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<sst xmlns="http://schemas.openxmlformats.org/spreadsheetml/2006/main" count="173" uniqueCount="50">
  <si>
    <t>Living dates</t>
  </si>
  <si>
    <t>Amount</t>
  </si>
  <si>
    <t>Due on...</t>
  </si>
  <si>
    <t>30 day advance notice deadline</t>
  </si>
  <si>
    <t>Paid?</t>
  </si>
  <si>
    <t>Paid_Date</t>
  </si>
  <si>
    <t>Paid_Amount(equal to $800)</t>
  </si>
  <si>
    <t>Amount above 800</t>
  </si>
  <si>
    <t>Plus Utilities payment via Paypal/Splitwise</t>
  </si>
  <si>
    <t>July 24-31</t>
  </si>
  <si>
    <t>Yes</t>
  </si>
  <si>
    <t>NA</t>
  </si>
  <si>
    <t>Aug 1-31</t>
  </si>
  <si>
    <t>Sept 1-30</t>
  </si>
  <si>
    <t>Total paid:</t>
  </si>
  <si>
    <t>Service</t>
  </si>
  <si>
    <t>Begin Cycle</t>
  </si>
  <si>
    <t>End Cycle</t>
  </si>
  <si>
    <t>Month</t>
  </si>
  <si>
    <t>Year</t>
  </si>
  <si>
    <t>Divide by 4 (Prashant pays)</t>
  </si>
  <si>
    <t>Electric</t>
  </si>
  <si>
    <t>May</t>
  </si>
  <si>
    <t>June</t>
  </si>
  <si>
    <t>July</t>
  </si>
  <si>
    <t>August</t>
  </si>
  <si>
    <t>September</t>
  </si>
  <si>
    <t>October</t>
  </si>
  <si>
    <t>Prashant pays Electricity bill amount above 50</t>
  </si>
  <si>
    <t>November</t>
  </si>
  <si>
    <t>50/4 = 12.5</t>
  </si>
  <si>
    <t>plus (67.57 - 50)</t>
  </si>
  <si>
    <t>December</t>
  </si>
  <si>
    <t>January</t>
  </si>
  <si>
    <t>February</t>
  </si>
  <si>
    <t>Total:</t>
  </si>
  <si>
    <t>(To be paid)</t>
  </si>
  <si>
    <t>Water Base Charge</t>
  </si>
  <si>
    <t>Water Charge</t>
  </si>
  <si>
    <t>Trash Charge</t>
  </si>
  <si>
    <t>Sewer Charge</t>
  </si>
  <si>
    <t>Stormwater Charge</t>
  </si>
  <si>
    <t>Internet</t>
  </si>
  <si>
    <t>internet</t>
  </si>
  <si>
    <t>March</t>
  </si>
  <si>
    <t>SUM Utilities</t>
  </si>
  <si>
    <t>Prashant pays divide by 4</t>
  </si>
  <si>
    <t>Paid</t>
  </si>
  <si>
    <t>To be paid</t>
  </si>
  <si>
    <t>~~ $692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</si>
</sst>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"/>
    <numFmt numFmtId="165" formatCode="mm/dd/yyyy"/>
    <numFmt numFmtId="166" formatCode="mm/dd/yy"/>
    <numFmt numFmtId="167" formatCode="mmm&quot;-&quot;yyyy"/>
    <numFmt numFmtId="168" formatCode="m/d/yy"/>
    <numFmt numFmtId="169" formatCode="&quot;$&quot;#,##0.00"/>
  </numFmts>
  <fonts count="16">
    <font>
      <sz val="10.0"/>
      <color rgb="FF000000"/>
      <name val="Arial"/>
    </font>
    <font>
      <b/>
      <i/>
      <color rgb="FF000000"/>
    </font>
    <font>
      <b/>
      <i/>
    </font>
    <font>
      <color theme="1"/>
      <name val="Arial"/>
    </font>
    <font/>
    <font>
      <color rgb="FF000000"/>
    </font>
    <font>
      <b/>
      <sz val="12.0"/>
      <color theme="1"/>
      <name val="Arial"/>
    </font>
    <font>
      <b/>
      <sz val="12.0"/>
    </font>
    <font>
      <b/>
      <sz val="11.0"/>
      <name val="Arial"/>
    </font>
    <font>
      <sz val="11.0"/>
      <color theme="1"/>
      <name val="Arial"/>
    </font>
    <font>
      <sz val="11.0"/>
      <color rgb="FF000000"/>
      <name val="Inconsolata"/>
    </font>
    <font>
      <b/>
      <i/>
      <sz val="10.0"/>
    </font>
    <font>
      <color rgb="FF8E7CC3"/>
    </font>
    <font>
      <b/>
      <i/>
      <sz val="12.0"/>
    </font>
    <font>
      <b/>
      <i/>
      <sz val="12.0"/>
      <color theme="1"/>
      <name val="Arial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theme="6"/>
        <bgColor theme="6"/>
      </patternFill>
    </fill>
    <fill>
      <patternFill patternType="solid">
        <fgColor rgb="FF61D3E3"/>
        <bgColor rgb="FF61D3E3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5" xfId="0" applyFont="1" applyNumberFormat="1"/>
    <xf borderId="0" fillId="0" fontId="3" numFmtId="166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3" numFmtId="14" xfId="0" applyFont="1" applyNumberFormat="1"/>
    <xf borderId="0" fillId="0" fontId="3" numFmtId="167" xfId="0" applyAlignment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4" fontId="6" numFmtId="164" xfId="0" applyFill="1" applyFont="1" applyNumberFormat="1"/>
    <xf borderId="0" fillId="4" fontId="7" numFmtId="0" xfId="0" applyAlignment="1" applyFont="1">
      <alignment readingOrder="0"/>
    </xf>
    <xf borderId="0" fillId="5" fontId="8" numFmtId="0" xfId="0" applyAlignment="1" applyFill="1" applyFont="1">
      <alignment vertical="bottom"/>
    </xf>
    <xf borderId="0" fillId="5" fontId="8" numFmtId="14" xfId="0" applyAlignment="1" applyFont="1" applyNumberFormat="1">
      <alignment horizontal="center" vertical="bottom"/>
    </xf>
    <xf borderId="0" fillId="5" fontId="8" numFmtId="169" xfId="0" applyAlignment="1" applyFont="1" applyNumberFormat="1">
      <alignment vertical="bottom"/>
    </xf>
    <xf borderId="0" fillId="5" fontId="2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14" xfId="0" applyAlignment="1" applyFont="1" applyNumberFormat="1">
      <alignment horizontal="center" vertical="bottom"/>
    </xf>
    <xf borderId="0" fillId="0" fontId="9" numFmtId="169" xfId="0" applyAlignment="1" applyFont="1" applyNumberFormat="1">
      <alignment vertical="bottom"/>
    </xf>
    <xf borderId="0" fillId="6" fontId="10" numFmtId="0" xfId="0" applyAlignment="1" applyFill="1" applyFont="1">
      <alignment horizontal="left"/>
    </xf>
    <xf borderId="0" fillId="7" fontId="11" numFmtId="0" xfId="0" applyAlignment="1" applyFill="1" applyFont="1">
      <alignment readingOrder="0"/>
    </xf>
    <xf borderId="0" fillId="7" fontId="11" numFmtId="0" xfId="0" applyFont="1"/>
    <xf borderId="0" fillId="7" fontId="12" numFmtId="0" xfId="0" applyFont="1"/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Font="1"/>
    <xf borderId="0" fillId="4" fontId="13" numFmtId="0" xfId="0" applyAlignment="1" applyFont="1">
      <alignment readingOrder="0"/>
    </xf>
    <xf borderId="0" fillId="4" fontId="14" numFmtId="0" xfId="0" applyFont="1"/>
    <xf borderId="0" fillId="8" fontId="8" numFmtId="0" xfId="0" applyAlignment="1" applyFill="1" applyFont="1">
      <alignment vertical="bottom"/>
    </xf>
    <xf borderId="0" fillId="8" fontId="8" numFmtId="14" xfId="0" applyAlignment="1" applyFont="1" applyNumberFormat="1">
      <alignment horizontal="center" vertical="bottom"/>
    </xf>
    <xf borderId="0" fillId="8" fontId="8" numFmtId="169" xfId="0" applyAlignment="1" applyFont="1" applyNumberFormat="1">
      <alignment vertical="bottom"/>
    </xf>
    <xf borderId="0" fillId="0" fontId="9" numFmtId="14" xfId="0" applyAlignment="1" applyFont="1" applyNumberFormat="1">
      <alignment horizontal="right" vertical="bottom"/>
    </xf>
    <xf borderId="0" fillId="0" fontId="15" numFmtId="0" xfId="0" applyAlignment="1" applyFont="1">
      <alignment vertical="bottom"/>
    </xf>
    <xf borderId="0" fillId="4" fontId="6" numFmtId="169" xfId="0" applyFont="1" applyNumberFormat="1"/>
    <xf borderId="0" fillId="4" fontId="7" numFmtId="0" xfId="0" applyAlignment="1" applyFont="1">
      <alignment horizontal="right" readingOrder="0"/>
    </xf>
    <xf borderId="0" fillId="4" fontId="7" numFmtId="0" xfId="0" applyFont="1"/>
    <xf borderId="0" fillId="4" fontId="7" numFmtId="169" xfId="0" applyAlignment="1" applyFont="1" applyNumberFormat="1">
      <alignment readingOrder="0"/>
    </xf>
    <xf borderId="0" fillId="9" fontId="7" numFmtId="0" xfId="0" applyAlignment="1" applyFill="1" applyFont="1">
      <alignment horizontal="center" readingOrder="0"/>
    </xf>
    <xf borderId="0" fillId="9" fontId="7" numFmtId="0" xfId="0" applyAlignment="1" applyFont="1">
      <alignment horizontal="center"/>
    </xf>
    <xf borderId="0" fillId="9" fontId="7" numFmtId="164" xfId="0" applyAlignment="1" applyFont="1" applyNumberFormat="1">
      <alignment horizontal="center" readingOrder="0"/>
    </xf>
    <xf borderId="0" fillId="9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3.14"/>
    <col customWidth="1" min="3" max="3" width="11.57"/>
    <col customWidth="1" min="4" max="4" width="29.57"/>
    <col customWidth="1" min="5" max="5" width="15.14"/>
    <col customWidth="1" min="6" max="6" width="11.29"/>
    <col customWidth="1" min="7" max="7" width="29.29"/>
    <col customWidth="1" min="8" max="8" width="18.14"/>
    <col customWidth="1" min="9" max="9" width="17.0"/>
    <col customWidth="1" min="10" max="10" width="15.0"/>
    <col customWidth="1" min="11" max="11" width="7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6">
        <v>160.0</v>
      </c>
      <c r="C3" s="7">
        <v>44036.0</v>
      </c>
      <c r="D3" s="8">
        <f t="shared" ref="D3:D15" si="1">C3-30</f>
        <v>44006</v>
      </c>
      <c r="E3" s="5" t="s">
        <v>10</v>
      </c>
      <c r="F3" s="9">
        <v>44034.0</v>
      </c>
      <c r="G3" s="6">
        <v>160.0</v>
      </c>
      <c r="H3" s="5" t="s">
        <v>11</v>
      </c>
    </row>
    <row r="4">
      <c r="A4" s="5" t="s">
        <v>12</v>
      </c>
      <c r="B4" s="6">
        <v>800.0</v>
      </c>
      <c r="C4" s="7">
        <v>44044.0</v>
      </c>
      <c r="D4" s="8">
        <f t="shared" si="1"/>
        <v>44014</v>
      </c>
      <c r="E4" s="5" t="s">
        <v>10</v>
      </c>
      <c r="F4" s="9">
        <v>44043.0</v>
      </c>
      <c r="G4" s="6">
        <v>800.0</v>
      </c>
      <c r="H4" s="10">
        <v>0.0</v>
      </c>
      <c r="I4" s="10">
        <v>40.0</v>
      </c>
      <c r="J4" s="9">
        <v>44060.0</v>
      </c>
    </row>
    <row r="5">
      <c r="A5" s="5" t="s">
        <v>13</v>
      </c>
      <c r="B5" s="6">
        <v>800.0</v>
      </c>
      <c r="C5" s="11">
        <f t="shared" ref="C5:C15" si="2">EDATE(C4, 1)</f>
        <v>44075</v>
      </c>
      <c r="D5" s="11">
        <f t="shared" si="1"/>
        <v>44045</v>
      </c>
      <c r="E5" s="5" t="s">
        <v>10</v>
      </c>
      <c r="F5" s="9">
        <v>44075.0</v>
      </c>
      <c r="G5" s="6">
        <v>800.0</v>
      </c>
      <c r="H5" s="10">
        <v>0.0</v>
      </c>
      <c r="I5" s="10">
        <v>45.0</v>
      </c>
      <c r="J5" s="9">
        <v>44088.0</v>
      </c>
    </row>
    <row r="6">
      <c r="A6" s="12">
        <v>44105.0</v>
      </c>
      <c r="B6" s="6">
        <v>800.0</v>
      </c>
      <c r="C6" s="11">
        <f t="shared" si="2"/>
        <v>44105</v>
      </c>
      <c r="D6" s="11">
        <f t="shared" si="1"/>
        <v>44075</v>
      </c>
      <c r="E6" s="5" t="s">
        <v>10</v>
      </c>
      <c r="F6" s="9">
        <v>44104.0</v>
      </c>
      <c r="G6" s="6">
        <v>830.0</v>
      </c>
      <c r="H6" s="10">
        <v>30.0</v>
      </c>
      <c r="I6" s="10">
        <v>30.0</v>
      </c>
      <c r="J6" s="9">
        <v>44104.0</v>
      </c>
    </row>
    <row r="7">
      <c r="A7" s="12">
        <f t="shared" ref="A7:A15" si="3">EDATE(C5, 2)</f>
        <v>44136</v>
      </c>
      <c r="B7" s="6">
        <v>800.0</v>
      </c>
      <c r="C7" s="11">
        <f t="shared" si="2"/>
        <v>44136</v>
      </c>
      <c r="D7" s="11">
        <f t="shared" si="1"/>
        <v>44106</v>
      </c>
      <c r="E7" s="5" t="s">
        <v>10</v>
      </c>
      <c r="F7" s="9">
        <v>44137.0</v>
      </c>
      <c r="G7" s="6">
        <v>913.0</v>
      </c>
      <c r="H7" s="10">
        <v>113.0</v>
      </c>
      <c r="I7" s="6">
        <v>40.0</v>
      </c>
      <c r="J7" s="9">
        <v>44112.0</v>
      </c>
    </row>
    <row r="8">
      <c r="A8" s="12">
        <f t="shared" si="3"/>
        <v>44166</v>
      </c>
      <c r="B8" s="6">
        <v>800.0</v>
      </c>
      <c r="C8" s="11">
        <f t="shared" si="2"/>
        <v>44166</v>
      </c>
      <c r="D8" s="11">
        <f t="shared" si="1"/>
        <v>44136</v>
      </c>
      <c r="E8" s="5" t="s">
        <v>10</v>
      </c>
      <c r="F8" s="9">
        <v>44167.0</v>
      </c>
      <c r="G8" s="6">
        <v>800.0</v>
      </c>
      <c r="H8" s="10">
        <v>0.0</v>
      </c>
      <c r="I8" s="6">
        <v>62.0</v>
      </c>
      <c r="J8" s="13">
        <v>44165.0</v>
      </c>
    </row>
    <row r="9">
      <c r="A9" s="12">
        <f t="shared" si="3"/>
        <v>44197</v>
      </c>
      <c r="B9" s="6">
        <v>800.0</v>
      </c>
      <c r="C9" s="11">
        <f t="shared" si="2"/>
        <v>44197</v>
      </c>
      <c r="D9" s="11">
        <f t="shared" si="1"/>
        <v>44167</v>
      </c>
      <c r="E9" s="5" t="s">
        <v>10</v>
      </c>
      <c r="F9" s="13">
        <v>44196.0</v>
      </c>
      <c r="G9" s="6">
        <v>880.0</v>
      </c>
      <c r="H9" s="10">
        <v>80.0</v>
      </c>
      <c r="I9" s="6">
        <v>145.0</v>
      </c>
      <c r="J9" s="13">
        <v>44186.0</v>
      </c>
    </row>
    <row r="10">
      <c r="A10" s="12">
        <f t="shared" si="3"/>
        <v>44228</v>
      </c>
      <c r="B10" s="6">
        <v>800.0</v>
      </c>
      <c r="C10" s="11">
        <f t="shared" si="2"/>
        <v>44228</v>
      </c>
      <c r="D10" s="11">
        <f t="shared" si="1"/>
        <v>44198</v>
      </c>
      <c r="E10" s="5" t="s">
        <v>10</v>
      </c>
      <c r="F10" s="9">
        <v>44228.0</v>
      </c>
      <c r="G10" s="14">
        <v>880.0</v>
      </c>
      <c r="H10" s="5">
        <v>80.0</v>
      </c>
      <c r="I10" s="5">
        <v>0.0</v>
      </c>
    </row>
    <row r="11">
      <c r="A11" s="12">
        <f t="shared" si="3"/>
        <v>44256</v>
      </c>
      <c r="B11" s="6">
        <v>800.0</v>
      </c>
      <c r="C11" s="11">
        <f t="shared" si="2"/>
        <v>44256</v>
      </c>
      <c r="D11" s="11">
        <f t="shared" si="1"/>
        <v>44226</v>
      </c>
      <c r="E11" s="5" t="s">
        <v>10</v>
      </c>
      <c r="F11" s="9">
        <v>44258.0</v>
      </c>
      <c r="G11" s="6">
        <v>800.0</v>
      </c>
      <c r="H11" s="5">
        <v>0.0</v>
      </c>
      <c r="I11" s="5">
        <v>0.0</v>
      </c>
    </row>
    <row r="12">
      <c r="A12" s="12">
        <f t="shared" si="3"/>
        <v>44287</v>
      </c>
      <c r="B12" s="6">
        <v>800.0</v>
      </c>
      <c r="C12" s="11">
        <f t="shared" si="2"/>
        <v>44287</v>
      </c>
      <c r="D12" s="11">
        <f t="shared" si="1"/>
        <v>44257</v>
      </c>
    </row>
    <row r="13">
      <c r="A13" s="12">
        <f t="shared" si="3"/>
        <v>44317</v>
      </c>
      <c r="B13" s="6">
        <v>800.0</v>
      </c>
      <c r="C13" s="11">
        <f t="shared" si="2"/>
        <v>44317</v>
      </c>
      <c r="D13" s="11">
        <f t="shared" si="1"/>
        <v>44287</v>
      </c>
    </row>
    <row r="14">
      <c r="A14" s="12">
        <f t="shared" si="3"/>
        <v>44348</v>
      </c>
      <c r="B14" s="6">
        <v>800.0</v>
      </c>
      <c r="C14" s="11">
        <f t="shared" si="2"/>
        <v>44348</v>
      </c>
      <c r="D14" s="11">
        <f t="shared" si="1"/>
        <v>44318</v>
      </c>
    </row>
    <row r="15">
      <c r="A15" s="12">
        <f t="shared" si="3"/>
        <v>44378</v>
      </c>
      <c r="B15" s="6">
        <v>800.0</v>
      </c>
      <c r="C15" s="11">
        <f t="shared" si="2"/>
        <v>44378</v>
      </c>
      <c r="D15" s="11">
        <f t="shared" si="1"/>
        <v>44348</v>
      </c>
    </row>
    <row r="16">
      <c r="H16" s="15">
        <f t="shared" ref="H16:I16" si="4">SUM(H4:H11)</f>
        <v>303</v>
      </c>
      <c r="I16" s="15">
        <f t="shared" si="4"/>
        <v>362</v>
      </c>
    </row>
    <row r="17">
      <c r="H17" s="16" t="s">
        <v>14</v>
      </c>
      <c r="I17" s="15">
        <f>SUM(H16:I16)</f>
        <v>665</v>
      </c>
    </row>
    <row r="20">
      <c r="A20" s="17" t="s">
        <v>15</v>
      </c>
      <c r="B20" s="18" t="s">
        <v>16</v>
      </c>
      <c r="C20" s="18" t="s">
        <v>17</v>
      </c>
      <c r="D20" s="17" t="s">
        <v>18</v>
      </c>
      <c r="E20" s="17" t="s">
        <v>19</v>
      </c>
      <c r="F20" s="19" t="s">
        <v>1</v>
      </c>
      <c r="G20" s="20" t="s">
        <v>20</v>
      </c>
    </row>
    <row r="21">
      <c r="A21" s="21" t="s">
        <v>21</v>
      </c>
      <c r="B21" s="22">
        <v>43952.0</v>
      </c>
      <c r="C21" s="22">
        <v>43973.0</v>
      </c>
      <c r="D21" s="21" t="s">
        <v>22</v>
      </c>
      <c r="E21" s="21">
        <v>2020.0</v>
      </c>
      <c r="F21" s="23">
        <v>23.98</v>
      </c>
      <c r="G21" s="24">
        <f t="shared" ref="G21:G26" si="5">DIVIDE(F21,4)</f>
        <v>5.995</v>
      </c>
    </row>
    <row r="22">
      <c r="A22" s="21" t="s">
        <v>21</v>
      </c>
      <c r="B22" s="22">
        <v>43973.0</v>
      </c>
      <c r="C22" s="22">
        <v>44005.0</v>
      </c>
      <c r="D22" s="21" t="s">
        <v>23</v>
      </c>
      <c r="E22" s="21">
        <v>2020.0</v>
      </c>
      <c r="F22" s="23">
        <v>39.54</v>
      </c>
      <c r="G22" s="24">
        <f t="shared" si="5"/>
        <v>9.885</v>
      </c>
    </row>
    <row r="23">
      <c r="A23" s="21" t="s">
        <v>21</v>
      </c>
      <c r="B23" s="22">
        <v>44005.0</v>
      </c>
      <c r="C23" s="22">
        <v>44035.0</v>
      </c>
      <c r="D23" s="21" t="s">
        <v>24</v>
      </c>
      <c r="E23" s="21">
        <v>2020.0</v>
      </c>
      <c r="F23" s="23">
        <f>37.78+0.83</f>
        <v>38.61</v>
      </c>
      <c r="G23" s="24">
        <f t="shared" si="5"/>
        <v>9.6525</v>
      </c>
    </row>
    <row r="24">
      <c r="A24" s="21" t="s">
        <v>21</v>
      </c>
      <c r="B24" s="22">
        <v>44038.0</v>
      </c>
      <c r="C24" s="22">
        <v>44068.0</v>
      </c>
      <c r="D24" s="21" t="s">
        <v>25</v>
      </c>
      <c r="E24" s="21">
        <v>2020.0</v>
      </c>
      <c r="F24" s="23">
        <v>37.78</v>
      </c>
      <c r="G24" s="24">
        <f t="shared" si="5"/>
        <v>9.445</v>
      </c>
    </row>
    <row r="25">
      <c r="A25" s="21" t="s">
        <v>21</v>
      </c>
      <c r="B25" s="22">
        <v>44064.0</v>
      </c>
      <c r="C25" s="22">
        <v>44097.0</v>
      </c>
      <c r="D25" s="21" t="s">
        <v>26</v>
      </c>
      <c r="E25" s="21">
        <v>2020.0</v>
      </c>
      <c r="F25" s="23">
        <v>53.4</v>
      </c>
      <c r="G25" s="24">
        <f t="shared" si="5"/>
        <v>13.35</v>
      </c>
    </row>
    <row r="26">
      <c r="A26" s="21" t="s">
        <v>21</v>
      </c>
      <c r="B26" s="22">
        <v>44097.0</v>
      </c>
      <c r="C26" s="22">
        <v>44126.0</v>
      </c>
      <c r="D26" s="21" t="s">
        <v>27</v>
      </c>
      <c r="E26" s="21">
        <v>2020.0</v>
      </c>
      <c r="F26" s="23">
        <v>50.3</v>
      </c>
      <c r="G26" s="24">
        <f t="shared" si="5"/>
        <v>12.575</v>
      </c>
      <c r="H26" s="25" t="s">
        <v>28</v>
      </c>
      <c r="I26" s="26"/>
      <c r="J26" s="27"/>
    </row>
    <row r="27">
      <c r="A27" s="21" t="s">
        <v>21</v>
      </c>
      <c r="B27" s="22">
        <v>44126.0</v>
      </c>
      <c r="C27" s="22">
        <v>44155.0</v>
      </c>
      <c r="D27" s="21" t="s">
        <v>29</v>
      </c>
      <c r="E27" s="21">
        <v>2020.0</v>
      </c>
      <c r="F27" s="23">
        <v>67.57</v>
      </c>
      <c r="H27" s="28" t="s">
        <v>30</v>
      </c>
      <c r="I27" s="29" t="s">
        <v>31</v>
      </c>
      <c r="J27" s="29">
        <v>17.57</v>
      </c>
    </row>
    <row r="28">
      <c r="A28" s="21" t="s">
        <v>21</v>
      </c>
      <c r="B28" s="22">
        <v>44155.0</v>
      </c>
      <c r="C28" s="22">
        <v>44188.0</v>
      </c>
      <c r="D28" s="21" t="s">
        <v>32</v>
      </c>
      <c r="E28" s="21">
        <v>2020.0</v>
      </c>
      <c r="F28" s="23">
        <v>81.11</v>
      </c>
      <c r="H28" s="29">
        <v>12.5</v>
      </c>
      <c r="J28" s="5">
        <v>31.11</v>
      </c>
    </row>
    <row r="29">
      <c r="A29" s="21" t="s">
        <v>21</v>
      </c>
      <c r="B29" s="22">
        <v>44188.0</v>
      </c>
      <c r="C29" s="22">
        <v>44222.0</v>
      </c>
      <c r="D29" s="21" t="s">
        <v>33</v>
      </c>
      <c r="E29" s="21">
        <v>2021.0</v>
      </c>
      <c r="F29" s="23">
        <v>106.86</v>
      </c>
      <c r="H29" s="29">
        <v>12.5</v>
      </c>
      <c r="J29" s="5">
        <v>56.86</v>
      </c>
    </row>
    <row r="30">
      <c r="A30" s="21" t="s">
        <v>21</v>
      </c>
      <c r="B30" s="22">
        <v>44222.0</v>
      </c>
      <c r="C30" s="22">
        <v>44251.0</v>
      </c>
      <c r="D30" s="21" t="s">
        <v>34</v>
      </c>
      <c r="E30" s="21">
        <v>2021.0</v>
      </c>
      <c r="F30" s="23">
        <v>111.07</v>
      </c>
      <c r="H30" s="29">
        <v>12.5</v>
      </c>
      <c r="J30" s="5">
        <v>61.07</v>
      </c>
    </row>
    <row r="31">
      <c r="G31" s="30">
        <f>SUM(G21:G26)</f>
        <v>60.9025</v>
      </c>
      <c r="H31" s="29">
        <v>50.0</v>
      </c>
      <c r="J31" s="31">
        <f>SUM(J27:J30)</f>
        <v>166.61</v>
      </c>
    </row>
    <row r="33">
      <c r="F33" s="32" t="s">
        <v>35</v>
      </c>
      <c r="G33" s="33">
        <f>SUM(G31:J31)</f>
        <v>277.5125</v>
      </c>
      <c r="H33" s="16" t="s">
        <v>36</v>
      </c>
    </row>
    <row r="37">
      <c r="A37" s="34" t="s">
        <v>15</v>
      </c>
      <c r="B37" s="35" t="s">
        <v>16</v>
      </c>
      <c r="C37" s="35" t="s">
        <v>17</v>
      </c>
      <c r="D37" s="34" t="s">
        <v>18</v>
      </c>
      <c r="E37" s="34" t="s">
        <v>19</v>
      </c>
      <c r="F37" s="36" t="s">
        <v>1</v>
      </c>
    </row>
    <row r="38">
      <c r="A38" s="21" t="s">
        <v>37</v>
      </c>
      <c r="B38" s="22">
        <v>44191.0</v>
      </c>
      <c r="C38" s="22">
        <v>44221.0</v>
      </c>
      <c r="D38" s="21" t="s">
        <v>33</v>
      </c>
      <c r="E38" s="21">
        <v>2021.0</v>
      </c>
      <c r="F38" s="23">
        <v>0.29</v>
      </c>
    </row>
    <row r="39">
      <c r="A39" s="21" t="s">
        <v>38</v>
      </c>
      <c r="B39" s="22">
        <v>44191.0</v>
      </c>
      <c r="C39" s="22">
        <v>44221.0</v>
      </c>
      <c r="D39" s="21" t="s">
        <v>33</v>
      </c>
      <c r="E39" s="21">
        <v>2021.0</v>
      </c>
      <c r="F39" s="23">
        <v>32.68</v>
      </c>
    </row>
    <row r="40">
      <c r="A40" s="21" t="s">
        <v>39</v>
      </c>
      <c r="B40" s="22">
        <v>44191.0</v>
      </c>
      <c r="C40" s="22">
        <v>44221.0</v>
      </c>
      <c r="D40" s="21" t="s">
        <v>33</v>
      </c>
      <c r="E40" s="21">
        <v>2021.0</v>
      </c>
      <c r="F40" s="23">
        <v>20.89</v>
      </c>
    </row>
    <row r="41">
      <c r="A41" s="21" t="s">
        <v>40</v>
      </c>
      <c r="B41" s="22">
        <v>44191.0</v>
      </c>
      <c r="C41" s="22">
        <v>44221.0</v>
      </c>
      <c r="D41" s="21" t="s">
        <v>33</v>
      </c>
      <c r="E41" s="21">
        <v>2021.0</v>
      </c>
      <c r="F41" s="23">
        <v>66.4</v>
      </c>
    </row>
    <row r="42">
      <c r="A42" s="21" t="s">
        <v>37</v>
      </c>
      <c r="B42" s="22">
        <v>44161.0</v>
      </c>
      <c r="C42" s="22">
        <v>44190.0</v>
      </c>
      <c r="D42" s="21" t="s">
        <v>32</v>
      </c>
      <c r="E42" s="21">
        <v>2020.0</v>
      </c>
      <c r="F42" s="23">
        <v>0.29</v>
      </c>
    </row>
    <row r="43">
      <c r="A43" s="21" t="s">
        <v>38</v>
      </c>
      <c r="B43" s="22">
        <v>44161.0</v>
      </c>
      <c r="C43" s="22">
        <v>44190.0</v>
      </c>
      <c r="D43" s="21" t="s">
        <v>32</v>
      </c>
      <c r="E43" s="21">
        <v>2020.0</v>
      </c>
      <c r="F43" s="23">
        <v>32.77</v>
      </c>
    </row>
    <row r="44">
      <c r="A44" s="21" t="s">
        <v>39</v>
      </c>
      <c r="B44" s="22">
        <v>44161.0</v>
      </c>
      <c r="C44" s="22">
        <v>44190.0</v>
      </c>
      <c r="D44" s="21" t="s">
        <v>32</v>
      </c>
      <c r="E44" s="21">
        <v>2020.0</v>
      </c>
      <c r="F44" s="23">
        <v>26.46</v>
      </c>
    </row>
    <row r="45">
      <c r="A45" s="21" t="s">
        <v>40</v>
      </c>
      <c r="B45" s="22">
        <v>44161.0</v>
      </c>
      <c r="C45" s="22">
        <v>44190.0</v>
      </c>
      <c r="D45" s="21" t="s">
        <v>32</v>
      </c>
      <c r="E45" s="21">
        <v>2020.0</v>
      </c>
      <c r="F45" s="23">
        <v>66.59</v>
      </c>
    </row>
    <row r="46">
      <c r="A46" s="21" t="s">
        <v>37</v>
      </c>
      <c r="B46" s="22">
        <v>44130.0</v>
      </c>
      <c r="C46" s="22">
        <v>44160.0</v>
      </c>
      <c r="D46" s="21" t="s">
        <v>29</v>
      </c>
      <c r="E46" s="21">
        <v>2020.0</v>
      </c>
      <c r="F46" s="23">
        <v>0.21</v>
      </c>
    </row>
    <row r="47">
      <c r="A47" s="21" t="s">
        <v>38</v>
      </c>
      <c r="B47" s="22">
        <v>44130.0</v>
      </c>
      <c r="C47" s="22">
        <v>44160.0</v>
      </c>
      <c r="D47" s="21" t="s">
        <v>29</v>
      </c>
      <c r="E47" s="21">
        <v>2020.0</v>
      </c>
      <c r="F47" s="23">
        <v>29.2</v>
      </c>
    </row>
    <row r="48">
      <c r="A48" s="21" t="s">
        <v>39</v>
      </c>
      <c r="B48" s="22">
        <v>44130.0</v>
      </c>
      <c r="C48" s="22">
        <v>44160.0</v>
      </c>
      <c r="D48" s="21" t="s">
        <v>29</v>
      </c>
      <c r="E48" s="21">
        <v>2020.0</v>
      </c>
      <c r="F48" s="23">
        <v>17.63</v>
      </c>
    </row>
    <row r="49">
      <c r="A49" s="21" t="s">
        <v>41</v>
      </c>
      <c r="B49" s="22">
        <v>44130.0</v>
      </c>
      <c r="C49" s="22">
        <v>44160.0</v>
      </c>
      <c r="D49" s="21" t="s">
        <v>29</v>
      </c>
      <c r="E49" s="21">
        <v>2020.0</v>
      </c>
      <c r="F49" s="23">
        <v>2.01</v>
      </c>
    </row>
    <row r="50">
      <c r="A50" s="21" t="s">
        <v>40</v>
      </c>
      <c r="B50" s="22">
        <v>44130.0</v>
      </c>
      <c r="C50" s="22">
        <v>44160.0</v>
      </c>
      <c r="D50" s="21" t="s">
        <v>29</v>
      </c>
      <c r="E50" s="21">
        <v>2020.0</v>
      </c>
      <c r="F50" s="23">
        <v>60.4</v>
      </c>
    </row>
    <row r="51">
      <c r="A51" s="21" t="s">
        <v>37</v>
      </c>
      <c r="B51" s="22">
        <v>44100.0</v>
      </c>
      <c r="C51" s="22">
        <v>44129.0</v>
      </c>
      <c r="D51" s="21" t="s">
        <v>27</v>
      </c>
      <c r="E51" s="21">
        <v>2020.0</v>
      </c>
      <c r="F51" s="23">
        <v>0.23</v>
      </c>
    </row>
    <row r="52">
      <c r="A52" s="21" t="s">
        <v>38</v>
      </c>
      <c r="B52" s="22">
        <v>44100.0</v>
      </c>
      <c r="C52" s="22">
        <v>44129.0</v>
      </c>
      <c r="D52" s="21" t="s">
        <v>27</v>
      </c>
      <c r="E52" s="21">
        <v>2020.0</v>
      </c>
      <c r="F52" s="23">
        <v>34.77</v>
      </c>
    </row>
    <row r="53">
      <c r="A53" s="21" t="s">
        <v>39</v>
      </c>
      <c r="B53" s="22">
        <v>44100.0</v>
      </c>
      <c r="C53" s="22">
        <v>44129.0</v>
      </c>
      <c r="D53" s="21" t="s">
        <v>27</v>
      </c>
      <c r="E53" s="21">
        <v>2020.0</v>
      </c>
      <c r="F53" s="23">
        <v>16.0</v>
      </c>
    </row>
    <row r="54">
      <c r="A54" s="21" t="s">
        <v>41</v>
      </c>
      <c r="B54" s="22">
        <v>44100.0</v>
      </c>
      <c r="C54" s="22">
        <v>44129.0</v>
      </c>
      <c r="D54" s="21" t="s">
        <v>27</v>
      </c>
      <c r="E54" s="21">
        <v>2020.0</v>
      </c>
      <c r="F54" s="23">
        <v>2.34</v>
      </c>
    </row>
    <row r="55">
      <c r="A55" s="21" t="s">
        <v>40</v>
      </c>
      <c r="B55" s="22">
        <v>44100.0</v>
      </c>
      <c r="C55" s="22">
        <v>44129.0</v>
      </c>
      <c r="D55" s="21" t="s">
        <v>27</v>
      </c>
      <c r="E55" s="21">
        <v>2020.0</v>
      </c>
      <c r="F55" s="23">
        <v>74.69</v>
      </c>
    </row>
    <row r="56">
      <c r="A56" s="21" t="s">
        <v>37</v>
      </c>
      <c r="B56" s="22">
        <v>44069.0</v>
      </c>
      <c r="C56" s="22">
        <v>44099.0</v>
      </c>
      <c r="D56" s="21" t="s">
        <v>26</v>
      </c>
      <c r="E56" s="21">
        <v>2020.0</v>
      </c>
      <c r="F56" s="23">
        <v>0.27</v>
      </c>
    </row>
    <row r="57">
      <c r="A57" s="21" t="s">
        <v>38</v>
      </c>
      <c r="B57" s="22">
        <v>44069.0</v>
      </c>
      <c r="C57" s="22">
        <v>44099.0</v>
      </c>
      <c r="D57" s="21" t="s">
        <v>26</v>
      </c>
      <c r="E57" s="21">
        <v>2020.0</v>
      </c>
      <c r="F57" s="23">
        <v>36.77</v>
      </c>
    </row>
    <row r="58">
      <c r="A58" s="21" t="s">
        <v>39</v>
      </c>
      <c r="B58" s="22">
        <v>44069.0</v>
      </c>
      <c r="C58" s="22">
        <v>44099.0</v>
      </c>
      <c r="D58" s="21" t="s">
        <v>26</v>
      </c>
      <c r="E58" s="21">
        <v>2020.0</v>
      </c>
      <c r="F58" s="23">
        <v>17.5</v>
      </c>
    </row>
    <row r="59">
      <c r="A59" s="21" t="s">
        <v>41</v>
      </c>
      <c r="B59" s="22">
        <v>44069.0</v>
      </c>
      <c r="C59" s="22">
        <v>44099.0</v>
      </c>
      <c r="D59" s="21" t="s">
        <v>26</v>
      </c>
      <c r="E59" s="21">
        <v>2020.0</v>
      </c>
      <c r="F59" s="23">
        <v>2.76</v>
      </c>
    </row>
    <row r="60">
      <c r="A60" s="21" t="s">
        <v>40</v>
      </c>
      <c r="B60" s="22">
        <v>44069.0</v>
      </c>
      <c r="C60" s="22">
        <v>44099.0</v>
      </c>
      <c r="D60" s="21" t="s">
        <v>26</v>
      </c>
      <c r="E60" s="21">
        <v>2020.0</v>
      </c>
      <c r="F60" s="23">
        <v>74.71</v>
      </c>
    </row>
    <row r="61">
      <c r="A61" s="21" t="s">
        <v>37</v>
      </c>
      <c r="B61" s="22">
        <v>44038.0</v>
      </c>
      <c r="C61" s="22">
        <v>44068.0</v>
      </c>
      <c r="D61" s="21" t="s">
        <v>25</v>
      </c>
      <c r="E61" s="21">
        <v>2020.0</v>
      </c>
      <c r="F61" s="23">
        <v>0.25</v>
      </c>
    </row>
    <row r="62">
      <c r="A62" s="21" t="s">
        <v>38</v>
      </c>
      <c r="B62" s="22">
        <v>44038.0</v>
      </c>
      <c r="C62" s="22">
        <v>44068.0</v>
      </c>
      <c r="D62" s="21" t="s">
        <v>25</v>
      </c>
      <c r="E62" s="21">
        <v>2020.0</v>
      </c>
      <c r="F62" s="23">
        <v>32.19</v>
      </c>
    </row>
    <row r="63">
      <c r="A63" s="21" t="s">
        <v>39</v>
      </c>
      <c r="B63" s="22">
        <v>44038.0</v>
      </c>
      <c r="C63" s="22">
        <v>44068.0</v>
      </c>
      <c r="D63" s="21" t="s">
        <v>25</v>
      </c>
      <c r="E63" s="21">
        <v>2020.0</v>
      </c>
      <c r="F63" s="23">
        <v>25.34</v>
      </c>
    </row>
    <row r="64">
      <c r="A64" s="21" t="s">
        <v>41</v>
      </c>
      <c r="B64" s="22">
        <v>44038.0</v>
      </c>
      <c r="C64" s="22">
        <v>44068.0</v>
      </c>
      <c r="D64" s="21" t="s">
        <v>25</v>
      </c>
      <c r="E64" s="21">
        <v>2020.0</v>
      </c>
      <c r="F64" s="23">
        <v>2.5</v>
      </c>
    </row>
    <row r="65">
      <c r="A65" s="21" t="s">
        <v>40</v>
      </c>
      <c r="B65" s="22">
        <v>44038.0</v>
      </c>
      <c r="C65" s="22">
        <v>44068.0</v>
      </c>
      <c r="D65" s="21" t="s">
        <v>25</v>
      </c>
      <c r="E65" s="21">
        <v>2020.0</v>
      </c>
      <c r="F65" s="23">
        <v>64.41</v>
      </c>
    </row>
    <row r="66">
      <c r="A66" s="21" t="s">
        <v>37</v>
      </c>
      <c r="B66" s="22">
        <v>44008.0</v>
      </c>
      <c r="C66" s="22">
        <v>44037.0</v>
      </c>
      <c r="D66" s="21" t="s">
        <v>24</v>
      </c>
      <c r="E66" s="21">
        <v>2020.0</v>
      </c>
      <c r="F66" s="23">
        <v>0.3</v>
      </c>
    </row>
    <row r="67">
      <c r="A67" s="21" t="s">
        <v>38</v>
      </c>
      <c r="B67" s="22">
        <v>44008.0</v>
      </c>
      <c r="C67" s="22">
        <v>44037.0</v>
      </c>
      <c r="D67" s="21" t="s">
        <v>24</v>
      </c>
      <c r="E67" s="21">
        <v>2020.0</v>
      </c>
      <c r="F67" s="23">
        <v>30.34</v>
      </c>
    </row>
    <row r="68">
      <c r="A68" s="21" t="s">
        <v>39</v>
      </c>
      <c r="B68" s="22">
        <v>44008.0</v>
      </c>
      <c r="C68" s="22">
        <v>44037.0</v>
      </c>
      <c r="D68" s="21" t="s">
        <v>24</v>
      </c>
      <c r="E68" s="21">
        <v>2020.0</v>
      </c>
      <c r="F68" s="23">
        <v>17.18</v>
      </c>
    </row>
    <row r="69">
      <c r="A69" s="21" t="s">
        <v>41</v>
      </c>
      <c r="B69" s="22">
        <v>44008.0</v>
      </c>
      <c r="C69" s="22">
        <v>44037.0</v>
      </c>
      <c r="D69" s="21" t="s">
        <v>24</v>
      </c>
      <c r="E69" s="21">
        <v>2020.0</v>
      </c>
      <c r="F69" s="23">
        <v>3.13</v>
      </c>
    </row>
    <row r="70">
      <c r="A70" s="21" t="s">
        <v>40</v>
      </c>
      <c r="B70" s="22">
        <v>44008.0</v>
      </c>
      <c r="C70" s="22">
        <v>44037.0</v>
      </c>
      <c r="D70" s="21" t="s">
        <v>24</v>
      </c>
      <c r="E70" s="21">
        <v>2020.0</v>
      </c>
      <c r="F70" s="23">
        <v>61.58</v>
      </c>
    </row>
    <row r="71">
      <c r="A71" s="21" t="s">
        <v>37</v>
      </c>
      <c r="B71" s="22">
        <v>43977.0</v>
      </c>
      <c r="C71" s="22">
        <v>44007.0</v>
      </c>
      <c r="D71" s="21" t="s">
        <v>23</v>
      </c>
      <c r="E71" s="21">
        <v>2020.0</v>
      </c>
      <c r="F71" s="23">
        <v>0.27</v>
      </c>
    </row>
    <row r="72">
      <c r="A72" s="21" t="s">
        <v>38</v>
      </c>
      <c r="B72" s="22">
        <v>43977.0</v>
      </c>
      <c r="C72" s="22">
        <v>44007.0</v>
      </c>
      <c r="D72" s="21" t="s">
        <v>23</v>
      </c>
      <c r="E72" s="21">
        <v>2020.0</v>
      </c>
      <c r="F72" s="23">
        <v>26.64</v>
      </c>
    </row>
    <row r="73">
      <c r="A73" s="21" t="s">
        <v>39</v>
      </c>
      <c r="B73" s="22">
        <v>43977.0</v>
      </c>
      <c r="C73" s="22">
        <v>44007.0</v>
      </c>
      <c r="D73" s="21" t="s">
        <v>23</v>
      </c>
      <c r="E73" s="21">
        <v>2020.0</v>
      </c>
      <c r="F73" s="23">
        <v>13.4</v>
      </c>
    </row>
    <row r="74">
      <c r="A74" s="21" t="s">
        <v>41</v>
      </c>
      <c r="B74" s="22">
        <v>43977.0</v>
      </c>
      <c r="C74" s="22">
        <v>44007.0</v>
      </c>
      <c r="D74" s="21" t="s">
        <v>23</v>
      </c>
      <c r="E74" s="21">
        <v>2020.0</v>
      </c>
      <c r="F74" s="23">
        <v>2.92</v>
      </c>
    </row>
    <row r="75">
      <c r="A75" s="21" t="s">
        <v>40</v>
      </c>
      <c r="B75" s="22">
        <v>43977.0</v>
      </c>
      <c r="C75" s="22">
        <v>44007.0</v>
      </c>
      <c r="D75" s="21" t="s">
        <v>23</v>
      </c>
      <c r="E75" s="21">
        <v>2020.0</v>
      </c>
      <c r="F75" s="23">
        <v>55.31</v>
      </c>
    </row>
    <row r="76">
      <c r="A76" s="21" t="s">
        <v>37</v>
      </c>
      <c r="B76" s="22">
        <v>43947.0</v>
      </c>
      <c r="C76" s="22">
        <v>43976.0</v>
      </c>
      <c r="D76" s="21" t="s">
        <v>22</v>
      </c>
      <c r="E76" s="21">
        <v>2020.0</v>
      </c>
      <c r="F76" s="23">
        <v>0.21</v>
      </c>
    </row>
    <row r="77">
      <c r="A77" s="21" t="s">
        <v>38</v>
      </c>
      <c r="B77" s="22">
        <v>43947.0</v>
      </c>
      <c r="C77" s="22">
        <v>43976.0</v>
      </c>
      <c r="D77" s="21" t="s">
        <v>22</v>
      </c>
      <c r="E77" s="21">
        <v>2020.0</v>
      </c>
      <c r="F77" s="23">
        <v>21.28</v>
      </c>
    </row>
    <row r="78">
      <c r="A78" s="21" t="s">
        <v>39</v>
      </c>
      <c r="B78" s="22">
        <v>43947.0</v>
      </c>
      <c r="C78" s="22">
        <v>43976.0</v>
      </c>
      <c r="D78" s="21" t="s">
        <v>22</v>
      </c>
      <c r="E78" s="21">
        <v>2020.0</v>
      </c>
      <c r="F78" s="23">
        <v>11.06</v>
      </c>
    </row>
    <row r="79">
      <c r="A79" s="21" t="s">
        <v>41</v>
      </c>
      <c r="B79" s="22">
        <v>43947.0</v>
      </c>
      <c r="C79" s="22">
        <v>43976.0</v>
      </c>
      <c r="D79" s="21" t="s">
        <v>22</v>
      </c>
      <c r="E79" s="21">
        <v>2020.0</v>
      </c>
      <c r="F79" s="23">
        <v>2.23</v>
      </c>
    </row>
    <row r="80">
      <c r="A80" s="21" t="s">
        <v>40</v>
      </c>
      <c r="B80" s="22">
        <v>43947.0</v>
      </c>
      <c r="C80" s="22">
        <v>43976.0</v>
      </c>
      <c r="D80" s="21" t="s">
        <v>22</v>
      </c>
      <c r="E80" s="21">
        <v>2020.0</v>
      </c>
      <c r="F80" s="23">
        <v>44.18</v>
      </c>
    </row>
    <row r="81">
      <c r="A81" s="21" t="s">
        <v>42</v>
      </c>
      <c r="B81" s="22">
        <v>43974.0</v>
      </c>
      <c r="C81" s="22">
        <v>44004.0</v>
      </c>
      <c r="D81" s="21" t="s">
        <v>23</v>
      </c>
      <c r="E81" s="21">
        <v>2020.0</v>
      </c>
      <c r="F81" s="23">
        <v>63.99</v>
      </c>
    </row>
    <row r="82">
      <c r="A82" s="21" t="s">
        <v>42</v>
      </c>
      <c r="B82" s="22">
        <v>44005.0</v>
      </c>
      <c r="C82" s="22">
        <v>44034.0</v>
      </c>
      <c r="D82" s="21" t="s">
        <v>24</v>
      </c>
      <c r="E82" s="21">
        <v>2020.0</v>
      </c>
      <c r="F82" s="23">
        <v>63.99</v>
      </c>
    </row>
    <row r="83">
      <c r="A83" s="21" t="s">
        <v>42</v>
      </c>
      <c r="B83" s="22">
        <v>44035.0</v>
      </c>
      <c r="C83" s="22">
        <v>44065.0</v>
      </c>
      <c r="D83" s="21" t="s">
        <v>25</v>
      </c>
      <c r="E83" s="21">
        <v>2020.0</v>
      </c>
      <c r="F83" s="23">
        <v>63.99</v>
      </c>
    </row>
    <row r="84">
      <c r="A84" s="21" t="s">
        <v>42</v>
      </c>
      <c r="B84" s="22">
        <v>44066.0</v>
      </c>
      <c r="C84" s="22">
        <v>44096.0</v>
      </c>
      <c r="D84" s="21" t="s">
        <v>26</v>
      </c>
      <c r="E84" s="21">
        <v>2020.0</v>
      </c>
      <c r="F84" s="23">
        <v>63.99</v>
      </c>
    </row>
    <row r="85">
      <c r="A85" s="21" t="s">
        <v>42</v>
      </c>
      <c r="B85" s="22">
        <v>44097.0</v>
      </c>
      <c r="C85" s="22">
        <v>44126.0</v>
      </c>
      <c r="D85" s="21" t="s">
        <v>27</v>
      </c>
      <c r="E85" s="21">
        <v>2020.0</v>
      </c>
      <c r="F85" s="23">
        <v>63.99</v>
      </c>
    </row>
    <row r="86">
      <c r="A86" s="21" t="s">
        <v>43</v>
      </c>
      <c r="B86" s="22">
        <v>44127.0</v>
      </c>
      <c r="C86" s="22">
        <v>44157.0</v>
      </c>
      <c r="D86" s="21" t="s">
        <v>29</v>
      </c>
      <c r="E86" s="21">
        <v>2020.0</v>
      </c>
      <c r="F86" s="23">
        <v>63.99</v>
      </c>
    </row>
    <row r="87">
      <c r="A87" s="21" t="s">
        <v>43</v>
      </c>
      <c r="B87" s="37">
        <v>44158.0</v>
      </c>
      <c r="C87" s="37">
        <v>44187.0</v>
      </c>
      <c r="D87" s="21" t="s">
        <v>32</v>
      </c>
      <c r="E87" s="21">
        <v>2020.0</v>
      </c>
      <c r="F87" s="23">
        <v>63.99</v>
      </c>
    </row>
    <row r="88">
      <c r="A88" s="38" t="s">
        <v>43</v>
      </c>
      <c r="B88" s="37">
        <v>44188.0</v>
      </c>
      <c r="C88" s="37">
        <v>44218.0</v>
      </c>
      <c r="D88" s="21" t="s">
        <v>33</v>
      </c>
      <c r="E88" s="21">
        <v>2021.0</v>
      </c>
      <c r="F88" s="23">
        <v>63.99</v>
      </c>
    </row>
    <row r="89">
      <c r="A89" s="38" t="s">
        <v>43</v>
      </c>
      <c r="B89" s="37">
        <v>44219.0</v>
      </c>
      <c r="C89" s="37">
        <v>44249.0</v>
      </c>
      <c r="D89" s="21" t="s">
        <v>34</v>
      </c>
      <c r="E89" s="21">
        <v>2021.0</v>
      </c>
      <c r="F89" s="23">
        <v>63.99</v>
      </c>
    </row>
    <row r="90">
      <c r="A90" s="38" t="s">
        <v>43</v>
      </c>
      <c r="B90" s="37">
        <v>44250.0</v>
      </c>
      <c r="C90" s="37">
        <v>44277.0</v>
      </c>
      <c r="D90" s="21" t="s">
        <v>44</v>
      </c>
      <c r="E90" s="21">
        <v>2021.0</v>
      </c>
      <c r="F90" s="23">
        <v>49.99</v>
      </c>
    </row>
    <row r="92">
      <c r="E92" s="16" t="s">
        <v>45</v>
      </c>
      <c r="F92" s="39">
        <f>SUM(F38:F90)</f>
        <v>1656.48</v>
      </c>
      <c r="G92" s="40" t="s">
        <v>46</v>
      </c>
      <c r="H92" s="41"/>
    </row>
    <row r="93">
      <c r="E93" s="41"/>
      <c r="F93" s="41"/>
      <c r="G93" s="42">
        <v>414.12</v>
      </c>
      <c r="H93" s="16" t="s">
        <v>36</v>
      </c>
    </row>
    <row r="96">
      <c r="D96" s="43" t="s">
        <v>47</v>
      </c>
      <c r="E96" s="43" t="s">
        <v>48</v>
      </c>
      <c r="F96" s="44"/>
    </row>
    <row r="97">
      <c r="D97" s="45">
        <v>665.0</v>
      </c>
      <c r="E97" s="46">
        <f>SUM(G33,G93)</f>
        <v>691.6325</v>
      </c>
      <c r="F97" s="43" t="s">
        <v>49</v>
      </c>
    </row>
  </sheetData>
  <drawing r:id="rId1"/>
</worksheet>
</file>