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6" i="1" l="1"/>
  <c r="E37" i="1" s="1"/>
  <c r="D37" i="1"/>
  <c r="C36" i="1"/>
  <c r="C37" i="1" s="1"/>
  <c r="B36" i="1"/>
  <c r="B37" i="1" s="1"/>
  <c r="E35" i="1"/>
  <c r="D35" i="1"/>
  <c r="C35" i="1"/>
  <c r="B35" i="1"/>
  <c r="C19" i="1"/>
  <c r="D19" i="1"/>
  <c r="E19" i="1"/>
  <c r="F19" i="1"/>
  <c r="C18" i="1"/>
  <c r="D18" i="1"/>
  <c r="E18" i="1"/>
  <c r="F18" i="1"/>
  <c r="C17" i="1"/>
  <c r="D17" i="1"/>
  <c r="E17" i="1"/>
  <c r="F17" i="1"/>
  <c r="B19" i="1"/>
  <c r="B18" i="1"/>
  <c r="B17" i="1"/>
</calcChain>
</file>

<file path=xl/sharedStrings.xml><?xml version="1.0" encoding="utf-8"?>
<sst xmlns="http://schemas.openxmlformats.org/spreadsheetml/2006/main" count="18" uniqueCount="11">
  <si>
    <t>Perhitungan Kalibrasi Internal Spektrofotometer UV Vis</t>
  </si>
  <si>
    <t>Repeatabilitas</t>
  </si>
  <si>
    <t>No</t>
  </si>
  <si>
    <t>Panjang Gelombang (nm)</t>
  </si>
  <si>
    <t>X</t>
  </si>
  <si>
    <t>SD</t>
  </si>
  <si>
    <t>RSD</t>
  </si>
  <si>
    <t>Panjang Gelombang UV</t>
  </si>
  <si>
    <t>Panjang Gelombang Visible</t>
  </si>
  <si>
    <t>Uji Ketepatan Fotometrik</t>
  </si>
  <si>
    <t>Kons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</si>
</sst>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257 nm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4608486439195"/>
          <c:y val="0.19480351414406533"/>
          <c:w val="0.81745581802274714"/>
          <c:h val="0.59104512977544477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Sheet1!$L$7:$L$11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Sheet1!$M$7:$M$11</c:f>
              <c:numCache>
                <c:formatCode>General</c:formatCode>
                <c:ptCount val="5"/>
                <c:pt idx="0">
                  <c:v>0.27089999999999997</c:v>
                </c:pt>
                <c:pt idx="1">
                  <c:v>0.54869999999999997</c:v>
                </c:pt>
                <c:pt idx="2">
                  <c:v>0.70420000000000005</c:v>
                </c:pt>
                <c:pt idx="3">
                  <c:v>0.83409999999999995</c:v>
                </c:pt>
                <c:pt idx="4">
                  <c:v>0.99790000000000001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3520"/>
        <c:axId val="82841984"/>
      </c:scatterChart>
      <c:valAx>
        <c:axId val="828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Kons (ppm)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2841984"/>
        <c:crosses val="autoZero"/>
        <c:crossBetween val="midCat"/>
      </c:valAx>
      <c:valAx>
        <c:axId val="8284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284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313 nm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12545341207349081"/>
                  <c:y val="-3.5906969962088071E-4"/>
                </c:manualLayout>
              </c:layout>
              <c:numFmt formatCode="#,##0.0000" sourceLinked="0"/>
            </c:trendlineLbl>
          </c:trendline>
          <c:xVal>
            <c:numRef>
              <c:f>Sheet1!$L$7:$L$11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Sheet1!$N$7:$N$11</c:f>
              <c:numCache>
                <c:formatCode>General</c:formatCode>
                <c:ptCount val="5"/>
                <c:pt idx="0">
                  <c:v>7.9899999999999999E-2</c:v>
                </c:pt>
                <c:pt idx="1">
                  <c:v>0.17319999999999999</c:v>
                </c:pt>
                <c:pt idx="2">
                  <c:v>0.22589999999999999</c:v>
                </c:pt>
                <c:pt idx="3">
                  <c:v>0.26910000000000001</c:v>
                </c:pt>
                <c:pt idx="4">
                  <c:v>0.32469999999999999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35008"/>
        <c:axId val="177433216"/>
      </c:scatterChart>
      <c:valAx>
        <c:axId val="1774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Kons (ppm)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433216"/>
        <c:crosses val="autoZero"/>
        <c:crossBetween val="midCat"/>
      </c:valAx>
      <c:valAx>
        <c:axId val="17743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43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345 nm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Sheet1!$L$7:$L$11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Sheet1!$O$7:$O$11</c:f>
              <c:numCache>
                <c:formatCode>General</c:formatCode>
                <c:ptCount val="5"/>
                <c:pt idx="0">
                  <c:v>0.16259999999999999</c:v>
                </c:pt>
                <c:pt idx="1">
                  <c:v>0.36730000000000002</c:v>
                </c:pt>
                <c:pt idx="2">
                  <c:v>0.48139999999999999</c:v>
                </c:pt>
                <c:pt idx="3">
                  <c:v>0.57699999999999996</c:v>
                </c:pt>
                <c:pt idx="4">
                  <c:v>0.69569999999999999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7216"/>
        <c:axId val="179551616"/>
      </c:scatterChart>
      <c:valAx>
        <c:axId val="18005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Kons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551616"/>
        <c:crosses val="autoZero"/>
        <c:crossBetween val="midCat"/>
      </c:valAx>
      <c:valAx>
        <c:axId val="17955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05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350 nm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Sheet1!$L$7:$L$11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Sheet1!$P$7:$P$11</c:f>
              <c:numCache>
                <c:formatCode>General</c:formatCode>
                <c:ptCount val="5"/>
                <c:pt idx="0">
                  <c:v>0.16239999999999999</c:v>
                </c:pt>
                <c:pt idx="1">
                  <c:v>0.36899999999999999</c:v>
                </c:pt>
                <c:pt idx="2">
                  <c:v>0.48399999999999999</c:v>
                </c:pt>
                <c:pt idx="3">
                  <c:v>0.58089999999999997</c:v>
                </c:pt>
                <c:pt idx="4">
                  <c:v>0.70099999999999996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5472"/>
        <c:axId val="178343936"/>
      </c:scatterChart>
      <c:valAx>
        <c:axId val="17834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Kons (ppm)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343936"/>
        <c:crosses val="autoZero"/>
        <c:crossBetween val="midCat"/>
      </c:valAx>
      <c:valAx>
        <c:axId val="17834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34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180975</xdr:rowOff>
    </xdr:from>
    <xdr:to>
      <xdr:col>17</xdr:col>
      <xdr:colOff>161925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27</xdr:row>
      <xdr:rowOff>180975</xdr:rowOff>
    </xdr:from>
    <xdr:to>
      <xdr:col>17</xdr:col>
      <xdr:colOff>161925</xdr:colOff>
      <xdr:row>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12</xdr:row>
      <xdr:rowOff>152400</xdr:rowOff>
    </xdr:from>
    <xdr:to>
      <xdr:col>25</xdr:col>
      <xdr:colOff>333375</xdr:colOff>
      <xdr:row>27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</xdr:colOff>
      <xdr:row>28</xdr:row>
      <xdr:rowOff>28575</xdr:rowOff>
    </xdr:from>
    <xdr:to>
      <xdr:col>25</xdr:col>
      <xdr:colOff>333375</xdr:colOff>
      <xdr:row>42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AA37" sqref="AA37"/>
    </sheetView>
  </sheetViews>
  <sheetFormatPr defaultRowHeight="15" x14ac:dyDescent="0.25"/>
  <cols>
    <col min="12" max="12" width="12" bestFit="1" customWidth="1"/>
  </cols>
  <sheetData>
    <row r="1" spans="1:16" x14ac:dyDescent="0.25">
      <c r="A1" t="s">
        <v>0</v>
      </c>
    </row>
    <row r="3" spans="1:16" x14ac:dyDescent="0.25">
      <c r="A3" s="1" t="s">
        <v>1</v>
      </c>
      <c r="K3" s="1" t="s">
        <v>9</v>
      </c>
    </row>
    <row r="4" spans="1:16" x14ac:dyDescent="0.25">
      <c r="A4" s="7" t="s">
        <v>7</v>
      </c>
    </row>
    <row r="5" spans="1:16" x14ac:dyDescent="0.25">
      <c r="A5" s="3" t="s">
        <v>2</v>
      </c>
      <c r="B5" s="3" t="s">
        <v>3</v>
      </c>
      <c r="C5" s="3"/>
      <c r="D5" s="3"/>
      <c r="E5" s="3"/>
      <c r="F5" s="3"/>
      <c r="K5" s="12" t="s">
        <v>2</v>
      </c>
      <c r="L5" s="12" t="s">
        <v>10</v>
      </c>
      <c r="M5" s="12" t="s">
        <v>3</v>
      </c>
      <c r="N5" s="12"/>
      <c r="O5" s="12"/>
      <c r="P5" s="12"/>
    </row>
    <row r="6" spans="1:16" x14ac:dyDescent="0.25">
      <c r="A6" s="3"/>
      <c r="B6" s="4">
        <v>235</v>
      </c>
      <c r="C6" s="4">
        <v>257</v>
      </c>
      <c r="D6" s="4">
        <v>313</v>
      </c>
      <c r="E6" s="4">
        <v>354</v>
      </c>
      <c r="F6" s="4">
        <v>350</v>
      </c>
      <c r="K6" s="12"/>
      <c r="L6" s="12"/>
      <c r="M6" s="13">
        <v>257</v>
      </c>
      <c r="N6" s="13">
        <v>313</v>
      </c>
      <c r="O6" s="13">
        <v>345</v>
      </c>
      <c r="P6" s="13">
        <v>350</v>
      </c>
    </row>
    <row r="7" spans="1:16" x14ac:dyDescent="0.25">
      <c r="A7" s="2">
        <v>1</v>
      </c>
      <c r="B7" s="2">
        <v>0.75</v>
      </c>
      <c r="C7" s="2">
        <v>0.89</v>
      </c>
      <c r="D7" s="2">
        <v>0.29799999999999999</v>
      </c>
      <c r="E7" s="2">
        <v>0.66</v>
      </c>
      <c r="F7" s="2">
        <v>0.67500000000000004</v>
      </c>
      <c r="K7" s="11">
        <v>1</v>
      </c>
      <c r="L7" s="11">
        <v>20</v>
      </c>
      <c r="M7" s="11">
        <v>0.27089999999999997</v>
      </c>
      <c r="N7" s="11">
        <v>7.9899999999999999E-2</v>
      </c>
      <c r="O7" s="11">
        <v>0.16259999999999999</v>
      </c>
      <c r="P7" s="11">
        <v>0.16239999999999999</v>
      </c>
    </row>
    <row r="8" spans="1:16" x14ac:dyDescent="0.25">
      <c r="A8" s="2">
        <v>2</v>
      </c>
      <c r="B8" s="2">
        <v>0.752</v>
      </c>
      <c r="C8" s="2">
        <v>0.89</v>
      </c>
      <c r="D8" s="2">
        <v>0.29799999999999999</v>
      </c>
      <c r="E8" s="2">
        <v>0.65900000000000003</v>
      </c>
      <c r="F8" s="2">
        <v>0.67400000000000004</v>
      </c>
      <c r="K8" s="11">
        <v>2</v>
      </c>
      <c r="L8" s="11">
        <v>40</v>
      </c>
      <c r="M8" s="11">
        <v>0.54869999999999997</v>
      </c>
      <c r="N8" s="11">
        <v>0.17319999999999999</v>
      </c>
      <c r="O8" s="11">
        <v>0.36730000000000002</v>
      </c>
      <c r="P8" s="11">
        <v>0.36899999999999999</v>
      </c>
    </row>
    <row r="9" spans="1:16" x14ac:dyDescent="0.25">
      <c r="A9" s="2">
        <v>3</v>
      </c>
      <c r="B9" s="2">
        <v>0.753</v>
      </c>
      <c r="C9" s="2">
        <v>0.89</v>
      </c>
      <c r="D9" s="2">
        <v>0.29799999999999999</v>
      </c>
      <c r="E9" s="2">
        <v>0.65900000000000003</v>
      </c>
      <c r="F9" s="2">
        <v>0.67300000000000004</v>
      </c>
      <c r="K9" s="11">
        <v>3</v>
      </c>
      <c r="L9" s="11">
        <v>50</v>
      </c>
      <c r="M9" s="11">
        <v>0.70420000000000005</v>
      </c>
      <c r="N9" s="11">
        <v>0.22589999999999999</v>
      </c>
      <c r="O9" s="11">
        <v>0.48139999999999999</v>
      </c>
      <c r="P9" s="11">
        <v>0.48399999999999999</v>
      </c>
    </row>
    <row r="10" spans="1:16" x14ac:dyDescent="0.25">
      <c r="A10" s="2">
        <v>4</v>
      </c>
      <c r="B10" s="2">
        <v>0.753</v>
      </c>
      <c r="C10" s="2">
        <v>0.89</v>
      </c>
      <c r="D10" s="2">
        <v>0.29799999999999999</v>
      </c>
      <c r="E10" s="2">
        <v>0.65900000000000003</v>
      </c>
      <c r="F10" s="2">
        <v>0.67300000000000004</v>
      </c>
      <c r="K10" s="11">
        <v>4</v>
      </c>
      <c r="L10" s="11">
        <v>60</v>
      </c>
      <c r="M10" s="11">
        <v>0.83409999999999995</v>
      </c>
      <c r="N10" s="11">
        <v>0.26910000000000001</v>
      </c>
      <c r="O10" s="11">
        <v>0.57699999999999996</v>
      </c>
      <c r="P10" s="11">
        <v>0.58089999999999997</v>
      </c>
    </row>
    <row r="11" spans="1:16" ht="15.75" thickBot="1" x14ac:dyDescent="0.3">
      <c r="A11" s="2">
        <v>5</v>
      </c>
      <c r="B11" s="2">
        <v>0.753</v>
      </c>
      <c r="C11" s="2">
        <v>0.88900000000000001</v>
      </c>
      <c r="D11" s="2">
        <v>0.29799999999999999</v>
      </c>
      <c r="E11" s="2">
        <v>0.65800000000000003</v>
      </c>
      <c r="F11" s="2">
        <v>0.67300000000000004</v>
      </c>
      <c r="K11" s="14">
        <v>5</v>
      </c>
      <c r="L11" s="14">
        <v>70</v>
      </c>
      <c r="M11" s="14">
        <v>0.99790000000000001</v>
      </c>
      <c r="N11" s="14">
        <v>0.32469999999999999</v>
      </c>
      <c r="O11" s="14">
        <v>0.69569999999999999</v>
      </c>
      <c r="P11" s="14">
        <v>0.70099999999999996</v>
      </c>
    </row>
    <row r="12" spans="1:16" ht="15.75" thickTop="1" x14ac:dyDescent="0.25">
      <c r="A12" s="2">
        <v>6</v>
      </c>
      <c r="B12" s="2">
        <v>0.753</v>
      </c>
      <c r="C12" s="2">
        <v>0.88900000000000001</v>
      </c>
      <c r="D12" s="2">
        <v>0.29799999999999999</v>
      </c>
      <c r="E12" s="2">
        <v>0.65800000000000003</v>
      </c>
      <c r="F12" s="2">
        <v>0.67300000000000004</v>
      </c>
    </row>
    <row r="13" spans="1:16" x14ac:dyDescent="0.25">
      <c r="A13" s="2">
        <v>7</v>
      </c>
      <c r="B13" s="2">
        <v>0.753</v>
      </c>
      <c r="C13" s="2">
        <v>0.88900000000000001</v>
      </c>
      <c r="D13" s="2">
        <v>0.29799999999999999</v>
      </c>
      <c r="E13" s="2">
        <v>0.65800000000000003</v>
      </c>
      <c r="F13" s="2">
        <v>0.67300000000000004</v>
      </c>
    </row>
    <row r="14" spans="1:16" x14ac:dyDescent="0.25">
      <c r="A14" s="2">
        <v>8</v>
      </c>
      <c r="B14" s="2">
        <v>0.753</v>
      </c>
      <c r="C14" s="2">
        <v>0.88900000000000001</v>
      </c>
      <c r="D14" s="2">
        <v>0.29799999999999999</v>
      </c>
      <c r="E14" s="2">
        <v>0.65800000000000003</v>
      </c>
      <c r="F14" s="2">
        <v>0.67300000000000004</v>
      </c>
    </row>
    <row r="15" spans="1:16" x14ac:dyDescent="0.25">
      <c r="A15" s="2">
        <v>9</v>
      </c>
      <c r="B15" s="2">
        <v>0.753</v>
      </c>
      <c r="C15" s="2">
        <v>0.88900000000000001</v>
      </c>
      <c r="D15" s="2">
        <v>0.29799999999999999</v>
      </c>
      <c r="E15" s="2">
        <v>0.65800000000000003</v>
      </c>
      <c r="F15" s="2">
        <v>0.67200000000000004</v>
      </c>
    </row>
    <row r="16" spans="1:16" ht="15.75" thickBot="1" x14ac:dyDescent="0.3">
      <c r="A16" s="5">
        <v>10</v>
      </c>
      <c r="B16" s="5">
        <v>0.754</v>
      </c>
      <c r="C16" s="5">
        <v>0.88900000000000001</v>
      </c>
      <c r="D16" s="5">
        <v>0.29799999999999999</v>
      </c>
      <c r="E16" s="5">
        <v>0.65800000000000003</v>
      </c>
      <c r="F16" s="5">
        <v>0.67200000000000004</v>
      </c>
    </row>
    <row r="17" spans="1:6" ht="15.75" thickTop="1" x14ac:dyDescent="0.25">
      <c r="A17" t="s">
        <v>4</v>
      </c>
      <c r="B17">
        <f>AVERAGE(B7:B16)</f>
        <v>0.75270000000000015</v>
      </c>
      <c r="C17">
        <f t="shared" ref="C17:F17" si="0">AVERAGE(C7:C16)</f>
        <v>0.88939999999999997</v>
      </c>
      <c r="D17">
        <f t="shared" si="0"/>
        <v>0.29799999999999999</v>
      </c>
      <c r="E17">
        <f t="shared" si="0"/>
        <v>0.65850000000000009</v>
      </c>
      <c r="F17">
        <f t="shared" si="0"/>
        <v>0.67310000000000003</v>
      </c>
    </row>
    <row r="18" spans="1:6" x14ac:dyDescent="0.25">
      <c r="A18" t="s">
        <v>5</v>
      </c>
      <c r="B18">
        <f>STDEV(B7:B16)</f>
        <v>1.0593499054713808E-3</v>
      </c>
      <c r="C18">
        <f t="shared" ref="C18:F18" si="1">STDEV(C7:C16)</f>
        <v>5.1639777949432264E-4</v>
      </c>
      <c r="D18">
        <f t="shared" si="1"/>
        <v>0</v>
      </c>
      <c r="E18">
        <f t="shared" si="1"/>
        <v>7.0710678118654816E-4</v>
      </c>
      <c r="F18">
        <f t="shared" si="1"/>
        <v>8.7559503577091418E-4</v>
      </c>
    </row>
    <row r="19" spans="1:6" x14ac:dyDescent="0.25">
      <c r="A19" t="s">
        <v>6</v>
      </c>
      <c r="B19">
        <f>B18/B17*100</f>
        <v>0.14073999009849616</v>
      </c>
      <c r="C19">
        <f t="shared" ref="C19:F19" si="2">C18/C17*100</f>
        <v>5.8061364908289032E-2</v>
      </c>
      <c r="D19">
        <f t="shared" si="2"/>
        <v>0</v>
      </c>
      <c r="E19">
        <f t="shared" si="2"/>
        <v>0.10738143981572484</v>
      </c>
      <c r="F19">
        <f t="shared" si="2"/>
        <v>0.13008394529355433</v>
      </c>
    </row>
    <row r="22" spans="1:6" x14ac:dyDescent="0.25">
      <c r="A22" s="6" t="s">
        <v>8</v>
      </c>
    </row>
    <row r="23" spans="1:6" x14ac:dyDescent="0.25">
      <c r="A23" s="3" t="s">
        <v>2</v>
      </c>
      <c r="B23" s="3" t="s">
        <v>3</v>
      </c>
      <c r="C23" s="3"/>
      <c r="D23" s="3"/>
      <c r="E23" s="3"/>
      <c r="F23" s="8"/>
    </row>
    <row r="24" spans="1:6" x14ac:dyDescent="0.25">
      <c r="A24" s="3"/>
      <c r="B24" s="4">
        <v>600</v>
      </c>
      <c r="C24" s="4">
        <v>650</v>
      </c>
      <c r="D24" s="4">
        <v>700</v>
      </c>
      <c r="E24" s="4">
        <v>750</v>
      </c>
      <c r="F24" s="9"/>
    </row>
    <row r="25" spans="1:6" x14ac:dyDescent="0.25">
      <c r="A25" s="2">
        <v>1</v>
      </c>
      <c r="B25" s="2">
        <v>6.5000000000000002E-2</v>
      </c>
      <c r="C25" s="2">
        <v>0.22700000000000001</v>
      </c>
      <c r="D25" s="2">
        <v>0.52800000000000002</v>
      </c>
      <c r="E25" s="2">
        <v>0.83099999999999996</v>
      </c>
      <c r="F25" s="2"/>
    </row>
    <row r="26" spans="1:6" x14ac:dyDescent="0.25">
      <c r="A26" s="2">
        <v>2</v>
      </c>
      <c r="B26" s="2">
        <v>6.6000000000000003E-2</v>
      </c>
      <c r="C26" s="2">
        <v>0.22700000000000001</v>
      </c>
      <c r="D26" s="2">
        <v>0.52800000000000002</v>
      </c>
      <c r="E26" s="2">
        <v>0.83099999999999996</v>
      </c>
      <c r="F26" s="2"/>
    </row>
    <row r="27" spans="1:6" x14ac:dyDescent="0.25">
      <c r="A27" s="2">
        <v>3</v>
      </c>
      <c r="B27" s="2">
        <v>6.6000000000000003E-2</v>
      </c>
      <c r="C27" s="2">
        <v>0.22700000000000001</v>
      </c>
      <c r="D27" s="2">
        <v>0.52800000000000002</v>
      </c>
      <c r="E27" s="2">
        <v>0.83099999999999996</v>
      </c>
      <c r="F27" s="2"/>
    </row>
    <row r="28" spans="1:6" x14ac:dyDescent="0.25">
      <c r="A28" s="2">
        <v>4</v>
      </c>
      <c r="B28" s="2">
        <v>6.5000000000000002E-2</v>
      </c>
      <c r="C28" s="2">
        <v>0.22700000000000001</v>
      </c>
      <c r="D28" s="2">
        <v>0.52800000000000002</v>
      </c>
      <c r="E28" s="2">
        <v>0.83099999999999996</v>
      </c>
      <c r="F28" s="2"/>
    </row>
    <row r="29" spans="1:6" x14ac:dyDescent="0.25">
      <c r="A29" s="2">
        <v>5</v>
      </c>
      <c r="B29" s="2">
        <v>6.5000000000000002E-2</v>
      </c>
      <c r="C29" s="2">
        <v>0.22700000000000001</v>
      </c>
      <c r="D29" s="2">
        <v>0.52800000000000002</v>
      </c>
      <c r="E29" s="2">
        <v>0.83099999999999996</v>
      </c>
      <c r="F29" s="2"/>
    </row>
    <row r="30" spans="1:6" x14ac:dyDescent="0.25">
      <c r="A30" s="2">
        <v>6</v>
      </c>
      <c r="B30" s="2">
        <v>6.5000000000000002E-2</v>
      </c>
      <c r="C30" s="2">
        <v>0.22700000000000001</v>
      </c>
      <c r="D30" s="2">
        <v>0.52800000000000002</v>
      </c>
      <c r="E30" s="2">
        <v>0.83199999999999996</v>
      </c>
      <c r="F30" s="2"/>
    </row>
    <row r="31" spans="1:6" x14ac:dyDescent="0.25">
      <c r="A31" s="2">
        <v>7</v>
      </c>
      <c r="B31" s="2">
        <v>6.5000000000000002E-2</v>
      </c>
      <c r="C31" s="2">
        <v>0.22700000000000001</v>
      </c>
      <c r="D31" s="2">
        <v>0.52800000000000002</v>
      </c>
      <c r="E31" s="2">
        <v>0.83199999999999996</v>
      </c>
      <c r="F31" s="2"/>
    </row>
    <row r="32" spans="1:6" x14ac:dyDescent="0.25">
      <c r="A32" s="2">
        <v>8</v>
      </c>
      <c r="B32" s="2">
        <v>6.6000000000000003E-2</v>
      </c>
      <c r="C32" s="2">
        <v>0.22700000000000001</v>
      </c>
      <c r="D32" s="2">
        <v>0.52800000000000002</v>
      </c>
      <c r="E32" s="2">
        <v>0.83199999999999996</v>
      </c>
      <c r="F32" s="2"/>
    </row>
    <row r="33" spans="1:6" x14ac:dyDescent="0.25">
      <c r="A33" s="2">
        <v>9</v>
      </c>
      <c r="B33" s="2">
        <v>6.5000000000000002E-2</v>
      </c>
      <c r="C33" s="2">
        <v>0.22700000000000001</v>
      </c>
      <c r="D33" s="2">
        <v>0.52800000000000002</v>
      </c>
      <c r="E33" s="2">
        <v>0.83199999999999996</v>
      </c>
      <c r="F33" s="2"/>
    </row>
    <row r="34" spans="1:6" ht="15.75" thickBot="1" x14ac:dyDescent="0.3">
      <c r="A34" s="5">
        <v>10</v>
      </c>
      <c r="B34" s="5">
        <v>6.6000000000000003E-2</v>
      </c>
      <c r="C34" s="5">
        <v>0.22700000000000001</v>
      </c>
      <c r="D34" s="5">
        <v>0.52800000000000002</v>
      </c>
      <c r="E34" s="5">
        <v>0.83199999999999996</v>
      </c>
      <c r="F34" s="10"/>
    </row>
    <row r="35" spans="1:6" ht="15.75" thickTop="1" x14ac:dyDescent="0.25">
      <c r="A35" t="s">
        <v>4</v>
      </c>
      <c r="B35">
        <f>AVERAGE(B25:B34)</f>
        <v>6.5400000000000014E-2</v>
      </c>
      <c r="C35">
        <f t="shared" ref="C35" si="3">AVERAGE(C25:C34)</f>
        <v>0.22700000000000001</v>
      </c>
      <c r="D35">
        <f t="shared" ref="D35" si="4">AVERAGE(D25:D34)</f>
        <v>0.52800000000000014</v>
      </c>
      <c r="E35">
        <f t="shared" ref="E35" si="5">AVERAGE(E25:E34)</f>
        <v>0.83149999999999991</v>
      </c>
    </row>
    <row r="36" spans="1:6" x14ac:dyDescent="0.25">
      <c r="A36" t="s">
        <v>5</v>
      </c>
      <c r="B36">
        <f>STDEV(B25:B34)</f>
        <v>5.1639777949432264E-4</v>
      </c>
      <c r="C36">
        <f t="shared" ref="C36:F36" si="6">STDEV(C25:C34)</f>
        <v>0</v>
      </c>
      <c r="D36">
        <v>0</v>
      </c>
      <c r="E36">
        <f t="shared" si="6"/>
        <v>5.2704627669473048E-4</v>
      </c>
    </row>
    <row r="37" spans="1:6" x14ac:dyDescent="0.25">
      <c r="A37" t="s">
        <v>6</v>
      </c>
      <c r="B37">
        <f>B36/B35*100</f>
        <v>0.78959905121456042</v>
      </c>
      <c r="C37">
        <f t="shared" ref="C37" si="7">C36/C35*100</f>
        <v>0</v>
      </c>
      <c r="D37">
        <f t="shared" ref="D37" si="8">D36/D35*100</f>
        <v>0</v>
      </c>
      <c r="E37">
        <f t="shared" ref="E37" si="9">E36/E35*100</f>
        <v>6.3385000203816058E-2</v>
      </c>
    </row>
  </sheetData>
  <mergeCells count="7">
    <mergeCell ref="L5:L6"/>
    <mergeCell ref="M5:P5"/>
    <mergeCell ref="B5:F5"/>
    <mergeCell ref="A5:A6"/>
    <mergeCell ref="A23:A24"/>
    <mergeCell ref="B23:E23"/>
    <mergeCell ref="K5:K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BIORAD 2018</dc:creator>
  <cp:lastModifiedBy>BIORAD 2018</cp:lastModifiedBy>
  <dcterms:created xsi:type="dcterms:W3CDTF">2022-08-15T02:48:30Z</dcterms:created>
  <dcterms:modified xsi:type="dcterms:W3CDTF">2022-08-15T03:10:53Z</dcterms:modified>
</cp:coreProperties>
</file>