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fwus204ns.ny.fw.gs.com\kasanh_ny_fw\home\Downloads\"/>
    </mc:Choice>
  </mc:AlternateContent>
  <xr:revisionPtr revIDLastSave="0" documentId="8_{00F9AA62-863C-4CCC-B9E0-677A12545B70}" xr6:coauthVersionLast="47" xr6:coauthVersionMax="47" xr10:uidLastSave="{00000000-0000-0000-0000-000000000000}"/>
  <bookViews>
    <workbookView xWindow="-120" yWindow="-120" windowWidth="29040" windowHeight="15840" xr2:uid="{34F881BB-3D76-441D-AD4F-8C9C68BAC166}"/>
  </bookViews>
  <sheets>
    <sheet name="CBR population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'CBR population'!$A$1:$P$15</definedName>
    <definedName name="_xlnm._FilterDatabase" localSheetId="2" hidden="1">Sheet3!$D$1:$F$33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</calcChain>
</file>

<file path=xl/sharedStrings.xml><?xml version="1.0" encoding="utf-8"?>
<sst xmlns="http://schemas.openxmlformats.org/spreadsheetml/2006/main" count="340" uniqueCount="135">
  <si>
    <t>dispute_id</t>
  </si>
  <si>
    <t>transaction_amount</t>
  </si>
  <si>
    <t>dispute_amount</t>
  </si>
  <si>
    <t>account_uuid</t>
  </si>
  <si>
    <t>px_create_date_time</t>
  </si>
  <si>
    <t>CoreCard case id</t>
  </si>
  <si>
    <t>transaction_date</t>
  </si>
  <si>
    <t>core_card_transaction_id</t>
  </si>
  <si>
    <t>clearing_date</t>
  </si>
  <si>
    <t>PC_date</t>
  </si>
  <si>
    <t>PC_amount_Final</t>
  </si>
  <si>
    <t>py_resolved_date</t>
  </si>
  <si>
    <t>first_delq_php_report_date_during_dispute</t>
  </si>
  <si>
    <t>waterfall</t>
  </si>
  <si>
    <t>resolved_outcome</t>
  </si>
  <si>
    <t>Create_or_PC_before_Apr_22_ind</t>
  </si>
  <si>
    <t>DISPUTE_ID</t>
  </si>
  <si>
    <t>ACCOUNT_UUID</t>
  </si>
  <si>
    <t>CLIENT_ID</t>
  </si>
  <si>
    <t>CORE_CARD_CASE_ID</t>
  </si>
  <si>
    <t>PY_RESOLVED_TIMESTAMP</t>
  </si>
  <si>
    <t>DISPUTE_AMOUNT</t>
  </si>
  <si>
    <t>TRANSACTION_DATE</t>
  </si>
  <si>
    <t>MERCHANT_NAME</t>
  </si>
  <si>
    <t>DISPUTE_STATUS</t>
  </si>
  <si>
    <t>SYSTEM_STATUS_DESC</t>
  </si>
  <si>
    <t>MANUAL_STATUS_DESC</t>
  </si>
  <si>
    <t>CHARGE_OFF_DATE</t>
  </si>
  <si>
    <t>TOTAL_AMOUNT_CO</t>
  </si>
  <si>
    <t>D-1389278</t>
  </si>
  <si>
    <t>b5ac0466-23e5-468f-a040-39424c766c32</t>
  </si>
  <si>
    <t>399d2d59-3da8-4e20-8ca1-36fccb66fa55</t>
  </si>
  <si>
    <t>55bba47a-1806-409f-8496-5dfcd835a77f</t>
  </si>
  <si>
    <t>WAYFAIR*WAYFAIR       4 Copley Place                                  WAYFAIR.COM  02116     MA USA</t>
  </si>
  <si>
    <t>Resolved in favor of Bank/Merchant without Finance Charge</t>
  </si>
  <si>
    <t>Charged-off</t>
  </si>
  <si>
    <t>Active</t>
  </si>
  <si>
    <t>D-3373</t>
  </si>
  <si>
    <t>20339146-db5e-43cf-b9e9-c6bd6705fc65</t>
  </si>
  <si>
    <t>dfb05523-eeab-44ab-bf81-abb4cebb1234</t>
  </si>
  <si>
    <t>INSTACART             50 Beale Street, 6th Floo                       8882467822   94105     CA USA</t>
  </si>
  <si>
    <t>ID-Theft Fraud</t>
  </si>
  <si>
    <t>D-30589</t>
  </si>
  <si>
    <t>7b8d1994-8dcb-481f-9f84-d7192884b43e</t>
  </si>
  <si>
    <t>275e03c4-54f1-4e75-8b50-9c8b49ce56aa</t>
  </si>
  <si>
    <t>The Chug              409 N Martin St                                 MUNCIE       47303     IN USA</t>
  </si>
  <si>
    <t>Closed By Issuer Abuse</t>
  </si>
  <si>
    <t>D-88018</t>
  </si>
  <si>
    <t>67369892-178c-4a9c-b8db-6b8438761f5d</t>
  </si>
  <si>
    <t>f8441574-0931-4464-8dc7-67f979e4157e</t>
  </si>
  <si>
    <t>HOT N JUICY CRAWFISH  116 W BROAD ST                                  FALLS CHURCH 22046     VA USA</t>
  </si>
  <si>
    <t>D-191632</t>
  </si>
  <si>
    <t>3a29a54d-a295-43fe-a1b3-3ca601b7b38a</t>
  </si>
  <si>
    <t>62248e80-0231-4f78-bf67-0b41aeba21eb</t>
  </si>
  <si>
    <t>DOMINO'S 3076         2 CAPE RD                                       508-520-1000 01757     MA USA</t>
  </si>
  <si>
    <t>D-1646310</t>
  </si>
  <si>
    <t>daf8377d-3d03-4052-a995-015326bdd2a4</t>
  </si>
  <si>
    <t>e6912523-f7f8-470f-abc3-27626ac1cc7f</t>
  </si>
  <si>
    <t>798dc1c1-8f52-44e4-826e-1ffbad9b95b0</t>
  </si>
  <si>
    <t>PIZZA HUT 028385      531 NORTH GRAND ST STE D                        2695565000   49087     MI USA</t>
  </si>
  <si>
    <t>Initiate Dispute</t>
  </si>
  <si>
    <t>D-5864569</t>
  </si>
  <si>
    <t>15d754fe-3492-4b31-9cbb-08cb8847166f</t>
  </si>
  <si>
    <t>c2fe8fe4-a552-4dad-a563-464c05c8bbf5</t>
  </si>
  <si>
    <t>42c35ff0-9603-42c9-a9bd-d19be90535bc</t>
  </si>
  <si>
    <t>MMBILL.COM            23615 EL TORO RD #X344                          LAKE FORREST 92630     CA USA</t>
  </si>
  <si>
    <t>D-11256623</t>
  </si>
  <si>
    <t>1c73fe6b-b9fa-4529-9efa-fbad87735f17</t>
  </si>
  <si>
    <t>6fafc4fc-4e33-4dac-a088-5479d19778f7</t>
  </si>
  <si>
    <t>c7f3e4b2-78d1-4d55-8aca-0cad5c96903c</t>
  </si>
  <si>
    <t>APEXTRADERFUNDING     2028 E BEN WHITE RD                             855-2739873  787410000 TX USA</t>
  </si>
  <si>
    <t>D-11256620</t>
  </si>
  <si>
    <t>dceef7cc-f60d-4242-bd2b-f92cef59db25</t>
  </si>
  <si>
    <t>D-11256598</t>
  </si>
  <si>
    <t>c9ffa63d-2c50-4d5e-817a-2c3e3ca605a7</t>
  </si>
  <si>
    <t>D-11258349</t>
  </si>
  <si>
    <t>96d2731c-17c7-4a04-b2c4-96525f73d874</t>
  </si>
  <si>
    <t>D-11258345</t>
  </si>
  <si>
    <t>ba7a7e1a-7f80-47d9-806e-afe25df9d68f</t>
  </si>
  <si>
    <t>D-10134916</t>
  </si>
  <si>
    <t>d8887db9-1825-4b9a-b695-3dca4ef9f1e2</t>
  </si>
  <si>
    <t>6269e269-efbd-4b8b-88ca-e9d62e250843</t>
  </si>
  <si>
    <t>be46d2ba-7580-4eca-8615-ee26ef8f9183</t>
  </si>
  <si>
    <t>skgblk.com            58 Alabin Str. office 2-6                       Sofia        1000      BGRBGR</t>
  </si>
  <si>
    <t>Closed By Customer</t>
  </si>
  <si>
    <t>D-9700740</t>
  </si>
  <si>
    <t>06aa8849-2719-450d-9673-69a4f6f501a3</t>
  </si>
  <si>
    <t>47df99dc-96d1-48f1-b7d3-88c0173a39b1</t>
  </si>
  <si>
    <t>16af87c5-cd72-43f7-bd03-292e428cd306</t>
  </si>
  <si>
    <t>admireble.com         SHANGHAI                                        Shanghai     518000    CHNCHN</t>
  </si>
  <si>
    <t>D-9700715</t>
  </si>
  <si>
    <t>64831d7f-b87b-45eb-9606-4d72fb851628</t>
  </si>
  <si>
    <t>D-13953508</t>
  </si>
  <si>
    <t>f27b9f5f-2653-4298-aeab-da841daccfb2</t>
  </si>
  <si>
    <t>c02a955f-55ab-4218-8a9d-66db4455db4f</t>
  </si>
  <si>
    <t>0bee6906-3fff-405e-b951-c2b968cb5ee2</t>
  </si>
  <si>
    <t>drugseimsasakusakaminaTOKYO                                           TOKYO        1110032   2  JPN</t>
  </si>
  <si>
    <t>D-13952657</t>
  </si>
  <si>
    <t>75df5887-deaf-4bb7-8f6a-f519d347a474</t>
  </si>
  <si>
    <t>drugseimstamachinishigTOKYO                                           TOKYO        1080014   2  JPN</t>
  </si>
  <si>
    <t>D-13952527</t>
  </si>
  <si>
    <t>e0c66687-d416-4a84-b07f-5301cae8a78a</t>
  </si>
  <si>
    <t>D-13952721</t>
  </si>
  <si>
    <t>9aa22627-fc87-4100-b48d-03d00a19ea35</t>
  </si>
  <si>
    <t>doragguseimusuikebukurTOKYO                                           TOKYO        1710014   2  JPN</t>
  </si>
  <si>
    <t>D-13954348</t>
  </si>
  <si>
    <t>14135d5a-6c66-45de-bffc-a0dde555ff8a</t>
  </si>
  <si>
    <t>drugseimsshibaurasanchTOKYO                                           TOKYO        1080023   2  JPN</t>
  </si>
  <si>
    <t>D-13952438</t>
  </si>
  <si>
    <t>0e66fac2-77db-430f-b1dc-2be34f616b28</t>
  </si>
  <si>
    <t>D-13953549</t>
  </si>
  <si>
    <t>0186da5b-e039-4be0-b799-79bf2f03ca8f</t>
  </si>
  <si>
    <t>drugseimskuramaesanchoTOKYO                                           TOKYO        1110051   2  JPN</t>
  </si>
  <si>
    <t>D-13953666</t>
  </si>
  <si>
    <t>29402f14-f6b7-4eab-b596-980096ab45ea</t>
  </si>
  <si>
    <t>D-13952580</t>
  </si>
  <si>
    <t>0fff5c5b-8d62-43a5-90c4-ceda0e2a7518</t>
  </si>
  <si>
    <t>D-15087178</t>
  </si>
  <si>
    <t>b1c590e5-aa11-4f55-9b04-015dce0eeaa6</t>
  </si>
  <si>
    <t>cddec4b3-5121-46cb-b42e-48510b85d833</t>
  </si>
  <si>
    <t>978e3693-ecc8-4c86-aa66-983bec472236</t>
  </si>
  <si>
    <t>COPAN RESTAURANTE     733 ELDEN ST                                    HERNDON      20170     VA USA</t>
  </si>
  <si>
    <t>Bankruptcy No Payments</t>
  </si>
  <si>
    <t>D-593612</t>
  </si>
  <si>
    <t>D-11005961</t>
  </si>
  <si>
    <t>D-8827900</t>
  </si>
  <si>
    <t>D-10737309</t>
  </si>
  <si>
    <t>D-15705827</t>
  </si>
  <si>
    <t>D-15705811</t>
  </si>
  <si>
    <t>D-15705806</t>
  </si>
  <si>
    <t>D</t>
  </si>
  <si>
    <t>A</t>
  </si>
  <si>
    <t>DD</t>
  </si>
  <si>
    <t>last_pc_reversal_dt</t>
  </si>
  <si>
    <t>PC_date_Final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</si>
</sst>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0" xfId="0" applyFont="1" applyFill="1"/>
    <xf numFmtId="0" fontId="2" fillId="0" borderId="0" xfId="0" applyFont="1" applyAlignment="1">
      <alignment vertical="center" wrapText="1"/>
    </xf>
    <xf numFmtId="0" fontId="2" fillId="0" borderId="0" xfId="0" applyFont="1"/>
    <xf numFmtId="15" fontId="2" fillId="0" borderId="0" xfId="0" applyNumberFormat="1" applyFont="1"/>
    <xf numFmtId="11" fontId="2" fillId="0" borderId="0" xfId="0" applyNumberFormat="1" applyFont="1"/>
    <xf numFmtId="0" fontId="0" fillId="0" borderId="0" xfId="0" applyAlignment="1">
      <alignment vertical="center" wrapText="1"/>
    </xf>
    <xf numFmtId="22" fontId="1" fillId="3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14" fontId="1" fillId="3" borderId="0" xfId="0" applyNumberFormat="1" applyFont="1" applyFill="1"/>
    <xf numFmtId="14" fontId="0" fillId="0" borderId="0" xfId="0" applyNumberFormat="1" applyAlignment="1">
      <alignment vertical="center" wrapText="1"/>
    </xf>
    <xf numFmtId="0" fontId="1" fillId="0" borderId="1" xfId="0" applyFont="1" applyBorder="1"/>
    <xf numFmtId="1" fontId="0" fillId="0" borderId="1" xfId="0" applyNumberFormat="1" applyBorder="1"/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61D1-C54E-4F44-A7A7-7FB4C5F0C18E}">
  <sheetPr>
    <tabColor rgb="FF92D050"/>
  </sheetPr>
  <dimension ref="A1:P15"/>
  <sheetViews>
    <sheetView tabSelected="1" zoomScale="85" zoomScaleNormal="85" workbookViewId="0">
      <selection activeCell="A29" sqref="A29"/>
    </sheetView>
  </sheetViews>
  <sheetFormatPr defaultRowHeight="15" x14ac:dyDescent="0.25"/>
  <cols>
    <col min="1" max="1" width="37.28515625" bestFit="1" customWidth="1"/>
    <col min="2" max="2" width="38.85546875" bestFit="1" customWidth="1"/>
    <col min="3" max="3" width="15.42578125" bestFit="1" customWidth="1"/>
    <col min="4" max="4" width="15.7109375" bestFit="1" customWidth="1"/>
    <col min="5" max="5" width="38.7109375" bestFit="1" customWidth="1"/>
    <col min="6" max="6" width="38.85546875" customWidth="1"/>
    <col min="7" max="7" width="19.140625" bestFit="1" customWidth="1"/>
    <col min="8" max="8" width="19.140625" customWidth="1"/>
    <col min="9" max="9" width="27.7109375" bestFit="1" customWidth="1"/>
    <col min="10" max="18" width="27.7109375" customWidth="1"/>
  </cols>
  <sheetData>
    <row r="1" spans="1:16" x14ac:dyDescent="0.25">
      <c r="A1" s="7" t="s">
        <v>5</v>
      </c>
      <c r="B1" s="8" t="s">
        <v>7</v>
      </c>
      <c r="C1" s="8" t="s">
        <v>0</v>
      </c>
      <c r="D1" s="8" t="s">
        <v>2</v>
      </c>
      <c r="E1" s="8" t="s">
        <v>3</v>
      </c>
      <c r="F1" s="9" t="s">
        <v>4</v>
      </c>
      <c r="G1" s="8" t="s">
        <v>1</v>
      </c>
      <c r="H1" s="9" t="s">
        <v>6</v>
      </c>
      <c r="I1" s="9" t="s">
        <v>8</v>
      </c>
      <c r="J1" s="10" t="s">
        <v>9</v>
      </c>
      <c r="K1" s="8" t="s">
        <v>10</v>
      </c>
      <c r="L1" s="9" t="s">
        <v>11</v>
      </c>
      <c r="M1" s="10" t="s">
        <v>12</v>
      </c>
      <c r="N1" s="8" t="s">
        <v>13</v>
      </c>
      <c r="O1" s="8" t="s">
        <v>14</v>
      </c>
      <c r="P1" s="8" t="s">
        <v>15</v>
      </c>
    </row>
    <row r="2" spans="1:16" x14ac:dyDescent="0.25">
      <c r="A2" s="3" t="s">
        <v>74</v>
      </c>
      <c r="C2" s="2" t="s">
        <v>73</v>
      </c>
      <c r="D2" s="3">
        <v>37.4</v>
      </c>
      <c r="E2" s="3" t="s">
        <v>67</v>
      </c>
      <c r="F2" s="6"/>
      <c r="G2" s="6">
        <v>37.4</v>
      </c>
      <c r="H2" s="11">
        <f>VLOOKUP(C2,Sheet4!B:D,3,0)</f>
        <v>45440</v>
      </c>
      <c r="I2" s="11">
        <v>45309</v>
      </c>
    </row>
    <row r="3" spans="1:16" x14ac:dyDescent="0.25">
      <c r="A3" s="3" t="s">
        <v>72</v>
      </c>
      <c r="C3" s="2" t="s">
        <v>71</v>
      </c>
      <c r="D3" s="3">
        <v>37.4</v>
      </c>
      <c r="E3" s="3" t="s">
        <v>67</v>
      </c>
      <c r="F3" s="6"/>
      <c r="G3" s="6">
        <v>37.4</v>
      </c>
      <c r="H3" s="11">
        <f>VLOOKUP(C3,Sheet4!B:D,3,0)</f>
        <v>45440</v>
      </c>
      <c r="I3" s="11">
        <v>45289</v>
      </c>
    </row>
    <row r="4" spans="1:16" x14ac:dyDescent="0.25">
      <c r="A4" s="3" t="s">
        <v>69</v>
      </c>
      <c r="C4" s="2" t="s">
        <v>66</v>
      </c>
      <c r="D4" s="3">
        <v>37.4</v>
      </c>
      <c r="E4" s="3" t="s">
        <v>67</v>
      </c>
      <c r="F4" s="6"/>
      <c r="G4" s="6">
        <v>37.4</v>
      </c>
      <c r="H4" s="11">
        <f>VLOOKUP(C4,Sheet4!B:D,3,0)</f>
        <v>45441</v>
      </c>
      <c r="I4" s="11">
        <v>45351</v>
      </c>
    </row>
    <row r="5" spans="1:16" x14ac:dyDescent="0.25">
      <c r="A5" s="3" t="s">
        <v>78</v>
      </c>
      <c r="C5" s="2" t="s">
        <v>77</v>
      </c>
      <c r="D5" s="3">
        <v>37.4</v>
      </c>
      <c r="E5" s="3" t="s">
        <v>67</v>
      </c>
      <c r="F5" s="6"/>
      <c r="G5" s="6">
        <v>37.4</v>
      </c>
      <c r="H5" s="11">
        <f>VLOOKUP(C5,Sheet4!B:D,3,0)</f>
        <v>45440</v>
      </c>
      <c r="I5" s="11">
        <v>45351</v>
      </c>
    </row>
    <row r="6" spans="1:16" x14ac:dyDescent="0.25">
      <c r="A6" s="3" t="s">
        <v>76</v>
      </c>
      <c r="C6" s="2" t="s">
        <v>75</v>
      </c>
      <c r="D6" s="3">
        <v>37.4</v>
      </c>
      <c r="E6" s="3" t="s">
        <v>67</v>
      </c>
      <c r="F6" s="6"/>
      <c r="G6" s="6">
        <v>37.4</v>
      </c>
      <c r="H6" s="11">
        <f>VLOOKUP(C6,Sheet4!B:D,3,0)</f>
        <v>45440</v>
      </c>
      <c r="I6" s="11">
        <v>45351</v>
      </c>
    </row>
    <row r="7" spans="1:16" x14ac:dyDescent="0.25">
      <c r="A7" s="3" t="s">
        <v>109</v>
      </c>
      <c r="C7" s="2" t="s">
        <v>108</v>
      </c>
      <c r="D7" s="3">
        <v>773.34</v>
      </c>
      <c r="E7" s="3" t="s">
        <v>93</v>
      </c>
      <c r="F7" s="6"/>
      <c r="G7" s="6">
        <v>773.34</v>
      </c>
      <c r="H7" s="11">
        <f>VLOOKUP(C7,Sheet4!B:D,3,0)</f>
        <v>45608</v>
      </c>
      <c r="I7" s="11">
        <v>45351</v>
      </c>
    </row>
    <row r="8" spans="1:16" x14ac:dyDescent="0.25">
      <c r="A8" s="3" t="s">
        <v>101</v>
      </c>
      <c r="C8" s="2" t="s">
        <v>100</v>
      </c>
      <c r="D8" s="3">
        <v>3831.44</v>
      </c>
      <c r="E8" s="3" t="s">
        <v>93</v>
      </c>
      <c r="F8" s="6"/>
      <c r="G8" s="6">
        <v>3831.44</v>
      </c>
      <c r="H8" s="11">
        <f>VLOOKUP(C8,Sheet4!B:D,3,0)</f>
        <v>45608</v>
      </c>
      <c r="I8" s="11">
        <v>44280</v>
      </c>
    </row>
    <row r="9" spans="1:16" x14ac:dyDescent="0.25">
      <c r="A9" s="3" t="s">
        <v>116</v>
      </c>
      <c r="C9" s="2" t="s">
        <v>115</v>
      </c>
      <c r="D9" s="3">
        <v>170.86</v>
      </c>
      <c r="E9" s="3" t="s">
        <v>93</v>
      </c>
      <c r="F9" s="6"/>
      <c r="G9" s="6">
        <v>170.86</v>
      </c>
      <c r="H9" s="11">
        <f>VLOOKUP(C9,Sheet4!B:D,3,0)</f>
        <v>45608</v>
      </c>
      <c r="I9" s="11">
        <v>45481</v>
      </c>
    </row>
    <row r="10" spans="1:16" x14ac:dyDescent="0.25">
      <c r="A10" s="3" t="s">
        <v>98</v>
      </c>
      <c r="C10" s="2" t="s">
        <v>97</v>
      </c>
      <c r="D10" s="3">
        <v>4.3</v>
      </c>
      <c r="E10" s="3" t="s">
        <v>93</v>
      </c>
      <c r="F10" s="6"/>
      <c r="G10" s="6">
        <v>4.3</v>
      </c>
      <c r="H10" s="11">
        <f>VLOOKUP(C10,Sheet4!B:D,3,0)</f>
        <v>45608</v>
      </c>
      <c r="I10" s="11">
        <v>45481</v>
      </c>
    </row>
    <row r="11" spans="1:16" x14ac:dyDescent="0.25">
      <c r="A11" s="3" t="s">
        <v>103</v>
      </c>
      <c r="C11" s="2" t="s">
        <v>102</v>
      </c>
      <c r="D11" s="3">
        <v>1093.3499999999999</v>
      </c>
      <c r="E11" s="3" t="s">
        <v>93</v>
      </c>
      <c r="F11" s="6"/>
      <c r="G11" s="6">
        <v>1093.3499999999999</v>
      </c>
      <c r="H11" s="11">
        <f>VLOOKUP(C11,Sheet4!B:D,3,0)</f>
        <v>45608</v>
      </c>
      <c r="I11" s="11">
        <v>45481</v>
      </c>
    </row>
    <row r="12" spans="1:16" x14ac:dyDescent="0.25">
      <c r="A12" s="3" t="s">
        <v>95</v>
      </c>
      <c r="C12" s="2" t="s">
        <v>92</v>
      </c>
      <c r="D12" s="3">
        <v>4899.5</v>
      </c>
      <c r="E12" s="3" t="s">
        <v>93</v>
      </c>
      <c r="F12" s="6"/>
      <c r="G12" s="6">
        <v>4899.5</v>
      </c>
      <c r="H12" s="11">
        <f>VLOOKUP(C12,Sheet4!B:D,3,0)</f>
        <v>45608</v>
      </c>
      <c r="I12" s="11">
        <v>45481</v>
      </c>
    </row>
    <row r="13" spans="1:16" x14ac:dyDescent="0.25">
      <c r="A13" s="3" t="s">
        <v>111</v>
      </c>
      <c r="C13" s="2" t="s">
        <v>110</v>
      </c>
      <c r="D13" s="3">
        <v>2867.74</v>
      </c>
      <c r="E13" s="3" t="s">
        <v>93</v>
      </c>
      <c r="F13" s="6"/>
      <c r="G13" s="6">
        <v>2867.74</v>
      </c>
      <c r="H13" s="11">
        <f>VLOOKUP(C13,Sheet4!B:D,3,0)</f>
        <v>45608</v>
      </c>
      <c r="I13" s="11">
        <v>45482</v>
      </c>
    </row>
    <row r="14" spans="1:16" x14ac:dyDescent="0.25">
      <c r="A14" s="3" t="s">
        <v>114</v>
      </c>
      <c r="C14" s="2" t="s">
        <v>113</v>
      </c>
      <c r="D14" s="3">
        <v>1305.33</v>
      </c>
      <c r="E14" s="3" t="s">
        <v>93</v>
      </c>
      <c r="F14" s="6"/>
      <c r="G14" s="6">
        <v>1305.33</v>
      </c>
      <c r="H14" s="11">
        <f>VLOOKUP(C14,Sheet4!B:D,3,0)</f>
        <v>45608</v>
      </c>
      <c r="I14" s="11">
        <v>45481</v>
      </c>
    </row>
    <row r="15" spans="1:16" x14ac:dyDescent="0.25">
      <c r="A15" s="3" t="s">
        <v>106</v>
      </c>
      <c r="C15" s="2" t="s">
        <v>105</v>
      </c>
      <c r="D15" s="3">
        <v>131.02000000000001</v>
      </c>
      <c r="E15" s="3" t="s">
        <v>93</v>
      </c>
      <c r="F15" s="6"/>
      <c r="G15" s="6">
        <v>131.02000000000001</v>
      </c>
      <c r="H15" s="11">
        <f>VLOOKUP(C15,Sheet4!B:D,3,0)</f>
        <v>45608</v>
      </c>
      <c r="I15" s="11">
        <v>45481</v>
      </c>
    </row>
  </sheetData>
  <autoFilter ref="A1:P15" xr:uid="{3D1161D1-C54E-4F44-A7A7-7FB4C5F0C18E}">
    <sortState xmlns:xlrd2="http://schemas.microsoft.com/office/spreadsheetml/2017/richdata2" ref="A2:P15">
      <sortCondition ref="C1:C1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E41F-3DC1-466C-ACC7-ACD45726F36B}">
  <dimension ref="A1:M26"/>
  <sheetViews>
    <sheetView workbookViewId="0">
      <selection activeCell="M1" sqref="M1"/>
    </sheetView>
  </sheetViews>
  <sheetFormatPr defaultRowHeight="15" x14ac:dyDescent="0.25"/>
  <cols>
    <col min="1" max="1" width="11" bestFit="1" customWidth="1"/>
    <col min="2" max="3" width="37.7109375" bestFit="1" customWidth="1"/>
    <col min="4" max="4" width="37.28515625" bestFit="1" customWidth="1"/>
    <col min="5" max="5" width="24.140625" bestFit="1" customWidth="1"/>
    <col min="6" max="6" width="17.28515625" bestFit="1" customWidth="1"/>
    <col min="7" max="7" width="19" bestFit="1" customWidth="1"/>
    <col min="8" max="8" width="82.7109375" bestFit="1" customWidth="1"/>
    <col min="9" max="9" width="54.28515625" bestFit="1" customWidth="1"/>
    <col min="10" max="10" width="20.42578125" bestFit="1" customWidth="1"/>
    <col min="11" max="11" width="23.28515625" bestFit="1" customWidth="1"/>
    <col min="12" max="12" width="17.85546875" bestFit="1" customWidth="1"/>
    <col min="13" max="13" width="18.85546875" bestFit="1" customWidth="1"/>
  </cols>
  <sheetData>
    <row r="1" spans="1:13" x14ac:dyDescent="0.25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  <c r="K1" s="1" t="s">
        <v>26</v>
      </c>
      <c r="L1" s="1" t="s">
        <v>27</v>
      </c>
      <c r="M1" s="1" t="s">
        <v>28</v>
      </c>
    </row>
    <row r="2" spans="1:13" ht="30" x14ac:dyDescent="0.25">
      <c r="A2" s="2" t="s">
        <v>29</v>
      </c>
      <c r="B2" s="3" t="s">
        <v>30</v>
      </c>
      <c r="C2" s="3" t="s">
        <v>31</v>
      </c>
      <c r="D2" s="3" t="s">
        <v>32</v>
      </c>
      <c r="E2" s="4">
        <v>44290</v>
      </c>
      <c r="F2" s="3">
        <v>717.41</v>
      </c>
      <c r="G2" s="3">
        <v>44280</v>
      </c>
      <c r="H2" s="3" t="s">
        <v>33</v>
      </c>
      <c r="I2" s="3" t="s">
        <v>34</v>
      </c>
      <c r="J2" s="3" t="s">
        <v>35</v>
      </c>
      <c r="K2" s="3" t="s">
        <v>36</v>
      </c>
      <c r="L2" s="4">
        <v>45504</v>
      </c>
      <c r="M2" s="3">
        <v>-1753.77</v>
      </c>
    </row>
    <row r="3" spans="1:13" x14ac:dyDescent="0.25">
      <c r="A3" s="2" t="s">
        <v>37</v>
      </c>
      <c r="B3" s="3" t="s">
        <v>38</v>
      </c>
      <c r="C3" s="3" t="s">
        <v>39</v>
      </c>
      <c r="D3" s="3">
        <v>3373</v>
      </c>
      <c r="E3" s="4">
        <v>43775</v>
      </c>
      <c r="F3" s="3">
        <v>88.69</v>
      </c>
      <c r="G3" s="3">
        <v>43691</v>
      </c>
      <c r="H3" s="3" t="s">
        <v>40</v>
      </c>
      <c r="I3" s="3" t="s">
        <v>34</v>
      </c>
      <c r="J3" s="3" t="s">
        <v>35</v>
      </c>
      <c r="K3" s="3" t="s">
        <v>41</v>
      </c>
      <c r="L3" s="4">
        <v>43951</v>
      </c>
      <c r="M3" s="3">
        <v>-3484.39</v>
      </c>
    </row>
    <row r="4" spans="1:13" x14ac:dyDescent="0.25">
      <c r="A4" s="2" t="s">
        <v>42</v>
      </c>
      <c r="B4" s="3" t="s">
        <v>43</v>
      </c>
      <c r="C4" s="3" t="s">
        <v>44</v>
      </c>
      <c r="D4" s="3">
        <v>30589</v>
      </c>
      <c r="E4" s="4">
        <v>43776</v>
      </c>
      <c r="F4" s="3">
        <v>7</v>
      </c>
      <c r="G4" s="3">
        <v>43751</v>
      </c>
      <c r="H4" s="3" t="s">
        <v>45</v>
      </c>
      <c r="I4" s="3" t="s">
        <v>34</v>
      </c>
      <c r="J4" s="3" t="s">
        <v>35</v>
      </c>
      <c r="K4" s="3" t="s">
        <v>46</v>
      </c>
      <c r="L4" s="4">
        <v>43982</v>
      </c>
      <c r="M4" s="3">
        <v>-1438.02</v>
      </c>
    </row>
    <row r="5" spans="1:13" x14ac:dyDescent="0.25">
      <c r="A5" s="2" t="s">
        <v>47</v>
      </c>
      <c r="B5" s="3" t="s">
        <v>48</v>
      </c>
      <c r="C5" s="3" t="s">
        <v>49</v>
      </c>
      <c r="D5" s="3">
        <v>88018</v>
      </c>
      <c r="E5" s="4">
        <v>43879</v>
      </c>
      <c r="F5" s="3">
        <v>66.95</v>
      </c>
      <c r="G5" s="3">
        <v>43807</v>
      </c>
      <c r="H5" s="3" t="s">
        <v>50</v>
      </c>
      <c r="I5" s="3" t="s">
        <v>34</v>
      </c>
      <c r="J5" s="3" t="s">
        <v>35</v>
      </c>
      <c r="K5" s="3" t="s">
        <v>36</v>
      </c>
      <c r="L5" s="4">
        <v>44651</v>
      </c>
      <c r="M5" s="3">
        <v>-5642.71</v>
      </c>
    </row>
    <row r="6" spans="1:13" x14ac:dyDescent="0.25">
      <c r="A6" s="2" t="s">
        <v>51</v>
      </c>
      <c r="B6" s="3" t="s">
        <v>52</v>
      </c>
      <c r="C6" s="3" t="s">
        <v>53</v>
      </c>
      <c r="D6" s="3">
        <v>191632</v>
      </c>
      <c r="E6" s="4">
        <v>43896</v>
      </c>
      <c r="F6" s="3">
        <v>11.24</v>
      </c>
      <c r="G6" s="3">
        <v>43871</v>
      </c>
      <c r="H6" s="3" t="s">
        <v>54</v>
      </c>
      <c r="I6" s="3" t="s">
        <v>34</v>
      </c>
      <c r="J6" s="3" t="s">
        <v>35</v>
      </c>
      <c r="K6" s="3" t="s">
        <v>46</v>
      </c>
      <c r="L6" s="4">
        <v>44104</v>
      </c>
      <c r="M6" s="3">
        <v>-4016.52</v>
      </c>
    </row>
    <row r="7" spans="1:13" ht="30" x14ac:dyDescent="0.25">
      <c r="A7" s="2" t="s">
        <v>55</v>
      </c>
      <c r="B7" s="3" t="s">
        <v>56</v>
      </c>
      <c r="C7" s="3" t="s">
        <v>57</v>
      </c>
      <c r="D7" s="3" t="s">
        <v>58</v>
      </c>
      <c r="E7" s="4">
        <v>44389</v>
      </c>
      <c r="F7" s="3">
        <v>40.68</v>
      </c>
      <c r="G7" s="3">
        <v>44342</v>
      </c>
      <c r="H7" s="3" t="s">
        <v>59</v>
      </c>
      <c r="I7" s="3" t="s">
        <v>60</v>
      </c>
      <c r="J7" s="3" t="s">
        <v>35</v>
      </c>
      <c r="K7" s="3" t="s">
        <v>36</v>
      </c>
      <c r="L7" s="4">
        <v>44834</v>
      </c>
      <c r="M7" s="3">
        <v>-5347.46</v>
      </c>
    </row>
    <row r="8" spans="1:13" ht="30" x14ac:dyDescent="0.25">
      <c r="A8" s="2" t="s">
        <v>61</v>
      </c>
      <c r="B8" s="3" t="s">
        <v>62</v>
      </c>
      <c r="C8" s="3" t="s">
        <v>63</v>
      </c>
      <c r="D8" s="3" t="s">
        <v>64</v>
      </c>
      <c r="E8" s="4">
        <v>44984</v>
      </c>
      <c r="F8" s="3">
        <v>319.98</v>
      </c>
      <c r="G8" s="3">
        <v>44898</v>
      </c>
      <c r="H8" s="3" t="s">
        <v>65</v>
      </c>
      <c r="I8" s="3" t="s">
        <v>60</v>
      </c>
      <c r="J8" s="3" t="s">
        <v>35</v>
      </c>
      <c r="K8" s="3" t="s">
        <v>36</v>
      </c>
      <c r="L8" s="4">
        <v>45138</v>
      </c>
      <c r="M8" s="3">
        <v>-8792.7099999999991</v>
      </c>
    </row>
    <row r="9" spans="1:13" ht="30" x14ac:dyDescent="0.25">
      <c r="A9" s="2" t="s">
        <v>66</v>
      </c>
      <c r="B9" s="3" t="s">
        <v>67</v>
      </c>
      <c r="C9" s="3" t="s">
        <v>68</v>
      </c>
      <c r="D9" s="3" t="s">
        <v>69</v>
      </c>
      <c r="E9" s="4">
        <v>45441</v>
      </c>
      <c r="F9" s="3">
        <v>37.4</v>
      </c>
      <c r="G9" s="3">
        <v>45351</v>
      </c>
      <c r="H9" s="3" t="s">
        <v>70</v>
      </c>
      <c r="I9" s="3" t="s">
        <v>60</v>
      </c>
      <c r="J9" s="3" t="s">
        <v>35</v>
      </c>
      <c r="K9" s="3" t="s">
        <v>46</v>
      </c>
      <c r="L9" s="4">
        <v>45657</v>
      </c>
      <c r="M9" s="3">
        <v>-12526.14</v>
      </c>
    </row>
    <row r="10" spans="1:13" ht="30" x14ac:dyDescent="0.25">
      <c r="A10" s="2" t="s">
        <v>71</v>
      </c>
      <c r="B10" s="3" t="s">
        <v>67</v>
      </c>
      <c r="C10" s="3" t="s">
        <v>68</v>
      </c>
      <c r="D10" s="3" t="s">
        <v>72</v>
      </c>
      <c r="E10" s="4">
        <v>45440</v>
      </c>
      <c r="F10" s="3">
        <v>37.4</v>
      </c>
      <c r="G10" s="3">
        <v>45351</v>
      </c>
      <c r="H10" s="3" t="s">
        <v>70</v>
      </c>
      <c r="I10" s="3" t="s">
        <v>60</v>
      </c>
      <c r="J10" s="3" t="s">
        <v>35</v>
      </c>
      <c r="K10" s="3" t="s">
        <v>46</v>
      </c>
      <c r="L10" s="4">
        <v>45657</v>
      </c>
      <c r="M10" s="3">
        <v>-12526.14</v>
      </c>
    </row>
    <row r="11" spans="1:13" ht="30" x14ac:dyDescent="0.25">
      <c r="A11" s="2" t="s">
        <v>73</v>
      </c>
      <c r="B11" s="3" t="s">
        <v>67</v>
      </c>
      <c r="C11" s="3" t="s">
        <v>68</v>
      </c>
      <c r="D11" s="3" t="s">
        <v>74</v>
      </c>
      <c r="E11" s="4">
        <v>45440</v>
      </c>
      <c r="F11" s="3">
        <v>37.4</v>
      </c>
      <c r="G11" s="3">
        <v>45351</v>
      </c>
      <c r="H11" s="3" t="s">
        <v>70</v>
      </c>
      <c r="I11" s="3" t="s">
        <v>60</v>
      </c>
      <c r="J11" s="3" t="s">
        <v>35</v>
      </c>
      <c r="K11" s="3" t="s">
        <v>46</v>
      </c>
      <c r="L11" s="4">
        <v>45657</v>
      </c>
      <c r="M11" s="3">
        <v>-12526.14</v>
      </c>
    </row>
    <row r="12" spans="1:13" ht="30" x14ac:dyDescent="0.25">
      <c r="A12" s="2" t="s">
        <v>75</v>
      </c>
      <c r="B12" s="3" t="s">
        <v>67</v>
      </c>
      <c r="C12" s="3" t="s">
        <v>68</v>
      </c>
      <c r="D12" s="3" t="s">
        <v>76</v>
      </c>
      <c r="E12" s="4">
        <v>45440</v>
      </c>
      <c r="F12" s="3">
        <v>37.4</v>
      </c>
      <c r="G12" s="3">
        <v>45351</v>
      </c>
      <c r="H12" s="3" t="s">
        <v>70</v>
      </c>
      <c r="I12" s="3" t="s">
        <v>60</v>
      </c>
      <c r="J12" s="3" t="s">
        <v>35</v>
      </c>
      <c r="K12" s="3" t="s">
        <v>46</v>
      </c>
      <c r="L12" s="4">
        <v>45657</v>
      </c>
      <c r="M12" s="3">
        <v>-12526.14</v>
      </c>
    </row>
    <row r="13" spans="1:13" ht="30" x14ac:dyDescent="0.25">
      <c r="A13" s="2" t="s">
        <v>77</v>
      </c>
      <c r="B13" s="3" t="s">
        <v>67</v>
      </c>
      <c r="C13" s="3" t="s">
        <v>68</v>
      </c>
      <c r="D13" s="3" t="s">
        <v>78</v>
      </c>
      <c r="E13" s="4">
        <v>45440</v>
      </c>
      <c r="F13" s="3">
        <v>37.4</v>
      </c>
      <c r="G13" s="3">
        <v>45351</v>
      </c>
      <c r="H13" s="3" t="s">
        <v>70</v>
      </c>
      <c r="I13" s="3" t="s">
        <v>60</v>
      </c>
      <c r="J13" s="3" t="s">
        <v>35</v>
      </c>
      <c r="K13" s="3" t="s">
        <v>46</v>
      </c>
      <c r="L13" s="4">
        <v>45657</v>
      </c>
      <c r="M13" s="3">
        <v>-12526.14</v>
      </c>
    </row>
    <row r="14" spans="1:13" ht="30" x14ac:dyDescent="0.25">
      <c r="A14" s="2" t="s">
        <v>79</v>
      </c>
      <c r="B14" s="3" t="s">
        <v>80</v>
      </c>
      <c r="C14" s="3" t="s">
        <v>81</v>
      </c>
      <c r="D14" s="3" t="s">
        <v>82</v>
      </c>
      <c r="E14" s="4">
        <v>45342</v>
      </c>
      <c r="F14" s="3">
        <v>2.08</v>
      </c>
      <c r="G14" s="3">
        <v>45242</v>
      </c>
      <c r="H14" s="3" t="s">
        <v>83</v>
      </c>
      <c r="I14" s="3" t="s">
        <v>60</v>
      </c>
      <c r="J14" s="3" t="s">
        <v>35</v>
      </c>
      <c r="K14" s="3" t="s">
        <v>84</v>
      </c>
      <c r="L14" s="4">
        <v>45565</v>
      </c>
      <c r="M14" s="3">
        <v>-172.23</v>
      </c>
    </row>
    <row r="15" spans="1:13" ht="30" x14ac:dyDescent="0.25">
      <c r="A15" s="2" t="s">
        <v>85</v>
      </c>
      <c r="B15" s="3" t="s">
        <v>86</v>
      </c>
      <c r="C15" s="3" t="s">
        <v>87</v>
      </c>
      <c r="D15" s="3" t="s">
        <v>88</v>
      </c>
      <c r="E15" s="4">
        <v>45313</v>
      </c>
      <c r="F15" s="3">
        <v>109.75</v>
      </c>
      <c r="G15" s="3">
        <v>45244</v>
      </c>
      <c r="H15" s="3" t="s">
        <v>89</v>
      </c>
      <c r="I15" s="3" t="s">
        <v>60</v>
      </c>
      <c r="J15" s="3" t="s">
        <v>35</v>
      </c>
      <c r="K15" s="3" t="s">
        <v>36</v>
      </c>
      <c r="L15" s="4">
        <v>45535</v>
      </c>
      <c r="M15" s="3">
        <v>-5297.66</v>
      </c>
    </row>
    <row r="16" spans="1:13" ht="30" x14ac:dyDescent="0.25">
      <c r="A16" s="2" t="s">
        <v>90</v>
      </c>
      <c r="B16" s="3" t="s">
        <v>86</v>
      </c>
      <c r="C16" s="3" t="s">
        <v>87</v>
      </c>
      <c r="D16" s="3" t="s">
        <v>91</v>
      </c>
      <c r="E16" s="4">
        <v>45313</v>
      </c>
      <c r="F16" s="3">
        <v>32.93</v>
      </c>
      <c r="G16" s="3">
        <v>45244</v>
      </c>
      <c r="H16" s="3" t="s">
        <v>89</v>
      </c>
      <c r="I16" s="3" t="s">
        <v>60</v>
      </c>
      <c r="J16" s="3" t="s">
        <v>35</v>
      </c>
      <c r="K16" s="3" t="s">
        <v>36</v>
      </c>
      <c r="L16" s="4">
        <v>45535</v>
      </c>
      <c r="M16" s="3">
        <v>-5297.66</v>
      </c>
    </row>
    <row r="17" spans="1:13" ht="30" x14ac:dyDescent="0.25">
      <c r="A17" s="2" t="s">
        <v>92</v>
      </c>
      <c r="B17" s="3" t="s">
        <v>93</v>
      </c>
      <c r="C17" s="3" t="s">
        <v>94</v>
      </c>
      <c r="D17" s="3" t="s">
        <v>95</v>
      </c>
      <c r="E17" s="4">
        <v>45608</v>
      </c>
      <c r="F17" s="3">
        <v>4899.5</v>
      </c>
      <c r="G17" s="3">
        <v>45481</v>
      </c>
      <c r="H17" s="3" t="s">
        <v>96</v>
      </c>
      <c r="I17" s="3" t="s">
        <v>60</v>
      </c>
      <c r="J17" s="3" t="s">
        <v>35</v>
      </c>
      <c r="K17" s="3" t="s">
        <v>46</v>
      </c>
      <c r="L17" s="4">
        <v>45747</v>
      </c>
      <c r="M17" s="3">
        <v>-19095.91</v>
      </c>
    </row>
    <row r="18" spans="1:13" ht="30" x14ac:dyDescent="0.25">
      <c r="A18" s="2" t="s">
        <v>97</v>
      </c>
      <c r="B18" s="3" t="s">
        <v>93</v>
      </c>
      <c r="C18" s="3" t="s">
        <v>94</v>
      </c>
      <c r="D18" s="3" t="s">
        <v>98</v>
      </c>
      <c r="E18" s="4">
        <v>45608</v>
      </c>
      <c r="F18" s="3">
        <v>4.3</v>
      </c>
      <c r="G18" s="3">
        <v>45481</v>
      </c>
      <c r="H18" s="3" t="s">
        <v>99</v>
      </c>
      <c r="I18" s="3" t="s">
        <v>60</v>
      </c>
      <c r="J18" s="3" t="s">
        <v>35</v>
      </c>
      <c r="K18" s="3" t="s">
        <v>46</v>
      </c>
      <c r="L18" s="4">
        <v>45747</v>
      </c>
      <c r="M18" s="3">
        <v>-19095.91</v>
      </c>
    </row>
    <row r="19" spans="1:13" ht="30" x14ac:dyDescent="0.25">
      <c r="A19" s="2" t="s">
        <v>100</v>
      </c>
      <c r="B19" s="3" t="s">
        <v>93</v>
      </c>
      <c r="C19" s="3" t="s">
        <v>94</v>
      </c>
      <c r="D19" s="3" t="s">
        <v>101</v>
      </c>
      <c r="E19" s="4">
        <v>45608</v>
      </c>
      <c r="F19" s="3">
        <v>3831.44</v>
      </c>
      <c r="G19" s="3">
        <v>45481</v>
      </c>
      <c r="H19" s="3" t="s">
        <v>96</v>
      </c>
      <c r="I19" s="3" t="s">
        <v>60</v>
      </c>
      <c r="J19" s="3" t="s">
        <v>35</v>
      </c>
      <c r="K19" s="3" t="s">
        <v>46</v>
      </c>
      <c r="L19" s="4">
        <v>45747</v>
      </c>
      <c r="M19" s="3">
        <v>-19095.91</v>
      </c>
    </row>
    <row r="20" spans="1:13" ht="30" x14ac:dyDescent="0.25">
      <c r="A20" s="2" t="s">
        <v>102</v>
      </c>
      <c r="B20" s="3" t="s">
        <v>93</v>
      </c>
      <c r="C20" s="3" t="s">
        <v>94</v>
      </c>
      <c r="D20" s="3" t="s">
        <v>103</v>
      </c>
      <c r="E20" s="4">
        <v>45608</v>
      </c>
      <c r="F20" s="3">
        <v>1093.3499999999999</v>
      </c>
      <c r="G20" s="3">
        <v>45482</v>
      </c>
      <c r="H20" s="3" t="s">
        <v>104</v>
      </c>
      <c r="I20" s="3" t="s">
        <v>60</v>
      </c>
      <c r="J20" s="3" t="s">
        <v>35</v>
      </c>
      <c r="K20" s="3" t="s">
        <v>46</v>
      </c>
      <c r="L20" s="4">
        <v>45747</v>
      </c>
      <c r="M20" s="3">
        <v>-19095.91</v>
      </c>
    </row>
    <row r="21" spans="1:13" ht="30" x14ac:dyDescent="0.25">
      <c r="A21" s="2" t="s">
        <v>105</v>
      </c>
      <c r="B21" s="3" t="s">
        <v>93</v>
      </c>
      <c r="C21" s="3" t="s">
        <v>94</v>
      </c>
      <c r="D21" s="3" t="s">
        <v>106</v>
      </c>
      <c r="E21" s="4">
        <v>45608</v>
      </c>
      <c r="F21" s="3">
        <v>131.02000000000001</v>
      </c>
      <c r="G21" s="3">
        <v>45481</v>
      </c>
      <c r="H21" s="3" t="s">
        <v>107</v>
      </c>
      <c r="I21" s="3" t="s">
        <v>60</v>
      </c>
      <c r="J21" s="3" t="s">
        <v>35</v>
      </c>
      <c r="K21" s="3" t="s">
        <v>46</v>
      </c>
      <c r="L21" s="4">
        <v>45747</v>
      </c>
      <c r="M21" s="3">
        <v>-19095.91</v>
      </c>
    </row>
    <row r="22" spans="1:13" x14ac:dyDescent="0.25">
      <c r="A22" s="2" t="s">
        <v>108</v>
      </c>
      <c r="B22" s="3" t="s">
        <v>93</v>
      </c>
      <c r="C22" s="3" t="s">
        <v>94</v>
      </c>
      <c r="D22" s="3" t="s">
        <v>109</v>
      </c>
      <c r="E22" s="4">
        <v>45608</v>
      </c>
      <c r="F22" s="3">
        <v>773.34</v>
      </c>
      <c r="G22" s="3">
        <v>45481</v>
      </c>
      <c r="H22" s="3" t="s">
        <v>96</v>
      </c>
      <c r="I22" s="3" t="s">
        <v>60</v>
      </c>
      <c r="J22" s="3" t="s">
        <v>35</v>
      </c>
      <c r="K22" s="3" t="s">
        <v>46</v>
      </c>
      <c r="L22" s="4">
        <v>45747</v>
      </c>
      <c r="M22" s="3">
        <v>-19095.91</v>
      </c>
    </row>
    <row r="23" spans="1:13" x14ac:dyDescent="0.25">
      <c r="A23" s="2" t="s">
        <v>110</v>
      </c>
      <c r="B23" s="3" t="s">
        <v>93</v>
      </c>
      <c r="C23" s="3" t="s">
        <v>94</v>
      </c>
      <c r="D23" s="3" t="s">
        <v>111</v>
      </c>
      <c r="E23" s="4">
        <v>45608</v>
      </c>
      <c r="F23" s="3">
        <v>2867.74</v>
      </c>
      <c r="G23" s="3">
        <v>45481</v>
      </c>
      <c r="H23" s="3" t="s">
        <v>112</v>
      </c>
      <c r="I23" s="3" t="s">
        <v>60</v>
      </c>
      <c r="J23" s="3" t="s">
        <v>35</v>
      </c>
      <c r="K23" s="3" t="s">
        <v>46</v>
      </c>
      <c r="L23" s="4">
        <v>45747</v>
      </c>
      <c r="M23" s="3">
        <v>-19095.91</v>
      </c>
    </row>
    <row r="24" spans="1:13" x14ac:dyDescent="0.25">
      <c r="A24" s="2" t="s">
        <v>113</v>
      </c>
      <c r="B24" s="3" t="s">
        <v>93</v>
      </c>
      <c r="C24" s="3" t="s">
        <v>94</v>
      </c>
      <c r="D24" s="3" t="s">
        <v>114</v>
      </c>
      <c r="E24" s="4">
        <v>45608</v>
      </c>
      <c r="F24" s="3">
        <v>1305.33</v>
      </c>
      <c r="G24" s="3">
        <v>45481</v>
      </c>
      <c r="H24" s="3" t="s">
        <v>99</v>
      </c>
      <c r="I24" s="3" t="s">
        <v>60</v>
      </c>
      <c r="J24" s="3" t="s">
        <v>35</v>
      </c>
      <c r="K24" s="3" t="s">
        <v>46</v>
      </c>
      <c r="L24" s="4">
        <v>45747</v>
      </c>
      <c r="M24" s="3">
        <v>-19095.91</v>
      </c>
    </row>
    <row r="25" spans="1:13" x14ac:dyDescent="0.25">
      <c r="A25" s="2" t="s">
        <v>115</v>
      </c>
      <c r="B25" s="3" t="s">
        <v>93</v>
      </c>
      <c r="C25" s="3" t="s">
        <v>94</v>
      </c>
      <c r="D25" s="3" t="s">
        <v>116</v>
      </c>
      <c r="E25" s="4">
        <v>45608</v>
      </c>
      <c r="F25" s="3">
        <v>170.86</v>
      </c>
      <c r="G25" s="3">
        <v>45481</v>
      </c>
      <c r="H25" s="3" t="s">
        <v>112</v>
      </c>
      <c r="I25" s="3" t="s">
        <v>60</v>
      </c>
      <c r="J25" s="3" t="s">
        <v>35</v>
      </c>
      <c r="K25" s="3" t="s">
        <v>46</v>
      </c>
      <c r="L25" s="4">
        <v>45747</v>
      </c>
      <c r="M25" s="3">
        <v>-19095.91</v>
      </c>
    </row>
    <row r="26" spans="1:13" x14ac:dyDescent="0.25">
      <c r="A26" s="2" t="s">
        <v>117</v>
      </c>
      <c r="B26" s="3" t="s">
        <v>118</v>
      </c>
      <c r="C26" s="3" t="s">
        <v>119</v>
      </c>
      <c r="D26" s="5" t="s">
        <v>120</v>
      </c>
      <c r="E26" s="4">
        <v>45714</v>
      </c>
      <c r="F26" s="3">
        <v>274.57</v>
      </c>
      <c r="G26" s="3">
        <v>45507</v>
      </c>
      <c r="H26" s="3" t="s">
        <v>121</v>
      </c>
      <c r="I26" s="3" t="s">
        <v>60</v>
      </c>
      <c r="J26" s="3" t="s">
        <v>35</v>
      </c>
      <c r="K26" s="3" t="s">
        <v>122</v>
      </c>
      <c r="L26" s="4">
        <v>45869</v>
      </c>
      <c r="M26" s="3">
        <v>-2758.75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78838-9072-43F0-A334-2D56467023C9}">
  <dimension ref="A1:F33"/>
  <sheetViews>
    <sheetView workbookViewId="0">
      <selection activeCell="F2" sqref="F2:F33"/>
    </sheetView>
  </sheetViews>
  <sheetFormatPr defaultRowHeight="15" x14ac:dyDescent="0.25"/>
  <cols>
    <col min="1" max="1" width="16.5703125" customWidth="1"/>
    <col min="4" max="4" width="14" customWidth="1"/>
    <col min="6" max="6" width="10.42578125" bestFit="1" customWidth="1"/>
  </cols>
  <sheetData>
    <row r="1" spans="1:6" x14ac:dyDescent="0.25">
      <c r="D1" t="s">
        <v>130</v>
      </c>
      <c r="E1" t="s">
        <v>131</v>
      </c>
      <c r="F1" t="s">
        <v>132</v>
      </c>
    </row>
    <row r="2" spans="1:6" x14ac:dyDescent="0.25">
      <c r="A2" s="6" t="s">
        <v>79</v>
      </c>
      <c r="B2" s="6">
        <v>2.08</v>
      </c>
      <c r="D2" s="6" t="s">
        <v>79</v>
      </c>
      <c r="E2" s="6">
        <v>2.08</v>
      </c>
      <c r="F2" s="11">
        <v>45242</v>
      </c>
    </row>
    <row r="3" spans="1:6" x14ac:dyDescent="0.25">
      <c r="A3" s="6" t="s">
        <v>73</v>
      </c>
      <c r="B3" s="6">
        <v>37.4</v>
      </c>
      <c r="D3" s="6" t="s">
        <v>126</v>
      </c>
      <c r="E3" s="6">
        <v>35</v>
      </c>
      <c r="F3" s="11">
        <v>45309</v>
      </c>
    </row>
    <row r="4" spans="1:6" x14ac:dyDescent="0.25">
      <c r="A4" s="6" t="s">
        <v>71</v>
      </c>
      <c r="B4" s="6">
        <v>37.4</v>
      </c>
      <c r="D4" s="6" t="s">
        <v>124</v>
      </c>
      <c r="E4" s="6">
        <v>2.12</v>
      </c>
      <c r="F4" s="11">
        <v>45289</v>
      </c>
    </row>
    <row r="5" spans="1:6" x14ac:dyDescent="0.25">
      <c r="A5" s="6" t="s">
        <v>66</v>
      </c>
      <c r="B5" s="6">
        <v>37.4</v>
      </c>
      <c r="D5" s="6" t="s">
        <v>73</v>
      </c>
      <c r="E5" s="6">
        <v>37.4</v>
      </c>
      <c r="F5" s="11">
        <v>45351</v>
      </c>
    </row>
    <row r="6" spans="1:6" x14ac:dyDescent="0.25">
      <c r="A6" s="6" t="s">
        <v>77</v>
      </c>
      <c r="B6" s="6">
        <v>37.4</v>
      </c>
      <c r="D6" s="6" t="s">
        <v>71</v>
      </c>
      <c r="E6" s="6">
        <v>37.4</v>
      </c>
      <c r="F6" s="11">
        <v>45351</v>
      </c>
    </row>
    <row r="7" spans="1:6" x14ac:dyDescent="0.25">
      <c r="A7" s="6" t="s">
        <v>75</v>
      </c>
      <c r="B7" s="6">
        <v>37.4</v>
      </c>
      <c r="D7" s="6" t="s">
        <v>66</v>
      </c>
      <c r="E7" s="6">
        <v>37.4</v>
      </c>
      <c r="F7" s="11">
        <v>45351</v>
      </c>
    </row>
    <row r="8" spans="1:6" x14ac:dyDescent="0.25">
      <c r="A8" s="6" t="s">
        <v>29</v>
      </c>
      <c r="B8" s="6">
        <v>717.41</v>
      </c>
      <c r="D8" s="6" t="s">
        <v>77</v>
      </c>
      <c r="E8" s="6">
        <v>37.4</v>
      </c>
      <c r="F8" s="11">
        <v>45351</v>
      </c>
    </row>
    <row r="9" spans="1:6" x14ac:dyDescent="0.25">
      <c r="A9" s="6" t="s">
        <v>108</v>
      </c>
      <c r="B9" s="6">
        <v>773.34</v>
      </c>
      <c r="D9" s="6" t="s">
        <v>75</v>
      </c>
      <c r="E9" s="6">
        <v>37.4</v>
      </c>
      <c r="F9" s="11">
        <v>45351</v>
      </c>
    </row>
    <row r="10" spans="1:6" x14ac:dyDescent="0.25">
      <c r="A10" s="6" t="s">
        <v>100</v>
      </c>
      <c r="B10" s="6">
        <v>3831.44</v>
      </c>
      <c r="D10" s="6" t="s">
        <v>29</v>
      </c>
      <c r="E10" s="6">
        <v>717.41</v>
      </c>
      <c r="F10" s="11">
        <v>44280</v>
      </c>
    </row>
    <row r="11" spans="1:6" x14ac:dyDescent="0.25">
      <c r="A11" s="6" t="s">
        <v>115</v>
      </c>
      <c r="B11" s="6">
        <v>170.86</v>
      </c>
      <c r="D11" s="6" t="s">
        <v>108</v>
      </c>
      <c r="E11" s="6">
        <v>773.34</v>
      </c>
      <c r="F11" s="11">
        <v>45481</v>
      </c>
    </row>
    <row r="12" spans="1:6" x14ac:dyDescent="0.25">
      <c r="A12" s="6" t="s">
        <v>97</v>
      </c>
      <c r="B12" s="6">
        <v>4.3</v>
      </c>
      <c r="D12" s="6" t="s">
        <v>100</v>
      </c>
      <c r="E12" s="6">
        <v>3831.44</v>
      </c>
      <c r="F12" s="11">
        <v>45481</v>
      </c>
    </row>
    <row r="13" spans="1:6" x14ac:dyDescent="0.25">
      <c r="A13" s="6" t="s">
        <v>102</v>
      </c>
      <c r="B13" s="6">
        <v>1093.3499999999999</v>
      </c>
      <c r="D13" s="6" t="s">
        <v>115</v>
      </c>
      <c r="E13" s="6">
        <v>170.86</v>
      </c>
      <c r="F13" s="11">
        <v>45481</v>
      </c>
    </row>
    <row r="14" spans="1:6" x14ac:dyDescent="0.25">
      <c r="A14" s="6" t="s">
        <v>92</v>
      </c>
      <c r="B14" s="6">
        <v>4899.5</v>
      </c>
      <c r="D14" s="6" t="s">
        <v>97</v>
      </c>
      <c r="E14" s="6">
        <v>4.3</v>
      </c>
      <c r="F14" s="11">
        <v>45481</v>
      </c>
    </row>
    <row r="15" spans="1:6" x14ac:dyDescent="0.25">
      <c r="A15" s="6" t="s">
        <v>110</v>
      </c>
      <c r="B15" s="6">
        <v>2867.74</v>
      </c>
      <c r="D15" s="6" t="s">
        <v>102</v>
      </c>
      <c r="E15" s="6">
        <v>1093.3499999999999</v>
      </c>
      <c r="F15" s="11">
        <v>45482</v>
      </c>
    </row>
    <row r="16" spans="1:6" x14ac:dyDescent="0.25">
      <c r="A16" s="6" t="s">
        <v>113</v>
      </c>
      <c r="B16" s="6">
        <v>1305.33</v>
      </c>
      <c r="D16" s="6" t="s">
        <v>92</v>
      </c>
      <c r="E16" s="6">
        <v>4899.5</v>
      </c>
      <c r="F16" s="11">
        <v>45481</v>
      </c>
    </row>
    <row r="17" spans="1:6" x14ac:dyDescent="0.25">
      <c r="A17" s="6" t="s">
        <v>105</v>
      </c>
      <c r="B17" s="6">
        <v>131.02000000000001</v>
      </c>
      <c r="D17" s="6" t="s">
        <v>110</v>
      </c>
      <c r="E17" s="6">
        <v>2867.74</v>
      </c>
      <c r="F17" s="11">
        <v>45481</v>
      </c>
    </row>
    <row r="18" spans="1:6" x14ac:dyDescent="0.25">
      <c r="A18" s="6" t="s">
        <v>117</v>
      </c>
      <c r="B18" s="6">
        <v>274.57</v>
      </c>
      <c r="D18" s="6" t="s">
        <v>113</v>
      </c>
      <c r="E18" s="6">
        <v>1305.33</v>
      </c>
      <c r="F18" s="11">
        <v>45481</v>
      </c>
    </row>
    <row r="19" spans="1:6" x14ac:dyDescent="0.25">
      <c r="A19" s="6" t="s">
        <v>55</v>
      </c>
      <c r="B19" s="6">
        <v>40.68</v>
      </c>
      <c r="D19" s="6" t="s">
        <v>105</v>
      </c>
      <c r="E19" s="6">
        <v>131.02000000000001</v>
      </c>
      <c r="F19" s="11">
        <v>45481</v>
      </c>
    </row>
    <row r="20" spans="1:6" x14ac:dyDescent="0.25">
      <c r="A20" s="6" t="s">
        <v>51</v>
      </c>
      <c r="B20" s="6">
        <v>11.24</v>
      </c>
      <c r="D20" s="6" t="s">
        <v>117</v>
      </c>
      <c r="E20" s="6">
        <v>274.57</v>
      </c>
      <c r="F20" s="11">
        <v>45507</v>
      </c>
    </row>
    <row r="21" spans="1:6" x14ac:dyDescent="0.25">
      <c r="A21" s="6" t="s">
        <v>42</v>
      </c>
      <c r="B21" s="6"/>
      <c r="D21" s="6" t="s">
        <v>129</v>
      </c>
      <c r="E21" s="6">
        <v>15.2</v>
      </c>
      <c r="F21" s="11">
        <v>45625</v>
      </c>
    </row>
    <row r="22" spans="1:6" x14ac:dyDescent="0.25">
      <c r="A22" s="6" t="s">
        <v>37</v>
      </c>
      <c r="B22" s="6">
        <v>88.69</v>
      </c>
      <c r="D22" s="6" t="s">
        <v>128</v>
      </c>
      <c r="E22" s="6">
        <v>95.28</v>
      </c>
      <c r="F22" s="11">
        <v>45623</v>
      </c>
    </row>
    <row r="23" spans="1:6" x14ac:dyDescent="0.25">
      <c r="A23" s="6" t="s">
        <v>61</v>
      </c>
      <c r="B23" s="6">
        <v>319.98</v>
      </c>
      <c r="D23" s="6" t="s">
        <v>127</v>
      </c>
      <c r="E23" s="6">
        <v>110.43</v>
      </c>
      <c r="F23" s="11">
        <v>45617</v>
      </c>
    </row>
    <row r="24" spans="1:6" x14ac:dyDescent="0.25">
      <c r="A24" s="6" t="s">
        <v>47</v>
      </c>
      <c r="B24" s="6">
        <v>66.95</v>
      </c>
      <c r="D24" s="6" t="s">
        <v>55</v>
      </c>
      <c r="E24" s="6">
        <v>40.68</v>
      </c>
      <c r="F24" s="11">
        <v>44342</v>
      </c>
    </row>
    <row r="25" spans="1:6" x14ac:dyDescent="0.25">
      <c r="A25" s="6" t="s">
        <v>90</v>
      </c>
      <c r="B25" s="6">
        <v>32.93</v>
      </c>
      <c r="D25" s="6" t="s">
        <v>51</v>
      </c>
      <c r="E25" s="6">
        <v>11.24</v>
      </c>
      <c r="F25" s="11">
        <v>43871</v>
      </c>
    </row>
    <row r="26" spans="1:6" x14ac:dyDescent="0.25">
      <c r="A26" s="6" t="s">
        <v>85</v>
      </c>
      <c r="B26" s="6">
        <v>109.75</v>
      </c>
      <c r="D26" s="6" t="s">
        <v>42</v>
      </c>
      <c r="E26" s="6"/>
      <c r="F26" s="11">
        <v>43751</v>
      </c>
    </row>
    <row r="27" spans="1:6" x14ac:dyDescent="0.25">
      <c r="A27" s="6" t="s">
        <v>125</v>
      </c>
      <c r="B27" s="6">
        <v>24.95</v>
      </c>
      <c r="D27" s="6" t="s">
        <v>37</v>
      </c>
      <c r="E27" s="6">
        <v>88.69</v>
      </c>
      <c r="F27" s="11">
        <v>43691</v>
      </c>
    </row>
    <row r="28" spans="1:6" x14ac:dyDescent="0.25">
      <c r="A28" s="6" t="s">
        <v>123</v>
      </c>
      <c r="B28" s="6">
        <v>9.99</v>
      </c>
      <c r="D28" s="6" t="s">
        <v>61</v>
      </c>
      <c r="E28" s="6">
        <v>319.98</v>
      </c>
      <c r="F28" s="11">
        <v>44898</v>
      </c>
    </row>
    <row r="29" spans="1:6" x14ac:dyDescent="0.25">
      <c r="A29" s="6" t="s">
        <v>124</v>
      </c>
      <c r="B29" s="6">
        <v>2.12</v>
      </c>
      <c r="D29" s="6" t="s">
        <v>123</v>
      </c>
      <c r="E29" s="6">
        <v>9.99</v>
      </c>
      <c r="F29" s="11">
        <v>43999</v>
      </c>
    </row>
    <row r="30" spans="1:6" x14ac:dyDescent="0.25">
      <c r="A30" s="6" t="s">
        <v>127</v>
      </c>
      <c r="B30" s="6">
        <v>110.43</v>
      </c>
      <c r="D30" s="6" t="s">
        <v>47</v>
      </c>
      <c r="E30" s="6">
        <v>66.95</v>
      </c>
      <c r="F30" s="11">
        <v>43807</v>
      </c>
    </row>
    <row r="31" spans="1:6" x14ac:dyDescent="0.25">
      <c r="A31" s="6" t="s">
        <v>126</v>
      </c>
      <c r="B31" s="6">
        <v>35</v>
      </c>
      <c r="D31" s="6" t="s">
        <v>125</v>
      </c>
      <c r="E31" s="6">
        <v>24.95</v>
      </c>
      <c r="F31" s="11">
        <v>45056</v>
      </c>
    </row>
    <row r="32" spans="1:6" x14ac:dyDescent="0.25">
      <c r="A32" s="6" t="s">
        <v>128</v>
      </c>
      <c r="B32" s="6">
        <v>95.28</v>
      </c>
      <c r="D32" s="6" t="s">
        <v>90</v>
      </c>
      <c r="E32" s="6">
        <v>32.93</v>
      </c>
      <c r="F32" s="11">
        <v>45244</v>
      </c>
    </row>
    <row r="33" spans="1:6" x14ac:dyDescent="0.25">
      <c r="A33" s="6" t="s">
        <v>129</v>
      </c>
      <c r="B33" s="6">
        <v>15.2</v>
      </c>
      <c r="D33" s="6" t="s">
        <v>85</v>
      </c>
      <c r="E33" s="6">
        <v>109.75</v>
      </c>
      <c r="F33" s="11">
        <v>45244</v>
      </c>
    </row>
  </sheetData>
  <autoFilter ref="D1:F33" xr:uid="{52878838-9072-43F0-A334-2D56467023C9}">
    <sortState xmlns:xlrd2="http://schemas.microsoft.com/office/spreadsheetml/2017/richdata2" ref="D2:F33">
      <sortCondition ref="D1:D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2037-453B-47A9-A709-26F7C423A27C}">
  <dimension ref="A1:G15"/>
  <sheetViews>
    <sheetView workbookViewId="0">
      <selection activeCell="G1" activeCellId="1" sqref="E1 G1"/>
    </sheetView>
  </sheetViews>
  <sheetFormatPr defaultRowHeight="15" x14ac:dyDescent="0.25"/>
  <cols>
    <col min="1" max="1" width="10.42578125" bestFit="1" customWidth="1"/>
    <col min="2" max="2" width="10.42578125" customWidth="1"/>
    <col min="3" max="3" width="15.7109375" bestFit="1" customWidth="1"/>
    <col min="4" max="4" width="18.42578125" bestFit="1" customWidth="1"/>
    <col min="5" max="5" width="13.7109375" bestFit="1" customWidth="1"/>
    <col min="6" max="6" width="16.5703125" bestFit="1" customWidth="1"/>
    <col min="7" max="7" width="40.42578125" bestFit="1" customWidth="1"/>
  </cols>
  <sheetData>
    <row r="1" spans="1:7" x14ac:dyDescent="0.25">
      <c r="A1" s="12" t="s">
        <v>0</v>
      </c>
      <c r="B1" s="12"/>
      <c r="C1" s="12" t="s">
        <v>2</v>
      </c>
      <c r="D1" s="12" t="s">
        <v>133</v>
      </c>
      <c r="E1" s="12" t="s">
        <v>134</v>
      </c>
      <c r="F1" s="12" t="s">
        <v>10</v>
      </c>
      <c r="G1" s="12" t="s">
        <v>12</v>
      </c>
    </row>
    <row r="2" spans="1:7" x14ac:dyDescent="0.25">
      <c r="A2" s="13">
        <v>11256598</v>
      </c>
      <c r="B2" s="13" t="str">
        <f>"D-"&amp;A2</f>
        <v>D-11256598</v>
      </c>
      <c r="C2" s="14">
        <v>37.4</v>
      </c>
      <c r="D2" s="15">
        <v>45440</v>
      </c>
      <c r="E2" s="15">
        <v>45923.450208333335</v>
      </c>
      <c r="F2" s="14">
        <v>37.4</v>
      </c>
      <c r="G2" s="15">
        <v>45535</v>
      </c>
    </row>
    <row r="3" spans="1:7" x14ac:dyDescent="0.25">
      <c r="A3" s="13">
        <v>11256620</v>
      </c>
      <c r="B3" s="13" t="str">
        <f t="shared" ref="B3:B15" si="0">"D-"&amp;A3</f>
        <v>D-11256620</v>
      </c>
      <c r="C3" s="14">
        <v>37.4</v>
      </c>
      <c r="D3" s="15">
        <v>45440</v>
      </c>
      <c r="E3" s="15">
        <v>45923.450208333335</v>
      </c>
      <c r="F3" s="14">
        <v>37.4</v>
      </c>
      <c r="G3" s="15">
        <v>45535</v>
      </c>
    </row>
    <row r="4" spans="1:7" x14ac:dyDescent="0.25">
      <c r="A4" s="13">
        <v>11256623</v>
      </c>
      <c r="B4" s="13" t="str">
        <f t="shared" si="0"/>
        <v>D-11256623</v>
      </c>
      <c r="C4" s="14">
        <v>37.4</v>
      </c>
      <c r="D4" s="15">
        <v>45441</v>
      </c>
      <c r="E4" s="15">
        <v>45923.450208333335</v>
      </c>
      <c r="F4" s="14">
        <v>37.4</v>
      </c>
      <c r="G4" s="15">
        <v>45535</v>
      </c>
    </row>
    <row r="5" spans="1:7" x14ac:dyDescent="0.25">
      <c r="A5" s="13">
        <v>11258345</v>
      </c>
      <c r="B5" s="13" t="str">
        <f t="shared" si="0"/>
        <v>D-11258345</v>
      </c>
      <c r="C5" s="14">
        <v>37.4</v>
      </c>
      <c r="D5" s="15">
        <v>45440</v>
      </c>
      <c r="E5" s="15">
        <v>45923.450208333335</v>
      </c>
      <c r="F5" s="14">
        <v>37.4</v>
      </c>
      <c r="G5" s="15">
        <v>45535</v>
      </c>
    </row>
    <row r="6" spans="1:7" x14ac:dyDescent="0.25">
      <c r="A6" s="13">
        <v>11258349</v>
      </c>
      <c r="B6" s="13" t="str">
        <f t="shared" si="0"/>
        <v>D-11258349</v>
      </c>
      <c r="C6" s="14">
        <v>37.4</v>
      </c>
      <c r="D6" s="15">
        <v>45440</v>
      </c>
      <c r="E6" s="15">
        <v>45923.450208333335</v>
      </c>
      <c r="F6" s="14">
        <v>37.4</v>
      </c>
      <c r="G6" s="15">
        <v>45535</v>
      </c>
    </row>
    <row r="7" spans="1:7" x14ac:dyDescent="0.25">
      <c r="A7" s="13">
        <v>13952438</v>
      </c>
      <c r="B7" s="13" t="str">
        <f t="shared" si="0"/>
        <v>D-13952438</v>
      </c>
      <c r="C7" s="14">
        <v>773.34</v>
      </c>
      <c r="D7" s="15">
        <v>45608</v>
      </c>
      <c r="E7" s="15">
        <v>45923.450208333335</v>
      </c>
      <c r="F7" s="14">
        <v>773.34</v>
      </c>
      <c r="G7" s="15">
        <v>45657</v>
      </c>
    </row>
    <row r="8" spans="1:7" x14ac:dyDescent="0.25">
      <c r="A8" s="13">
        <v>13952527</v>
      </c>
      <c r="B8" s="13" t="str">
        <f t="shared" si="0"/>
        <v>D-13952527</v>
      </c>
      <c r="C8" s="14">
        <v>3831.44</v>
      </c>
      <c r="D8" s="15">
        <v>45608</v>
      </c>
      <c r="E8" s="15">
        <v>45923.450208333335</v>
      </c>
      <c r="F8" s="14">
        <v>3831.44</v>
      </c>
      <c r="G8" s="15">
        <v>45657</v>
      </c>
    </row>
    <row r="9" spans="1:7" x14ac:dyDescent="0.25">
      <c r="A9" s="13">
        <v>13952580</v>
      </c>
      <c r="B9" s="13" t="str">
        <f t="shared" si="0"/>
        <v>D-13952580</v>
      </c>
      <c r="C9" s="14">
        <v>170.86</v>
      </c>
      <c r="D9" s="15">
        <v>45608</v>
      </c>
      <c r="E9" s="15">
        <v>45923.450208333335</v>
      </c>
      <c r="F9" s="14">
        <v>170.86</v>
      </c>
      <c r="G9" s="15">
        <v>45657</v>
      </c>
    </row>
    <row r="10" spans="1:7" x14ac:dyDescent="0.25">
      <c r="A10" s="13">
        <v>13952657</v>
      </c>
      <c r="B10" s="13" t="str">
        <f t="shared" si="0"/>
        <v>D-13952657</v>
      </c>
      <c r="C10" s="14">
        <v>4.3</v>
      </c>
      <c r="D10" s="15">
        <v>45608</v>
      </c>
      <c r="E10" s="15">
        <v>45923.450208333335</v>
      </c>
      <c r="F10" s="14">
        <v>4.3</v>
      </c>
      <c r="G10" s="15">
        <v>45657</v>
      </c>
    </row>
    <row r="11" spans="1:7" x14ac:dyDescent="0.25">
      <c r="A11" s="13">
        <v>13952721</v>
      </c>
      <c r="B11" s="13" t="str">
        <f t="shared" si="0"/>
        <v>D-13952721</v>
      </c>
      <c r="C11" s="14">
        <v>1093.3499999999999</v>
      </c>
      <c r="D11" s="15">
        <v>45608</v>
      </c>
      <c r="E11" s="15">
        <v>45923.450208333335</v>
      </c>
      <c r="F11" s="14">
        <v>1093.3499999999999</v>
      </c>
      <c r="G11" s="15">
        <v>45657</v>
      </c>
    </row>
    <row r="12" spans="1:7" x14ac:dyDescent="0.25">
      <c r="A12" s="13">
        <v>13953508</v>
      </c>
      <c r="B12" s="13" t="str">
        <f t="shared" si="0"/>
        <v>D-13953508</v>
      </c>
      <c r="C12" s="14">
        <v>4899.5</v>
      </c>
      <c r="D12" s="15">
        <v>45608</v>
      </c>
      <c r="E12" s="15">
        <v>45923.450208333335</v>
      </c>
      <c r="F12" s="14">
        <v>4899.5</v>
      </c>
      <c r="G12" s="15">
        <v>45657</v>
      </c>
    </row>
    <row r="13" spans="1:7" x14ac:dyDescent="0.25">
      <c r="A13" s="13">
        <v>13953549</v>
      </c>
      <c r="B13" s="13" t="str">
        <f t="shared" si="0"/>
        <v>D-13953549</v>
      </c>
      <c r="C13" s="14">
        <v>2867.74</v>
      </c>
      <c r="D13" s="15">
        <v>45608</v>
      </c>
      <c r="E13" s="15">
        <v>45923.450208333335</v>
      </c>
      <c r="F13" s="14">
        <v>2867.74</v>
      </c>
      <c r="G13" s="15">
        <v>45657</v>
      </c>
    </row>
    <row r="14" spans="1:7" x14ac:dyDescent="0.25">
      <c r="A14" s="13">
        <v>13953666</v>
      </c>
      <c r="B14" s="13" t="str">
        <f t="shared" si="0"/>
        <v>D-13953666</v>
      </c>
      <c r="C14" s="14">
        <v>1305.33</v>
      </c>
      <c r="D14" s="15">
        <v>45608</v>
      </c>
      <c r="E14" s="15">
        <v>45923.450208333335</v>
      </c>
      <c r="F14" s="14">
        <v>1305.33</v>
      </c>
      <c r="G14" s="15">
        <v>45657</v>
      </c>
    </row>
    <row r="15" spans="1:7" x14ac:dyDescent="0.25">
      <c r="A15" s="13">
        <v>13954348</v>
      </c>
      <c r="B15" s="13" t="str">
        <f t="shared" si="0"/>
        <v>D-13954348</v>
      </c>
      <c r="C15" s="14">
        <v>131.02000000000001</v>
      </c>
      <c r="D15" s="15">
        <v>45608</v>
      </c>
      <c r="E15" s="15">
        <v>45923.450208333335</v>
      </c>
      <c r="F15" s="14">
        <v>131.02000000000001</v>
      </c>
      <c r="G15" s="15">
        <v>45657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64882d5-5c68-43ae-b974-91da18426e9b}" enabled="1" method="Standard" siteId="{38651f6f-836b-4bdf-9615-4e255c290fe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CBR population</vt:lpstr>
      <vt:lpstr>Sheet2</vt:lpstr>
      <vt:lpstr>Sheet3</vt:lpstr>
      <vt:lpstr>Sheet4</vt:lpstr>
    </vt:vector>
  </TitlesOfParts>
  <Company>Goldman Sachs &amp; Co.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Shrigadi, Girish B [PS Private]</dc:creator>
  <cp:lastModifiedBy>Kasana, Himanshu [PS Private]</cp:lastModifiedBy>
  <dcterms:created xsi:type="dcterms:W3CDTF">2025-03-04T20:56:03Z</dcterms:created>
  <dcterms:modified xsi:type="dcterms:W3CDTF">2025-09-26T14:21:39Z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fb1664dd-ba55-4564-9f5b-97e4b34683cf</vt:lpwstr>
  </property>
  <property fmtid="{D5CDD505-2E9C-101B-9397-08002B2CF9AE}" pid="3" name="DocNoClass">
    <vt:lpwstr>Not In Use</vt:lpwstr>
  </property>
</Properties>
</file>