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lderdata\backupsamsung08feb2019\details\Berlin\payever\"/>
    </mc:Choice>
  </mc:AlternateContent>
  <xr:revisionPtr revIDLastSave="0" documentId="8_{76FA494B-2B92-4956-A19A-553105B70B66}" xr6:coauthVersionLast="43" xr6:coauthVersionMax="43" xr10:uidLastSave="{00000000-0000-0000-0000-000000000000}"/>
  <bookViews>
    <workbookView xWindow="-120" yWindow="-120" windowWidth="20730" windowHeight="11160" xr2:uid="{18792BD2-64D4-4092-B850-81938F8B1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3" i="1"/>
  <c r="F32" i="1"/>
  <c r="F31" i="1"/>
  <c r="F29" i="1"/>
  <c r="F30" i="1" s="1"/>
  <c r="I27" i="1"/>
  <c r="F27" i="1"/>
  <c r="F26" i="1"/>
  <c r="F25" i="1"/>
  <c r="F24" i="1"/>
  <c r="F23" i="1"/>
  <c r="I21" i="1"/>
  <c r="F21" i="1"/>
  <c r="I20" i="1"/>
  <c r="F20" i="1"/>
  <c r="F17" i="1"/>
  <c r="F18" i="1" s="1"/>
  <c r="F19" i="1" s="1"/>
  <c r="F16" i="1"/>
  <c r="I15" i="1"/>
  <c r="F11" i="1"/>
  <c r="F12" i="1" s="1"/>
  <c r="I9" i="1"/>
  <c r="F9" i="1"/>
  <c r="I8" i="1"/>
  <c r="I7" i="1"/>
</calcChain>
</file>

<file path=xl/sharedStrings.xml><?xml version="1.0" encoding="utf-8"?>
<sst xmlns="http://schemas.openxmlformats.org/spreadsheetml/2006/main" count="341" uniqueCount="160">
  <si>
    <t>Name</t>
  </si>
  <si>
    <t>Duration</t>
  </si>
  <si>
    <t>Start</t>
  </si>
  <si>
    <t>Finish</t>
  </si>
  <si>
    <t>Predecessors</t>
  </si>
  <si>
    <t>Actual Start</t>
  </si>
  <si>
    <t>Actual Finish</t>
  </si>
  <si>
    <t>IDEA Cellular - CLICK PSS™ Implementation</t>
  </si>
  <si>
    <t>117 days</t>
  </si>
  <si>
    <t>Planned End date</t>
  </si>
  <si>
    <t>Wed 5/27/15</t>
  </si>
  <si>
    <t>NA</t>
  </si>
  <si>
    <t>Dependency</t>
  </si>
  <si>
    <t>Remarks</t>
  </si>
  <si>
    <t>Project Kick-off (Milestone)</t>
  </si>
  <si>
    <t>1 day</t>
  </si>
  <si>
    <t>Requirements (Milestone)</t>
  </si>
  <si>
    <t>64 days</t>
  </si>
  <si>
    <t>Mon 8/24/15</t>
  </si>
  <si>
    <t>Business Objective</t>
  </si>
  <si>
    <t>Workshop for requirement Gathering</t>
  </si>
  <si>
    <t>4 days</t>
  </si>
  <si>
    <t>Thu 6/18/15</t>
  </si>
  <si>
    <t>Tue 6/23/15</t>
  </si>
  <si>
    <t>Product walkthrough</t>
  </si>
  <si>
    <t>Eliciting the Business Requirement</t>
  </si>
  <si>
    <t>0 days</t>
  </si>
  <si>
    <t>Sharing the BRD document</t>
  </si>
  <si>
    <t>System Requirement Specification (SRS) Gathering</t>
  </si>
  <si>
    <t>46 days</t>
  </si>
  <si>
    <t>Mon 6/22/15</t>
  </si>
  <si>
    <t>Sharing the input and other IT project details</t>
  </si>
  <si>
    <t>6 days</t>
  </si>
  <si>
    <t>Thu 6/25/15</t>
  </si>
  <si>
    <t>Thu 7/2/15</t>
  </si>
  <si>
    <t>Requirement Gathering</t>
  </si>
  <si>
    <t>Input</t>
  </si>
  <si>
    <t>43 days</t>
  </si>
  <si>
    <t>Database details, table scripts, sample data, db queries / mapping info</t>
  </si>
  <si>
    <t>26 days</t>
  </si>
  <si>
    <t>Thu 7/30/15</t>
  </si>
  <si>
    <t>Sharing of all the creative / marketing materials such as logo, advt images, fonts, etc.</t>
  </si>
  <si>
    <t>Output</t>
  </si>
  <si>
    <t>21 days</t>
  </si>
  <si>
    <t>Proposed Bill layouts (Final output as required) - Individual &amp; Multi contracts (Retail and Corporate)</t>
  </si>
  <si>
    <t>Preparing the SRS document</t>
  </si>
  <si>
    <t>12,15</t>
  </si>
  <si>
    <t>SRS Sign off</t>
  </si>
  <si>
    <t>Fri 7/3/15</t>
  </si>
  <si>
    <t>Tue 8/11/15</t>
  </si>
  <si>
    <t>14-16</t>
  </si>
  <si>
    <t>Server procurement and setup with pre-requisites (Milestone)</t>
  </si>
  <si>
    <t>68 days</t>
  </si>
  <si>
    <t>Fri 8/28/15</t>
  </si>
  <si>
    <t>Development machines</t>
  </si>
  <si>
    <t>Test Server</t>
  </si>
  <si>
    <t>SIT Server</t>
  </si>
  <si>
    <t>UAT Server</t>
  </si>
  <si>
    <t>Production Server</t>
  </si>
  <si>
    <t>21-22</t>
  </si>
  <si>
    <t>Application</t>
  </si>
  <si>
    <t>Database</t>
  </si>
  <si>
    <t>Installation</t>
  </si>
  <si>
    <t>24,3</t>
  </si>
  <si>
    <t>Thu 8/27/15</t>
  </si>
  <si>
    <t>Pre-requisites</t>
  </si>
  <si>
    <t>24-25</t>
  </si>
  <si>
    <t>Oracle Installation - UAT &amp; Production</t>
  </si>
  <si>
    <t>Testing of configured and installed hadware and application</t>
  </si>
  <si>
    <t>27-28</t>
  </si>
  <si>
    <t>Development - offsite activity (Milestone)</t>
  </si>
  <si>
    <t>56 days</t>
  </si>
  <si>
    <t>Fri 7/10/15</t>
  </si>
  <si>
    <t>Fri 9/25/15</t>
  </si>
  <si>
    <t>Database Activity</t>
  </si>
  <si>
    <t>20 days</t>
  </si>
  <si>
    <t>Thu 8/6/15</t>
  </si>
  <si>
    <t>29-30</t>
  </si>
  <si>
    <t>Database schema creation</t>
  </si>
  <si>
    <t>10 days</t>
  </si>
  <si>
    <t>Thu 7/23/15</t>
  </si>
  <si>
    <t>CLICK PSS As is Repository creation</t>
  </si>
  <si>
    <t>CLICK PSS Customization for Idea specific requirement</t>
  </si>
  <si>
    <t>5 days</t>
  </si>
  <si>
    <t>Mon 7/13/15</t>
  </si>
  <si>
    <t>Fri 7/17/15</t>
  </si>
  <si>
    <t>Updating Procedures for Idea specific requirement</t>
  </si>
  <si>
    <t>Mon 7/20/15</t>
  </si>
  <si>
    <t>Extraction &amp; Loading (Parsing)</t>
  </si>
  <si>
    <t>Fri 7/24/15</t>
  </si>
  <si>
    <t>Extraction of data from Text files to DB to XML</t>
  </si>
  <si>
    <t>Individual Contracts (Retail)</t>
  </si>
  <si>
    <t>Multi Contracts (Corporate)</t>
  </si>
  <si>
    <t>Fri 7/31/15</t>
  </si>
  <si>
    <t>Statement Designing</t>
  </si>
  <si>
    <t>8 days</t>
  </si>
  <si>
    <t>Mon 8/3/15</t>
  </si>
  <si>
    <t>Wed 8/12/15</t>
  </si>
  <si>
    <t>7 days</t>
  </si>
  <si>
    <t>Configuring statements with CLICKPSS App Server</t>
  </si>
  <si>
    <t>3 days</t>
  </si>
  <si>
    <t>Fri 8/14/15</t>
  </si>
  <si>
    <t>MIS / logs for reconciliation</t>
  </si>
  <si>
    <t>External Integration with CLICK PSS</t>
  </si>
  <si>
    <t>Email Server</t>
  </si>
  <si>
    <t>CLICK PSS™ Portal Customizations</t>
  </si>
  <si>
    <t>Bounce Trapper</t>
  </si>
  <si>
    <t>SIT (Milestone)</t>
  </si>
  <si>
    <t>40 days</t>
  </si>
  <si>
    <t>Mon 8/17/15</t>
  </si>
  <si>
    <t>Fri 10/9/15</t>
  </si>
  <si>
    <t>Deployment on SIT Server (offsite activity)</t>
  </si>
  <si>
    <t>System Testing by Idea</t>
  </si>
  <si>
    <t>18 days</t>
  </si>
  <si>
    <t>Mon 9/7/15</t>
  </si>
  <si>
    <t>Wed 9/30/15</t>
  </si>
  <si>
    <t>Cycle 1</t>
  </si>
  <si>
    <t>Fri 9/18/15</t>
  </si>
  <si>
    <t>System Testing Cycle 1</t>
  </si>
  <si>
    <t>Tue 9/15/15</t>
  </si>
  <si>
    <t>Defect fixes</t>
  </si>
  <si>
    <t>Cycle 2</t>
  </si>
  <si>
    <t>9 days</t>
  </si>
  <si>
    <t>System Testing Cycle 2</t>
  </si>
  <si>
    <t>Regression and Report</t>
  </si>
  <si>
    <t>Thu 10/1/15</t>
  </si>
  <si>
    <t>System Test Closure &amp; SIT Sign off</t>
  </si>
  <si>
    <t>Mon 10/5/15</t>
  </si>
  <si>
    <t>Training - Session 1</t>
  </si>
  <si>
    <t>Mon 10/12/15</t>
  </si>
  <si>
    <t>User Acceptance Testing (UAT) (offsite - remote server access) (Milestone)</t>
  </si>
  <si>
    <t>Fri 10/23/15</t>
  </si>
  <si>
    <t>Deployment on UAT Server</t>
  </si>
  <si>
    <t>Execute UAT on all Modules</t>
  </si>
  <si>
    <t>Tue 10/13/15</t>
  </si>
  <si>
    <t>Conduct UAT Cycle 1</t>
  </si>
  <si>
    <t>Carry out defect management / Bug Fixes</t>
  </si>
  <si>
    <t>2 days</t>
  </si>
  <si>
    <t>Thu 10/8/15</t>
  </si>
  <si>
    <t>Conduct UAT Cycle 2</t>
  </si>
  <si>
    <t>Provide test summary reports</t>
  </si>
  <si>
    <t>Wed 10/14/15</t>
  </si>
  <si>
    <t>UAT Sign-Off</t>
  </si>
  <si>
    <t>UAT signoff ( leaving bounce trapper</t>
  </si>
  <si>
    <t>IT Security</t>
  </si>
  <si>
    <t xml:space="preserve">Compliance integration unit for Connection using SFTP connection </t>
  </si>
  <si>
    <t>IT Security testing - Round 1</t>
  </si>
  <si>
    <t>Fixing observations if any</t>
  </si>
  <si>
    <t>IT Security testing - Round 2</t>
  </si>
  <si>
    <t>IT Security - Sign off</t>
  </si>
  <si>
    <t>Training - Session 2</t>
  </si>
  <si>
    <t>Deployment of Application on Production Server (Milestone)</t>
  </si>
  <si>
    <t>Transition &amp; Go-Live</t>
  </si>
  <si>
    <t>System Change Management Process</t>
  </si>
  <si>
    <t>Prerequisite - Check OS version, Oracle Version, etc</t>
  </si>
  <si>
    <t>Transport the DB to the new database</t>
  </si>
  <si>
    <t>Complete clean up of production DB server</t>
  </si>
  <si>
    <t>Final Sanity Check</t>
  </si>
  <si>
    <t>Sign- Off on Live Migration</t>
  </si>
  <si>
    <t>Golive (Milestone)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</si>
</sst>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m/d/yyyy"/>
    <numFmt numFmtId="165" formatCode="ddd\ dd/mmm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0" fillId="0" borderId="2" xfId="0" applyBorder="1"/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2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6" fillId="5" borderId="4" xfId="0" applyFont="1" applyFill="1" applyBorder="1" applyAlignment="1">
      <alignment vertical="center" wrapText="1"/>
    </xf>
    <xf numFmtId="22" fontId="6" fillId="5" borderId="4" xfId="0" applyNumberFormat="1" applyFont="1" applyFill="1" applyBorder="1" applyAlignment="1">
      <alignment horizontal="center" vertical="center" wrapText="1"/>
    </xf>
    <xf numFmtId="22" fontId="7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164" fontId="7" fillId="5" borderId="4" xfId="0" applyNumberFormat="1" applyFont="1" applyFill="1" applyBorder="1" applyAlignment="1">
      <alignment horizontal="center" vertical="center" wrapText="1"/>
    </xf>
    <xf numFmtId="165" fontId="6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 indent="2"/>
    </xf>
    <xf numFmtId="165" fontId="7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left" vertical="center" wrapText="1" indent="3"/>
    </xf>
    <xf numFmtId="164" fontId="7" fillId="5" borderId="4" xfId="0" applyNumberFormat="1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horizontal="left" vertical="center" wrapText="1" indent="2"/>
    </xf>
    <xf numFmtId="0" fontId="7" fillId="5" borderId="4" xfId="0" applyFont="1" applyFill="1" applyBorder="1" applyAlignment="1">
      <alignment horizontal="left" vertical="center" wrapText="1" indent="5"/>
    </xf>
    <xf numFmtId="0" fontId="1" fillId="5" borderId="4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22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22" fontId="0" fillId="0" borderId="6" xfId="0" applyNumberFormat="1" applyBorder="1" applyAlignment="1">
      <alignment horizontal="center"/>
    </xf>
    <xf numFmtId="0" fontId="0" fillId="0" borderId="6" xfId="0" applyBorder="1"/>
    <xf numFmtId="0" fontId="8" fillId="4" borderId="6" xfId="0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B727-F535-41DB-B40A-9FCACE694D00}">
  <dimension ref="A1:J89"/>
  <sheetViews>
    <sheetView tabSelected="1" workbookViewId="0">
      <selection activeCell="A6" sqref="A6"/>
    </sheetView>
  </sheetViews>
  <sheetFormatPr defaultRowHeight="15" x14ac:dyDescent="0.25"/>
  <cols>
    <col min="1" max="1" width="44.85546875" style="42" customWidth="1"/>
    <col min="2" max="2" width="17.85546875" style="43" customWidth="1"/>
    <col min="3" max="3" width="18.28515625" style="42" customWidth="1"/>
    <col min="4" max="4" width="15.85546875" style="42" bestFit="1" customWidth="1"/>
    <col min="5" max="5" width="17.7109375" hidden="1" customWidth="1"/>
    <col min="6" max="6" width="17.28515625" hidden="1" customWidth="1"/>
    <col min="7" max="8" width="16.42578125" customWidth="1"/>
    <col min="9" max="9" width="12.28515625" style="42" bestFit="1" customWidth="1"/>
    <col min="10" max="10" width="11.140625" bestFit="1" customWidth="1"/>
  </cols>
  <sheetData>
    <row r="1" spans="1:10" s="4" customFormat="1" ht="33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G1" s="5" t="s">
        <v>5</v>
      </c>
      <c r="H1" s="5" t="s">
        <v>6</v>
      </c>
      <c r="I1" s="6"/>
    </row>
    <row r="2" spans="1:10" s="11" customFormat="1" x14ac:dyDescent="0.25">
      <c r="A2" s="7" t="s">
        <v>7</v>
      </c>
      <c r="B2" s="8" t="s">
        <v>8</v>
      </c>
      <c r="C2" s="9">
        <v>42151.333333333336</v>
      </c>
      <c r="D2" s="9">
        <v>42313.708333333336</v>
      </c>
      <c r="E2" s="8"/>
      <c r="F2" s="8" t="s">
        <v>9</v>
      </c>
      <c r="G2" s="10" t="s">
        <v>10</v>
      </c>
      <c r="H2" s="10" t="s">
        <v>11</v>
      </c>
      <c r="I2" s="8" t="s">
        <v>12</v>
      </c>
      <c r="J2" s="8" t="s">
        <v>13</v>
      </c>
    </row>
    <row r="3" spans="1:10" s="19" customFormat="1" x14ac:dyDescent="0.25">
      <c r="A3" s="12" t="s">
        <v>14</v>
      </c>
      <c r="B3" s="13" t="s">
        <v>15</v>
      </c>
      <c r="C3" s="14">
        <v>42151.333333333336</v>
      </c>
      <c r="D3" s="15">
        <v>42151.708333333336</v>
      </c>
      <c r="E3" s="16"/>
      <c r="F3" s="16"/>
      <c r="G3" s="17" t="s">
        <v>10</v>
      </c>
      <c r="H3" s="17" t="s">
        <v>10</v>
      </c>
      <c r="I3" s="18"/>
      <c r="J3" s="16"/>
    </row>
    <row r="4" spans="1:10" s="19" customFormat="1" x14ac:dyDescent="0.25">
      <c r="A4" s="12" t="s">
        <v>16</v>
      </c>
      <c r="B4" s="13" t="s">
        <v>17</v>
      </c>
      <c r="C4" s="20">
        <v>42151.333333333336</v>
      </c>
      <c r="D4" s="20">
        <v>42240.708333333336</v>
      </c>
      <c r="E4" s="21"/>
      <c r="F4" s="21"/>
      <c r="G4" s="10" t="s">
        <v>10</v>
      </c>
      <c r="H4" s="10" t="s">
        <v>18</v>
      </c>
      <c r="I4" s="18"/>
      <c r="J4" s="20"/>
    </row>
    <row r="5" spans="1:10" s="19" customFormat="1" x14ac:dyDescent="0.25">
      <c r="A5" s="12" t="s">
        <v>19</v>
      </c>
      <c r="B5" s="22" t="s">
        <v>15</v>
      </c>
      <c r="C5" s="15">
        <v>42151.333333333336</v>
      </c>
      <c r="D5" s="15">
        <v>42151.708333333336</v>
      </c>
      <c r="E5" s="23"/>
      <c r="F5" s="23"/>
      <c r="G5" s="17" t="s">
        <v>10</v>
      </c>
      <c r="H5" s="17" t="s">
        <v>10</v>
      </c>
      <c r="I5" s="18"/>
      <c r="J5" s="18"/>
    </row>
    <row r="6" spans="1:10" s="19" customFormat="1" x14ac:dyDescent="0.25">
      <c r="A6" s="12" t="s">
        <v>20</v>
      </c>
      <c r="B6" s="24" t="s">
        <v>21</v>
      </c>
      <c r="C6" s="15">
        <v>42173.333333333336</v>
      </c>
      <c r="D6" s="15">
        <v>42178.708333333336</v>
      </c>
      <c r="E6" s="23">
        <v>4</v>
      </c>
      <c r="F6" s="23"/>
      <c r="G6" s="10" t="s">
        <v>22</v>
      </c>
      <c r="H6" s="10" t="s">
        <v>23</v>
      </c>
      <c r="I6" s="18"/>
      <c r="J6" s="18"/>
    </row>
    <row r="7" spans="1:10" s="19" customFormat="1" ht="60" x14ac:dyDescent="0.25">
      <c r="A7" s="12" t="s">
        <v>24</v>
      </c>
      <c r="B7" s="24" t="s">
        <v>15</v>
      </c>
      <c r="C7" s="20">
        <v>42173.333333333336</v>
      </c>
      <c r="D7" s="20">
        <v>42173.708333333336</v>
      </c>
      <c r="E7" s="23"/>
      <c r="F7" s="23"/>
      <c r="G7" s="17" t="s">
        <v>22</v>
      </c>
      <c r="H7" s="17" t="s">
        <v>22</v>
      </c>
      <c r="I7" s="18" t="str">
        <f>A6</f>
        <v>Workshop for requirement Gathering</v>
      </c>
      <c r="J7" s="25"/>
    </row>
    <row r="8" spans="1:10" s="19" customFormat="1" ht="30" x14ac:dyDescent="0.25">
      <c r="A8" s="12" t="s">
        <v>25</v>
      </c>
      <c r="B8" s="24" t="s">
        <v>26</v>
      </c>
      <c r="C8" s="20">
        <v>42173.333333333336</v>
      </c>
      <c r="D8" s="20">
        <v>42173.333333333336</v>
      </c>
      <c r="E8" s="23">
        <v>6</v>
      </c>
      <c r="F8" s="23">
        <v>42318</v>
      </c>
      <c r="G8" s="17" t="s">
        <v>22</v>
      </c>
      <c r="H8" s="17" t="s">
        <v>22</v>
      </c>
      <c r="I8" s="18" t="str">
        <f>A7</f>
        <v>Product walkthrough</v>
      </c>
      <c r="J8" s="25"/>
    </row>
    <row r="9" spans="1:10" s="19" customFormat="1" ht="60" x14ac:dyDescent="0.25">
      <c r="A9" s="12" t="s">
        <v>27</v>
      </c>
      <c r="B9" s="24" t="s">
        <v>26</v>
      </c>
      <c r="C9" s="20">
        <v>42178.708333333336</v>
      </c>
      <c r="D9" s="20">
        <v>42178.708333333336</v>
      </c>
      <c r="E9" s="23"/>
      <c r="F9" s="23">
        <f>E9</f>
        <v>0</v>
      </c>
      <c r="G9" s="17" t="s">
        <v>23</v>
      </c>
      <c r="H9" s="17" t="s">
        <v>23</v>
      </c>
      <c r="I9" s="18" t="str">
        <f>A8</f>
        <v>Eliciting the Business Requirement</v>
      </c>
      <c r="J9" s="25"/>
    </row>
    <row r="10" spans="1:10" s="19" customFormat="1" x14ac:dyDescent="0.25">
      <c r="A10" s="12" t="s">
        <v>28</v>
      </c>
      <c r="B10" s="13" t="s">
        <v>29</v>
      </c>
      <c r="C10" s="14">
        <v>42177.333333333336</v>
      </c>
      <c r="D10" s="15">
        <v>42240.708333333336</v>
      </c>
      <c r="E10" s="23">
        <v>5</v>
      </c>
      <c r="F10" s="23"/>
      <c r="G10" s="10" t="s">
        <v>30</v>
      </c>
      <c r="H10" s="10" t="s">
        <v>18</v>
      </c>
      <c r="I10" s="18"/>
      <c r="J10" s="16"/>
    </row>
    <row r="11" spans="1:10" s="19" customFormat="1" x14ac:dyDescent="0.25">
      <c r="A11" s="12" t="s">
        <v>31</v>
      </c>
      <c r="B11" s="24" t="s">
        <v>32</v>
      </c>
      <c r="C11" s="15">
        <v>42180.333333333336</v>
      </c>
      <c r="D11" s="15">
        <v>42187.708333333336</v>
      </c>
      <c r="E11" s="23"/>
      <c r="F11" s="23">
        <f>E11+2</f>
        <v>2</v>
      </c>
      <c r="G11" s="17" t="s">
        <v>33</v>
      </c>
      <c r="H11" s="17" t="s">
        <v>34</v>
      </c>
      <c r="I11" s="18"/>
      <c r="J11" s="16"/>
    </row>
    <row r="12" spans="1:10" s="19" customFormat="1" x14ac:dyDescent="0.25">
      <c r="A12" s="12" t="s">
        <v>35</v>
      </c>
      <c r="B12" s="24" t="s">
        <v>29</v>
      </c>
      <c r="C12" s="15">
        <v>42177.333333333336</v>
      </c>
      <c r="D12" s="15">
        <v>42240.708333333336</v>
      </c>
      <c r="E12" s="23">
        <v>10</v>
      </c>
      <c r="F12" s="23">
        <f>F11</f>
        <v>2</v>
      </c>
      <c r="G12" s="10" t="s">
        <v>30</v>
      </c>
      <c r="H12" s="10" t="s">
        <v>18</v>
      </c>
      <c r="I12" s="18"/>
      <c r="J12" s="16"/>
    </row>
    <row r="13" spans="1:10" s="19" customFormat="1" x14ac:dyDescent="0.25">
      <c r="A13" s="12" t="s">
        <v>36</v>
      </c>
      <c r="B13" s="24" t="s">
        <v>37</v>
      </c>
      <c r="C13" s="15">
        <v>42180.333333333336</v>
      </c>
      <c r="D13" s="15">
        <v>42240.708333333336</v>
      </c>
      <c r="E13" s="23"/>
      <c r="F13" s="23"/>
      <c r="G13" s="10" t="s">
        <v>33</v>
      </c>
      <c r="H13" s="10" t="s">
        <v>18</v>
      </c>
      <c r="I13" s="18"/>
      <c r="J13" s="16"/>
    </row>
    <row r="14" spans="1:10" s="19" customFormat="1" x14ac:dyDescent="0.25">
      <c r="A14" s="12" t="s">
        <v>38</v>
      </c>
      <c r="B14" s="24" t="s">
        <v>39</v>
      </c>
      <c r="C14" s="15">
        <v>42180.333333333336</v>
      </c>
      <c r="D14" s="15">
        <v>42215.708333333336</v>
      </c>
      <c r="E14" s="23"/>
      <c r="F14" s="23"/>
      <c r="G14" s="17" t="s">
        <v>33</v>
      </c>
      <c r="H14" s="17" t="s">
        <v>40</v>
      </c>
      <c r="I14" s="18"/>
      <c r="J14" s="16"/>
    </row>
    <row r="15" spans="1:10" s="19" customFormat="1" ht="45" x14ac:dyDescent="0.25">
      <c r="A15" s="12" t="s">
        <v>41</v>
      </c>
      <c r="B15" s="13" t="s">
        <v>37</v>
      </c>
      <c r="C15" s="15">
        <v>42180.333333333336</v>
      </c>
      <c r="D15" s="15">
        <v>42240.708333333336</v>
      </c>
      <c r="E15" s="23"/>
      <c r="F15" s="23"/>
      <c r="G15" s="17" t="s">
        <v>33</v>
      </c>
      <c r="H15" s="17" t="s">
        <v>18</v>
      </c>
      <c r="I15" s="18" t="str">
        <f>A9</f>
        <v>Sharing the BRD document</v>
      </c>
      <c r="J15" s="16"/>
    </row>
    <row r="16" spans="1:10" s="19" customFormat="1" x14ac:dyDescent="0.25">
      <c r="A16" s="12" t="s">
        <v>42</v>
      </c>
      <c r="B16" s="26" t="s">
        <v>43</v>
      </c>
      <c r="C16" s="15">
        <v>42187.333333333336</v>
      </c>
      <c r="D16" s="15">
        <v>42215.708333333336</v>
      </c>
      <c r="E16" s="23"/>
      <c r="F16" s="23">
        <f>E16+7</f>
        <v>7</v>
      </c>
      <c r="G16" s="10" t="s">
        <v>34</v>
      </c>
      <c r="H16" s="10" t="s">
        <v>40</v>
      </c>
      <c r="I16" s="18"/>
      <c r="J16" s="18"/>
    </row>
    <row r="17" spans="1:10" s="19" customFormat="1" x14ac:dyDescent="0.25">
      <c r="A17" s="12" t="s">
        <v>44</v>
      </c>
      <c r="B17" s="24" t="s">
        <v>43</v>
      </c>
      <c r="C17" s="15">
        <v>42187.333333333336</v>
      </c>
      <c r="D17" s="15">
        <v>42215.708333333336</v>
      </c>
      <c r="E17" s="23"/>
      <c r="F17" s="23">
        <f t="shared" ref="F17:F19" si="0">F16</f>
        <v>7</v>
      </c>
      <c r="G17" s="17" t="s">
        <v>34</v>
      </c>
      <c r="H17" s="17" t="s">
        <v>40</v>
      </c>
      <c r="I17" s="18"/>
      <c r="J17" s="18"/>
    </row>
    <row r="18" spans="1:10" s="19" customFormat="1" x14ac:dyDescent="0.25">
      <c r="A18" s="12" t="s">
        <v>45</v>
      </c>
      <c r="B18" s="24" t="s">
        <v>26</v>
      </c>
      <c r="C18" s="15">
        <v>42177.333333333336</v>
      </c>
      <c r="D18" s="15">
        <v>42215.708333333336</v>
      </c>
      <c r="E18" s="23" t="s">
        <v>46</v>
      </c>
      <c r="F18" s="23">
        <f t="shared" si="0"/>
        <v>7</v>
      </c>
      <c r="G18" s="17" t="s">
        <v>30</v>
      </c>
      <c r="H18" s="17" t="s">
        <v>40</v>
      </c>
      <c r="I18" s="18"/>
      <c r="J18" s="18"/>
    </row>
    <row r="19" spans="1:10" s="19" customFormat="1" x14ac:dyDescent="0.25">
      <c r="A19" s="12" t="s">
        <v>47</v>
      </c>
      <c r="B19" s="24" t="s">
        <v>26</v>
      </c>
      <c r="C19" s="15">
        <v>42188.333333333336</v>
      </c>
      <c r="D19" s="15">
        <v>42227.708333333336</v>
      </c>
      <c r="E19" s="23">
        <v>17</v>
      </c>
      <c r="F19" s="23">
        <f t="shared" si="0"/>
        <v>7</v>
      </c>
      <c r="G19" s="17" t="s">
        <v>48</v>
      </c>
      <c r="H19" s="17" t="s">
        <v>49</v>
      </c>
      <c r="I19" s="18" t="s">
        <v>50</v>
      </c>
      <c r="J19" s="18"/>
    </row>
    <row r="20" spans="1:10" s="19" customFormat="1" x14ac:dyDescent="0.25">
      <c r="A20" s="12" t="s">
        <v>51</v>
      </c>
      <c r="B20" s="24" t="s">
        <v>52</v>
      </c>
      <c r="C20" s="15">
        <v>42151.333333333336</v>
      </c>
      <c r="D20" s="15">
        <v>42244.708333333336</v>
      </c>
      <c r="E20" s="23"/>
      <c r="F20" s="23">
        <f>E20+1</f>
        <v>1</v>
      </c>
      <c r="G20" s="10" t="s">
        <v>10</v>
      </c>
      <c r="H20" s="10" t="s">
        <v>53</v>
      </c>
      <c r="I20" s="18" t="str">
        <f>A19</f>
        <v>SRS Sign off</v>
      </c>
      <c r="J20" s="18"/>
    </row>
    <row r="21" spans="1:10" s="19" customFormat="1" ht="90" x14ac:dyDescent="0.25">
      <c r="A21" s="12" t="s">
        <v>54</v>
      </c>
      <c r="B21" s="26" t="s">
        <v>15</v>
      </c>
      <c r="C21" s="20">
        <v>42151.333333333336</v>
      </c>
      <c r="D21" s="20">
        <v>42151.708333333336</v>
      </c>
      <c r="E21" s="23"/>
      <c r="F21" s="23">
        <f>E21</f>
        <v>0</v>
      </c>
      <c r="G21" s="17" t="s">
        <v>10</v>
      </c>
      <c r="H21" s="17" t="s">
        <v>10</v>
      </c>
      <c r="I21" s="18" t="str">
        <f>A20</f>
        <v>Server procurement and setup with pre-requisites (Milestone)</v>
      </c>
      <c r="J21" s="25"/>
    </row>
    <row r="22" spans="1:10" s="19" customFormat="1" x14ac:dyDescent="0.25">
      <c r="A22" s="12" t="s">
        <v>55</v>
      </c>
      <c r="B22" s="13" t="s">
        <v>15</v>
      </c>
      <c r="C22" s="14">
        <v>42151.333333333336</v>
      </c>
      <c r="D22" s="15">
        <v>42151.708333333336</v>
      </c>
      <c r="E22" s="23"/>
      <c r="F22" s="23"/>
      <c r="G22" s="17" t="s">
        <v>10</v>
      </c>
      <c r="H22" s="17" t="s">
        <v>10</v>
      </c>
      <c r="I22" s="18"/>
      <c r="J22" s="16"/>
    </row>
    <row r="23" spans="1:10" s="19" customFormat="1" x14ac:dyDescent="0.25">
      <c r="A23" s="12" t="s">
        <v>56</v>
      </c>
      <c r="B23" s="26" t="s">
        <v>15</v>
      </c>
      <c r="C23" s="20">
        <v>42151.333333333336</v>
      </c>
      <c r="D23" s="20">
        <v>42151.708333333336</v>
      </c>
      <c r="E23" s="23"/>
      <c r="F23" s="23">
        <f>E23+30</f>
        <v>30</v>
      </c>
      <c r="G23" s="17" t="s">
        <v>10</v>
      </c>
      <c r="H23" s="17" t="s">
        <v>10</v>
      </c>
      <c r="I23" s="18">
        <v>19</v>
      </c>
      <c r="J23" s="20"/>
    </row>
    <row r="24" spans="1:10" s="19" customFormat="1" x14ac:dyDescent="0.25">
      <c r="A24" s="12" t="s">
        <v>57</v>
      </c>
      <c r="B24" s="24" t="s">
        <v>15</v>
      </c>
      <c r="C24" s="20">
        <v>42151.333333333336</v>
      </c>
      <c r="D24" s="20">
        <v>42151.708333333336</v>
      </c>
      <c r="E24" s="23"/>
      <c r="F24" s="23">
        <f>E24+9</f>
        <v>9</v>
      </c>
      <c r="G24" s="17" t="s">
        <v>10</v>
      </c>
      <c r="H24" s="17" t="s">
        <v>10</v>
      </c>
      <c r="I24" s="18"/>
      <c r="J24" s="20"/>
    </row>
    <row r="25" spans="1:10" s="19" customFormat="1" x14ac:dyDescent="0.25">
      <c r="A25" s="12" t="s">
        <v>58</v>
      </c>
      <c r="B25" s="26" t="s">
        <v>15</v>
      </c>
      <c r="C25" s="15">
        <v>42151.333333333336</v>
      </c>
      <c r="D25" s="15">
        <v>42151.708333333336</v>
      </c>
      <c r="E25" s="23"/>
      <c r="F25" s="23">
        <f>E25+3</f>
        <v>3</v>
      </c>
      <c r="G25" s="10" t="s">
        <v>10</v>
      </c>
      <c r="H25" s="10" t="s">
        <v>10</v>
      </c>
      <c r="I25" s="18" t="s">
        <v>59</v>
      </c>
      <c r="J25" s="18"/>
    </row>
    <row r="26" spans="1:10" s="19" customFormat="1" x14ac:dyDescent="0.25">
      <c r="A26" s="12" t="s">
        <v>60</v>
      </c>
      <c r="B26" s="24" t="s">
        <v>15</v>
      </c>
      <c r="C26" s="15">
        <v>42151.333333333336</v>
      </c>
      <c r="D26" s="15">
        <v>42151.708333333336</v>
      </c>
      <c r="E26" s="23"/>
      <c r="F26" s="23">
        <f>E26+1</f>
        <v>1</v>
      </c>
      <c r="G26" s="17" t="s">
        <v>10</v>
      </c>
      <c r="H26" s="17" t="s">
        <v>10</v>
      </c>
      <c r="I26" s="18">
        <v>23</v>
      </c>
      <c r="J26" s="18"/>
    </row>
    <row r="27" spans="1:10" s="19" customFormat="1" ht="30" x14ac:dyDescent="0.25">
      <c r="A27" s="12" t="s">
        <v>61</v>
      </c>
      <c r="B27" s="13" t="s">
        <v>15</v>
      </c>
      <c r="C27" s="15">
        <v>42151.333333333336</v>
      </c>
      <c r="D27" s="15">
        <v>42151.708333333336</v>
      </c>
      <c r="E27" s="23"/>
      <c r="F27" s="23">
        <f>E27</f>
        <v>0</v>
      </c>
      <c r="G27" s="17" t="s">
        <v>10</v>
      </c>
      <c r="H27" s="17" t="s">
        <v>10</v>
      </c>
      <c r="I27" s="18" t="str">
        <f>A25</f>
        <v>Production Server</v>
      </c>
      <c r="J27" s="18"/>
    </row>
    <row r="28" spans="1:10" s="19" customFormat="1" x14ac:dyDescent="0.25">
      <c r="A28" s="12" t="s">
        <v>62</v>
      </c>
      <c r="B28" s="13" t="s">
        <v>15</v>
      </c>
      <c r="C28" s="14">
        <v>42243.333333333336</v>
      </c>
      <c r="D28" s="15">
        <v>42243.708333333336</v>
      </c>
      <c r="E28" s="23" t="s">
        <v>63</v>
      </c>
      <c r="F28" s="23"/>
      <c r="G28" s="17" t="s">
        <v>64</v>
      </c>
      <c r="H28" s="17" t="s">
        <v>64</v>
      </c>
      <c r="I28" s="18"/>
      <c r="J28" s="16"/>
    </row>
    <row r="29" spans="1:10" s="19" customFormat="1" x14ac:dyDescent="0.25">
      <c r="A29" s="12" t="s">
        <v>65</v>
      </c>
      <c r="B29" s="24" t="s">
        <v>15</v>
      </c>
      <c r="C29" s="14">
        <v>42243.333333333336</v>
      </c>
      <c r="D29" s="15">
        <v>42243.708333333336</v>
      </c>
      <c r="E29" s="23"/>
      <c r="F29" s="23">
        <f>E29+4</f>
        <v>4</v>
      </c>
      <c r="G29" s="17" t="s">
        <v>64</v>
      </c>
      <c r="H29" s="17" t="s">
        <v>64</v>
      </c>
      <c r="I29" s="18" t="s">
        <v>66</v>
      </c>
      <c r="J29" s="16"/>
    </row>
    <row r="30" spans="1:10" s="19" customFormat="1" x14ac:dyDescent="0.25">
      <c r="A30" s="12" t="s">
        <v>67</v>
      </c>
      <c r="B30" s="24" t="s">
        <v>15</v>
      </c>
      <c r="C30" s="15">
        <v>42243.333333333336</v>
      </c>
      <c r="D30" s="15">
        <v>42243.708333333336</v>
      </c>
      <c r="E30" s="23"/>
      <c r="F30" s="23">
        <f>F29</f>
        <v>4</v>
      </c>
      <c r="G30" s="17" t="s">
        <v>64</v>
      </c>
      <c r="H30" s="17" t="s">
        <v>64</v>
      </c>
      <c r="I30" s="18">
        <v>27</v>
      </c>
      <c r="J30" s="16"/>
    </row>
    <row r="31" spans="1:10" s="19" customFormat="1" x14ac:dyDescent="0.25">
      <c r="A31" s="12" t="s">
        <v>68</v>
      </c>
      <c r="B31" s="24" t="s">
        <v>15</v>
      </c>
      <c r="C31" s="15">
        <v>42243.708333333336</v>
      </c>
      <c r="D31" s="15">
        <v>42244.708333333336</v>
      </c>
      <c r="E31" s="23">
        <v>27</v>
      </c>
      <c r="F31" s="23">
        <f>E31+10</f>
        <v>37</v>
      </c>
      <c r="G31" s="17" t="s">
        <v>64</v>
      </c>
      <c r="H31" s="17" t="s">
        <v>53</v>
      </c>
      <c r="I31" s="18" t="s">
        <v>69</v>
      </c>
      <c r="J31" s="18"/>
    </row>
    <row r="32" spans="1:10" s="19" customFormat="1" x14ac:dyDescent="0.25">
      <c r="A32" s="12" t="s">
        <v>70</v>
      </c>
      <c r="B32" s="24" t="s">
        <v>71</v>
      </c>
      <c r="C32" s="15">
        <v>42195.333333333336</v>
      </c>
      <c r="D32" s="15">
        <v>42272.708333333336</v>
      </c>
      <c r="E32" s="23">
        <v>3</v>
      </c>
      <c r="F32" s="23">
        <f>F31</f>
        <v>37</v>
      </c>
      <c r="G32" s="17" t="s">
        <v>72</v>
      </c>
      <c r="H32" s="10" t="s">
        <v>73</v>
      </c>
      <c r="I32" s="18">
        <v>29</v>
      </c>
      <c r="J32" s="18"/>
    </row>
    <row r="33" spans="1:10" s="19" customFormat="1" x14ac:dyDescent="0.25">
      <c r="A33" s="12" t="s">
        <v>74</v>
      </c>
      <c r="B33" s="26" t="s">
        <v>75</v>
      </c>
      <c r="C33" s="15">
        <v>42195.333333333336</v>
      </c>
      <c r="D33" s="15">
        <v>42222.708333333336</v>
      </c>
      <c r="E33" s="23"/>
      <c r="F33" s="23">
        <f>E33</f>
        <v>0</v>
      </c>
      <c r="G33" s="17" t="s">
        <v>72</v>
      </c>
      <c r="H33" s="17" t="s">
        <v>76</v>
      </c>
      <c r="I33" s="18" t="s">
        <v>77</v>
      </c>
      <c r="J33" s="18"/>
    </row>
    <row r="34" spans="1:10" s="19" customFormat="1" x14ac:dyDescent="0.25">
      <c r="A34" s="12" t="s">
        <v>78</v>
      </c>
      <c r="B34" s="13" t="s">
        <v>79</v>
      </c>
      <c r="C34" s="14">
        <v>42195.333333333336</v>
      </c>
      <c r="D34" s="15">
        <v>42208.708333333336</v>
      </c>
      <c r="E34" s="23"/>
      <c r="F34" s="23"/>
      <c r="G34" s="17" t="s">
        <v>72</v>
      </c>
      <c r="H34" s="17" t="s">
        <v>80</v>
      </c>
      <c r="I34" s="18">
        <v>31</v>
      </c>
      <c r="J34" s="16"/>
    </row>
    <row r="35" spans="1:10" s="19" customFormat="1" x14ac:dyDescent="0.25">
      <c r="A35" s="12" t="s">
        <v>81</v>
      </c>
      <c r="B35" s="27" t="s">
        <v>15</v>
      </c>
      <c r="C35" s="15">
        <v>42195.333333333336</v>
      </c>
      <c r="D35" s="15">
        <v>42195.708333333336</v>
      </c>
      <c r="G35" s="17" t="s">
        <v>72</v>
      </c>
      <c r="H35" s="17" t="s">
        <v>72</v>
      </c>
      <c r="I35" s="18"/>
      <c r="J35" s="18"/>
    </row>
    <row r="36" spans="1:10" s="19" customFormat="1" x14ac:dyDescent="0.25">
      <c r="A36" s="12" t="s">
        <v>82</v>
      </c>
      <c r="B36" s="28" t="s">
        <v>83</v>
      </c>
      <c r="C36" s="15">
        <v>42198.333333333336</v>
      </c>
      <c r="D36" s="15">
        <v>42202.708333333336</v>
      </c>
      <c r="E36" s="23">
        <v>34</v>
      </c>
      <c r="F36" s="23">
        <f>E36</f>
        <v>34</v>
      </c>
      <c r="G36" s="17" t="s">
        <v>84</v>
      </c>
      <c r="H36" s="17" t="s">
        <v>85</v>
      </c>
      <c r="I36" s="18">
        <v>33</v>
      </c>
      <c r="J36" s="18"/>
    </row>
    <row r="37" spans="1:10" s="29" customFormat="1" x14ac:dyDescent="0.25">
      <c r="A37" s="12" t="s">
        <v>86</v>
      </c>
      <c r="B37" s="28" t="s">
        <v>21</v>
      </c>
      <c r="C37" s="15">
        <v>42205.333333333336</v>
      </c>
      <c r="D37" s="15">
        <v>42208.708333333336</v>
      </c>
      <c r="E37" s="23">
        <v>35</v>
      </c>
      <c r="F37" s="23">
        <f>E37</f>
        <v>35</v>
      </c>
      <c r="G37" s="17" t="s">
        <v>87</v>
      </c>
      <c r="H37" s="17" t="s">
        <v>80</v>
      </c>
      <c r="I37" s="18">
        <v>34</v>
      </c>
      <c r="J37" s="18"/>
    </row>
    <row r="38" spans="1:10" s="19" customFormat="1" x14ac:dyDescent="0.25">
      <c r="A38" s="12" t="s">
        <v>88</v>
      </c>
      <c r="B38" s="27" t="s">
        <v>79</v>
      </c>
      <c r="C38" s="15">
        <v>42209.333333333336</v>
      </c>
      <c r="D38" s="15">
        <v>42222.708333333336</v>
      </c>
      <c r="E38" s="23"/>
      <c r="F38" s="23">
        <f>E38</f>
        <v>0</v>
      </c>
      <c r="G38" s="10" t="s">
        <v>89</v>
      </c>
      <c r="H38" s="10" t="s">
        <v>76</v>
      </c>
      <c r="I38" s="18">
        <v>35</v>
      </c>
      <c r="J38" s="18"/>
    </row>
    <row r="39" spans="1:10" s="33" customFormat="1" x14ac:dyDescent="0.25">
      <c r="A39" s="30" t="s">
        <v>90</v>
      </c>
      <c r="B39" s="31" t="s">
        <v>79</v>
      </c>
      <c r="C39" s="32">
        <v>42209.333333333336</v>
      </c>
      <c r="D39" s="32">
        <v>42222.708333333336</v>
      </c>
      <c r="G39" s="17" t="s">
        <v>89</v>
      </c>
      <c r="H39" s="17" t="s">
        <v>76</v>
      </c>
      <c r="I39" s="34"/>
    </row>
    <row r="40" spans="1:10" s="33" customFormat="1" x14ac:dyDescent="0.25">
      <c r="A40" s="30" t="s">
        <v>91</v>
      </c>
      <c r="B40" s="31" t="s">
        <v>83</v>
      </c>
      <c r="C40" s="32">
        <v>42209.333333333336</v>
      </c>
      <c r="D40" s="32">
        <v>42215.708333333336</v>
      </c>
      <c r="G40" s="17" t="s">
        <v>89</v>
      </c>
      <c r="H40" s="17" t="s">
        <v>40</v>
      </c>
      <c r="I40" s="34"/>
    </row>
    <row r="41" spans="1:10" s="33" customFormat="1" x14ac:dyDescent="0.25">
      <c r="A41" s="30" t="s">
        <v>92</v>
      </c>
      <c r="B41" s="31" t="s">
        <v>83</v>
      </c>
      <c r="C41" s="32">
        <v>42216.333333333336</v>
      </c>
      <c r="D41" s="32">
        <v>42222.708333333336</v>
      </c>
      <c r="E41" s="33">
        <v>39</v>
      </c>
      <c r="G41" s="17" t="s">
        <v>93</v>
      </c>
      <c r="H41" s="17" t="s">
        <v>76</v>
      </c>
      <c r="I41" s="34"/>
    </row>
    <row r="42" spans="1:10" s="33" customFormat="1" x14ac:dyDescent="0.25">
      <c r="A42" s="30" t="s">
        <v>94</v>
      </c>
      <c r="B42" s="31" t="s">
        <v>95</v>
      </c>
      <c r="C42" s="32">
        <v>42219.333333333336</v>
      </c>
      <c r="D42" s="32">
        <v>42228.708333333336</v>
      </c>
      <c r="G42" s="10" t="s">
        <v>96</v>
      </c>
      <c r="H42" s="10" t="s">
        <v>97</v>
      </c>
      <c r="I42" s="34"/>
    </row>
    <row r="43" spans="1:10" s="33" customFormat="1" x14ac:dyDescent="0.25">
      <c r="A43" s="30" t="s">
        <v>91</v>
      </c>
      <c r="B43" s="31" t="s">
        <v>98</v>
      </c>
      <c r="C43" s="32">
        <v>42219.333333333336</v>
      </c>
      <c r="D43" s="32">
        <v>42227.708333333336</v>
      </c>
      <c r="G43" s="17" t="s">
        <v>96</v>
      </c>
      <c r="H43" s="17" t="s">
        <v>49</v>
      </c>
      <c r="I43" s="34"/>
    </row>
    <row r="44" spans="1:10" s="33" customFormat="1" x14ac:dyDescent="0.25">
      <c r="A44" s="30" t="s">
        <v>92</v>
      </c>
      <c r="B44" s="31" t="s">
        <v>15</v>
      </c>
      <c r="C44" s="32">
        <v>42219.333333333336</v>
      </c>
      <c r="D44" s="32">
        <v>42228.708333333336</v>
      </c>
      <c r="E44" s="33">
        <v>42</v>
      </c>
      <c r="G44" s="17" t="s">
        <v>96</v>
      </c>
      <c r="H44" s="17" t="s">
        <v>97</v>
      </c>
      <c r="I44" s="34"/>
    </row>
    <row r="45" spans="1:10" s="33" customFormat="1" x14ac:dyDescent="0.25">
      <c r="A45" s="30" t="s">
        <v>99</v>
      </c>
      <c r="B45" s="31" t="s">
        <v>100</v>
      </c>
      <c r="C45" s="32">
        <v>42228.333333333336</v>
      </c>
      <c r="D45" s="32">
        <v>42230.708333333336</v>
      </c>
      <c r="E45" s="33">
        <v>41</v>
      </c>
      <c r="G45" s="10" t="s">
        <v>97</v>
      </c>
      <c r="H45" s="10" t="s">
        <v>101</v>
      </c>
      <c r="I45" s="34"/>
    </row>
    <row r="46" spans="1:10" s="33" customFormat="1" x14ac:dyDescent="0.25">
      <c r="A46" s="30" t="s">
        <v>91</v>
      </c>
      <c r="B46" s="31" t="s">
        <v>100</v>
      </c>
      <c r="C46" s="32">
        <v>42228.333333333336</v>
      </c>
      <c r="D46" s="32">
        <v>42230.708333333336</v>
      </c>
      <c r="G46" s="17" t="s">
        <v>97</v>
      </c>
      <c r="H46" s="17" t="s">
        <v>101</v>
      </c>
      <c r="I46" s="34"/>
    </row>
    <row r="47" spans="1:10" s="33" customFormat="1" x14ac:dyDescent="0.25">
      <c r="A47" s="30" t="s">
        <v>92</v>
      </c>
      <c r="B47" s="31" t="s">
        <v>100</v>
      </c>
      <c r="C47" s="32">
        <v>42228.333333333336</v>
      </c>
      <c r="D47" s="32">
        <v>42230.708333333336</v>
      </c>
      <c r="G47" s="17" t="s">
        <v>97</v>
      </c>
      <c r="H47" s="17" t="s">
        <v>101</v>
      </c>
      <c r="I47" s="34"/>
    </row>
    <row r="48" spans="1:10" s="33" customFormat="1" x14ac:dyDescent="0.25">
      <c r="A48" s="30" t="s">
        <v>102</v>
      </c>
      <c r="B48" s="31" t="s">
        <v>26</v>
      </c>
      <c r="C48" s="32">
        <v>42228.333333333336</v>
      </c>
      <c r="D48" s="32">
        <v>42230.708333333336</v>
      </c>
      <c r="E48" s="33">
        <v>44</v>
      </c>
      <c r="G48" s="17" t="s">
        <v>97</v>
      </c>
      <c r="H48" s="17" t="s">
        <v>101</v>
      </c>
      <c r="I48" s="34"/>
    </row>
    <row r="49" spans="1:9" s="33" customFormat="1" x14ac:dyDescent="0.25">
      <c r="A49" s="30" t="s">
        <v>103</v>
      </c>
      <c r="B49" s="31" t="s">
        <v>15</v>
      </c>
      <c r="C49" s="32">
        <v>42272.333333333336</v>
      </c>
      <c r="D49" s="32">
        <v>42272.708333333336</v>
      </c>
      <c r="E49" s="33">
        <v>47</v>
      </c>
      <c r="G49" s="10" t="s">
        <v>73</v>
      </c>
      <c r="H49" s="10" t="s">
        <v>73</v>
      </c>
      <c r="I49" s="34"/>
    </row>
    <row r="50" spans="1:9" s="33" customFormat="1" x14ac:dyDescent="0.25">
      <c r="A50" s="30" t="s">
        <v>104</v>
      </c>
      <c r="B50" s="31" t="s">
        <v>15</v>
      </c>
      <c r="C50" s="32">
        <v>42272.333333333336</v>
      </c>
      <c r="D50" s="32">
        <v>42272.708333333336</v>
      </c>
      <c r="G50" s="17" t="s">
        <v>73</v>
      </c>
      <c r="H50" s="17" t="s">
        <v>73</v>
      </c>
      <c r="I50" s="34"/>
    </row>
    <row r="51" spans="1:9" s="33" customFormat="1" x14ac:dyDescent="0.25">
      <c r="A51" s="30" t="s">
        <v>105</v>
      </c>
      <c r="B51" s="31" t="s">
        <v>26</v>
      </c>
      <c r="C51" s="32">
        <v>42272.333333333336</v>
      </c>
      <c r="D51" s="32">
        <v>42272.333333333336</v>
      </c>
      <c r="E51" s="33">
        <v>48</v>
      </c>
      <c r="G51" s="10" t="s">
        <v>73</v>
      </c>
      <c r="H51" s="10" t="s">
        <v>73</v>
      </c>
      <c r="I51" s="34"/>
    </row>
    <row r="52" spans="1:9" s="33" customFormat="1" x14ac:dyDescent="0.25">
      <c r="A52" s="30" t="s">
        <v>106</v>
      </c>
      <c r="B52" s="31" t="s">
        <v>26</v>
      </c>
      <c r="C52" s="32">
        <v>42272.333333333336</v>
      </c>
      <c r="D52" s="32">
        <v>42272.333333333336</v>
      </c>
      <c r="G52" s="17" t="s">
        <v>73</v>
      </c>
      <c r="H52" s="17" t="s">
        <v>73</v>
      </c>
      <c r="I52" s="34"/>
    </row>
    <row r="53" spans="1:9" s="33" customFormat="1" x14ac:dyDescent="0.25">
      <c r="A53" s="30" t="s">
        <v>107</v>
      </c>
      <c r="B53" s="31" t="s">
        <v>108</v>
      </c>
      <c r="C53" s="32">
        <v>42233.333333333336</v>
      </c>
      <c r="D53" s="32">
        <v>42286.708333333336</v>
      </c>
      <c r="E53" s="33">
        <v>31</v>
      </c>
      <c r="G53" s="10" t="s">
        <v>109</v>
      </c>
      <c r="H53" s="10" t="s">
        <v>110</v>
      </c>
      <c r="I53" s="34"/>
    </row>
    <row r="54" spans="1:9" s="33" customFormat="1" x14ac:dyDescent="0.25">
      <c r="A54" s="30" t="s">
        <v>111</v>
      </c>
      <c r="B54" s="31" t="s">
        <v>32</v>
      </c>
      <c r="C54" s="32">
        <v>42233.333333333336</v>
      </c>
      <c r="D54" s="32">
        <v>42240.708333333336</v>
      </c>
      <c r="G54" s="17" t="s">
        <v>109</v>
      </c>
      <c r="H54" s="17" t="s">
        <v>18</v>
      </c>
      <c r="I54" s="34"/>
    </row>
    <row r="55" spans="1:9" s="33" customFormat="1" x14ac:dyDescent="0.25">
      <c r="A55" s="30" t="s">
        <v>112</v>
      </c>
      <c r="B55" s="31" t="s">
        <v>113</v>
      </c>
      <c r="C55" s="32">
        <v>42254.333333333336</v>
      </c>
      <c r="D55" s="32">
        <v>42277.708333333336</v>
      </c>
      <c r="G55" s="10" t="s">
        <v>114</v>
      </c>
      <c r="H55" s="10" t="s">
        <v>115</v>
      </c>
      <c r="I55" s="34"/>
    </row>
    <row r="56" spans="1:9" s="33" customFormat="1" x14ac:dyDescent="0.25">
      <c r="A56" s="30" t="s">
        <v>116</v>
      </c>
      <c r="B56" s="31" t="s">
        <v>79</v>
      </c>
      <c r="C56" s="32">
        <v>42254.333333333336</v>
      </c>
      <c r="D56" s="32">
        <v>42265.708333333336</v>
      </c>
      <c r="G56" s="10" t="s">
        <v>114</v>
      </c>
      <c r="H56" s="10" t="s">
        <v>117</v>
      </c>
      <c r="I56" s="34"/>
    </row>
    <row r="57" spans="1:9" s="33" customFormat="1" x14ac:dyDescent="0.25">
      <c r="A57" s="30" t="s">
        <v>118</v>
      </c>
      <c r="B57" s="31" t="s">
        <v>98</v>
      </c>
      <c r="C57" s="32">
        <v>42254.333333333336</v>
      </c>
      <c r="D57" s="32">
        <v>42262.708333333336</v>
      </c>
      <c r="G57" s="17" t="s">
        <v>114</v>
      </c>
      <c r="H57" s="17" t="s">
        <v>119</v>
      </c>
      <c r="I57" s="34"/>
    </row>
    <row r="58" spans="1:9" s="33" customFormat="1" x14ac:dyDescent="0.25">
      <c r="A58" s="30" t="s">
        <v>120</v>
      </c>
      <c r="B58" s="31" t="s">
        <v>100</v>
      </c>
      <c r="C58" s="32">
        <v>42262.333333333336</v>
      </c>
      <c r="D58" s="32">
        <v>42265.708333333336</v>
      </c>
      <c r="E58" s="33">
        <v>56</v>
      </c>
      <c r="G58" s="17" t="s">
        <v>119</v>
      </c>
      <c r="H58" s="17" t="s">
        <v>117</v>
      </c>
      <c r="I58" s="34"/>
    </row>
    <row r="59" spans="1:9" s="33" customFormat="1" x14ac:dyDescent="0.25">
      <c r="A59" s="30" t="s">
        <v>121</v>
      </c>
      <c r="B59" s="31" t="s">
        <v>122</v>
      </c>
      <c r="C59" s="32">
        <v>42265.333333333336</v>
      </c>
      <c r="D59" s="32">
        <v>42277.708333333336</v>
      </c>
      <c r="E59" s="33">
        <v>55</v>
      </c>
      <c r="G59" s="10" t="s">
        <v>117</v>
      </c>
      <c r="H59" s="10" t="s">
        <v>115</v>
      </c>
      <c r="I59" s="34"/>
    </row>
    <row r="60" spans="1:9" s="33" customFormat="1" x14ac:dyDescent="0.25">
      <c r="A60" s="30" t="s">
        <v>123</v>
      </c>
      <c r="B60" s="31" t="s">
        <v>32</v>
      </c>
      <c r="C60" s="32">
        <v>42265.333333333336</v>
      </c>
      <c r="D60" s="32">
        <v>42272.708333333336</v>
      </c>
      <c r="G60" s="17" t="s">
        <v>117</v>
      </c>
      <c r="H60" s="17" t="s">
        <v>73</v>
      </c>
      <c r="I60" s="34"/>
    </row>
    <row r="61" spans="1:9" s="33" customFormat="1" x14ac:dyDescent="0.25">
      <c r="A61" s="30" t="s">
        <v>120</v>
      </c>
      <c r="B61" s="31" t="s">
        <v>100</v>
      </c>
      <c r="C61" s="32">
        <v>42272.333333333336</v>
      </c>
      <c r="D61" s="32">
        <v>42277.708333333336</v>
      </c>
      <c r="E61" s="33">
        <v>59</v>
      </c>
      <c r="G61" s="17" t="s">
        <v>73</v>
      </c>
      <c r="H61" s="17" t="s">
        <v>115</v>
      </c>
      <c r="I61" s="34"/>
    </row>
    <row r="62" spans="1:9" s="33" customFormat="1" x14ac:dyDescent="0.25">
      <c r="A62" s="30" t="s">
        <v>124</v>
      </c>
      <c r="B62" s="31" t="s">
        <v>15</v>
      </c>
      <c r="C62" s="32">
        <v>42278.333333333336</v>
      </c>
      <c r="D62" s="32">
        <v>42278.708333333336</v>
      </c>
      <c r="E62" s="33">
        <v>58</v>
      </c>
      <c r="G62" s="17" t="s">
        <v>125</v>
      </c>
      <c r="H62" s="17" t="s">
        <v>125</v>
      </c>
      <c r="I62" s="34"/>
    </row>
    <row r="63" spans="1:9" s="33" customFormat="1" x14ac:dyDescent="0.25">
      <c r="A63" s="30" t="s">
        <v>126</v>
      </c>
      <c r="B63" s="31" t="s">
        <v>83</v>
      </c>
      <c r="C63" s="32">
        <v>42282.333333333336</v>
      </c>
      <c r="D63" s="32">
        <v>42286.708333333336</v>
      </c>
      <c r="E63" s="33">
        <v>58</v>
      </c>
      <c r="G63" s="17" t="s">
        <v>127</v>
      </c>
      <c r="H63" s="17" t="s">
        <v>110</v>
      </c>
      <c r="I63" s="34"/>
    </row>
    <row r="64" spans="1:9" s="33" customFormat="1" x14ac:dyDescent="0.25">
      <c r="A64" s="30" t="s">
        <v>128</v>
      </c>
      <c r="B64" s="31" t="s">
        <v>15</v>
      </c>
      <c r="C64" s="32">
        <v>42289.333333333336</v>
      </c>
      <c r="D64" s="32">
        <v>42289.708333333336</v>
      </c>
      <c r="E64" s="33">
        <v>52</v>
      </c>
      <c r="G64" s="17" t="s">
        <v>129</v>
      </c>
      <c r="H64" s="17" t="s">
        <v>129</v>
      </c>
      <c r="I64" s="34"/>
    </row>
    <row r="65" spans="1:10" s="33" customFormat="1" x14ac:dyDescent="0.25">
      <c r="A65" s="30" t="s">
        <v>130</v>
      </c>
      <c r="B65" s="31" t="s">
        <v>43</v>
      </c>
      <c r="C65" s="32">
        <v>42272.333333333336</v>
      </c>
      <c r="D65" s="32">
        <v>42300.708333333336</v>
      </c>
      <c r="E65" s="33">
        <v>63</v>
      </c>
      <c r="G65" s="10" t="s">
        <v>73</v>
      </c>
      <c r="H65" s="10" t="s">
        <v>131</v>
      </c>
      <c r="I65" s="34"/>
    </row>
    <row r="66" spans="1:10" s="33" customFormat="1" x14ac:dyDescent="0.25">
      <c r="A66" s="30" t="s">
        <v>132</v>
      </c>
      <c r="B66" s="31" t="s">
        <v>15</v>
      </c>
      <c r="C66" s="32">
        <v>42272.333333333336</v>
      </c>
      <c r="D66" s="32">
        <v>42272.708333333336</v>
      </c>
      <c r="G66" s="17" t="s">
        <v>73</v>
      </c>
      <c r="H66" s="17" t="s">
        <v>73</v>
      </c>
      <c r="I66" s="34"/>
    </row>
    <row r="67" spans="1:10" s="33" customFormat="1" x14ac:dyDescent="0.25">
      <c r="A67" s="30" t="s">
        <v>133</v>
      </c>
      <c r="B67" s="31" t="s">
        <v>122</v>
      </c>
      <c r="C67" s="32">
        <v>42278.333333333336</v>
      </c>
      <c r="D67" s="32">
        <v>42290.708333333336</v>
      </c>
      <c r="E67" s="33">
        <v>65</v>
      </c>
      <c r="G67" s="10" t="s">
        <v>125</v>
      </c>
      <c r="H67" s="10" t="s">
        <v>134</v>
      </c>
      <c r="I67" s="34"/>
    </row>
    <row r="68" spans="1:10" s="33" customFormat="1" x14ac:dyDescent="0.25">
      <c r="A68" s="30" t="s">
        <v>116</v>
      </c>
      <c r="B68" s="31" t="s">
        <v>98</v>
      </c>
      <c r="C68" s="32">
        <v>42278.333333333336</v>
      </c>
      <c r="D68" s="32">
        <v>42286.708333333336</v>
      </c>
      <c r="G68" s="10" t="s">
        <v>125</v>
      </c>
      <c r="H68" s="10" t="s">
        <v>110</v>
      </c>
      <c r="I68" s="34"/>
    </row>
    <row r="69" spans="1:10" s="33" customFormat="1" x14ac:dyDescent="0.25">
      <c r="A69" s="30" t="s">
        <v>135</v>
      </c>
      <c r="B69" s="31" t="s">
        <v>98</v>
      </c>
      <c r="C69" s="32">
        <v>42278.333333333336</v>
      </c>
      <c r="D69" s="32">
        <v>42286.708333333336</v>
      </c>
      <c r="G69" s="17" t="s">
        <v>125</v>
      </c>
      <c r="H69" s="17" t="s">
        <v>110</v>
      </c>
      <c r="I69" s="34"/>
    </row>
    <row r="70" spans="1:10" s="33" customFormat="1" x14ac:dyDescent="0.25">
      <c r="A70" s="30" t="s">
        <v>136</v>
      </c>
      <c r="B70" s="31" t="s">
        <v>137</v>
      </c>
      <c r="C70" s="32">
        <v>42285.333333333336</v>
      </c>
      <c r="D70" s="32">
        <v>42286.708333333336</v>
      </c>
      <c r="E70" s="33">
        <v>68</v>
      </c>
      <c r="G70" s="17" t="s">
        <v>138</v>
      </c>
      <c r="H70" s="17" t="s">
        <v>110</v>
      </c>
      <c r="I70" s="34"/>
    </row>
    <row r="71" spans="1:10" s="33" customFormat="1" x14ac:dyDescent="0.25">
      <c r="A71" s="30" t="s">
        <v>121</v>
      </c>
      <c r="B71" s="31" t="s">
        <v>137</v>
      </c>
      <c r="C71" s="32">
        <v>42289.333333333336</v>
      </c>
      <c r="D71" s="32">
        <v>42290.708333333336</v>
      </c>
      <c r="E71" s="33">
        <v>67</v>
      </c>
      <c r="G71" s="10" t="s">
        <v>129</v>
      </c>
      <c r="H71" s="10" t="s">
        <v>134</v>
      </c>
      <c r="I71" s="34"/>
    </row>
    <row r="72" spans="1:10" s="33" customFormat="1" x14ac:dyDescent="0.25">
      <c r="A72" s="30" t="s">
        <v>139</v>
      </c>
      <c r="B72" s="31" t="s">
        <v>137</v>
      </c>
      <c r="C72" s="32">
        <v>42289.333333333336</v>
      </c>
      <c r="D72" s="32">
        <v>42290.708333333336</v>
      </c>
      <c r="G72" s="17" t="s">
        <v>129</v>
      </c>
      <c r="H72" s="17" t="s">
        <v>134</v>
      </c>
      <c r="I72" s="34"/>
    </row>
    <row r="73" spans="1:10" s="33" customFormat="1" x14ac:dyDescent="0.25">
      <c r="A73" s="30" t="s">
        <v>140</v>
      </c>
      <c r="B73" s="31" t="s">
        <v>15</v>
      </c>
      <c r="C73" s="32">
        <v>42291.333333333336</v>
      </c>
      <c r="D73" s="32">
        <v>42291.708333333336</v>
      </c>
      <c r="E73" s="33">
        <v>70</v>
      </c>
      <c r="G73" s="17" t="s">
        <v>141</v>
      </c>
      <c r="H73" s="17" t="s">
        <v>141</v>
      </c>
      <c r="I73" s="34"/>
    </row>
    <row r="74" spans="1:10" s="33" customFormat="1" ht="60" x14ac:dyDescent="0.25">
      <c r="A74" s="30" t="s">
        <v>142</v>
      </c>
      <c r="B74" s="31" t="s">
        <v>15</v>
      </c>
      <c r="C74" s="32">
        <v>42300.333333333336</v>
      </c>
      <c r="D74" s="32">
        <v>42300.708333333336</v>
      </c>
      <c r="E74" s="33">
        <v>70</v>
      </c>
      <c r="G74" s="17" t="s">
        <v>131</v>
      </c>
      <c r="H74" s="17" t="s">
        <v>131</v>
      </c>
      <c r="I74" s="35">
        <v>42374</v>
      </c>
      <c r="J74" s="31" t="s">
        <v>143</v>
      </c>
    </row>
    <row r="75" spans="1:10" s="33" customFormat="1" ht="105" x14ac:dyDescent="0.25">
      <c r="A75" s="30" t="s">
        <v>144</v>
      </c>
      <c r="B75" s="31" t="s">
        <v>83</v>
      </c>
      <c r="C75" s="32"/>
      <c r="D75" s="32"/>
      <c r="E75" s="33">
        <v>64</v>
      </c>
      <c r="G75" s="10"/>
      <c r="H75" s="10"/>
      <c r="I75" s="34"/>
      <c r="J75" s="31" t="s">
        <v>145</v>
      </c>
    </row>
    <row r="76" spans="1:10" s="33" customFormat="1" x14ac:dyDescent="0.25">
      <c r="A76" s="30" t="s">
        <v>146</v>
      </c>
      <c r="B76" s="31" t="s">
        <v>15</v>
      </c>
      <c r="C76" s="32"/>
      <c r="D76" s="32"/>
      <c r="G76" s="17"/>
      <c r="H76" s="17"/>
      <c r="I76" s="34"/>
    </row>
    <row r="77" spans="1:10" s="33" customFormat="1" x14ac:dyDescent="0.25">
      <c r="A77" s="30" t="s">
        <v>147</v>
      </c>
      <c r="B77" s="31" t="s">
        <v>137</v>
      </c>
      <c r="C77" s="32"/>
      <c r="D77" s="32"/>
      <c r="E77" s="33">
        <v>75</v>
      </c>
      <c r="G77" s="17"/>
      <c r="H77" s="17"/>
      <c r="I77" s="34"/>
    </row>
    <row r="78" spans="1:10" s="33" customFormat="1" x14ac:dyDescent="0.25">
      <c r="A78" s="30" t="s">
        <v>148</v>
      </c>
      <c r="B78" s="31" t="s">
        <v>15</v>
      </c>
      <c r="C78" s="32"/>
      <c r="D78" s="32"/>
      <c r="E78" s="33">
        <v>76</v>
      </c>
      <c r="G78" s="17"/>
      <c r="H78" s="17"/>
      <c r="I78" s="34"/>
    </row>
    <row r="79" spans="1:10" s="33" customFormat="1" x14ac:dyDescent="0.25">
      <c r="A79" s="30" t="s">
        <v>149</v>
      </c>
      <c r="B79" s="31" t="s">
        <v>15</v>
      </c>
      <c r="C79" s="32"/>
      <c r="D79" s="32"/>
      <c r="E79" s="33">
        <v>77</v>
      </c>
      <c r="G79" s="17"/>
      <c r="H79" s="17"/>
      <c r="I79" s="34"/>
    </row>
    <row r="80" spans="1:10" s="33" customFormat="1" x14ac:dyDescent="0.25">
      <c r="A80" s="30" t="s">
        <v>150</v>
      </c>
      <c r="B80" s="31" t="s">
        <v>15</v>
      </c>
      <c r="C80" s="32"/>
      <c r="D80" s="32"/>
      <c r="E80" s="33">
        <v>74</v>
      </c>
      <c r="G80" s="17"/>
      <c r="H80" s="17"/>
      <c r="I80" s="34"/>
    </row>
    <row r="81" spans="1:9" s="33" customFormat="1" x14ac:dyDescent="0.25">
      <c r="A81" s="30" t="s">
        <v>151</v>
      </c>
      <c r="B81" s="31" t="s">
        <v>137</v>
      </c>
      <c r="C81" s="32"/>
      <c r="D81" s="32"/>
      <c r="E81" s="33">
        <v>79</v>
      </c>
      <c r="G81" s="10"/>
      <c r="H81" s="10"/>
      <c r="I81" s="34"/>
    </row>
    <row r="82" spans="1:9" s="33" customFormat="1" x14ac:dyDescent="0.25">
      <c r="A82" s="30" t="s">
        <v>152</v>
      </c>
      <c r="B82" s="31" t="s">
        <v>137</v>
      </c>
      <c r="C82" s="32"/>
      <c r="D82" s="32"/>
      <c r="G82" s="10"/>
      <c r="H82" s="10"/>
      <c r="I82" s="34"/>
    </row>
    <row r="83" spans="1:9" s="33" customFormat="1" x14ac:dyDescent="0.25">
      <c r="A83" s="30" t="s">
        <v>153</v>
      </c>
      <c r="B83" s="31" t="s">
        <v>137</v>
      </c>
      <c r="C83" s="32"/>
      <c r="D83" s="32"/>
      <c r="G83" s="17"/>
      <c r="H83" s="17"/>
      <c r="I83" s="34"/>
    </row>
    <row r="84" spans="1:9" s="33" customFormat="1" x14ac:dyDescent="0.25">
      <c r="A84" s="30" t="s">
        <v>154</v>
      </c>
      <c r="B84" s="31" t="s">
        <v>137</v>
      </c>
      <c r="C84" s="32"/>
      <c r="D84" s="32"/>
      <c r="G84" s="17"/>
      <c r="H84" s="17"/>
      <c r="I84" s="34"/>
    </row>
    <row r="85" spans="1:9" s="33" customFormat="1" x14ac:dyDescent="0.25">
      <c r="A85" s="30" t="s">
        <v>155</v>
      </c>
      <c r="B85" s="31" t="s">
        <v>137</v>
      </c>
      <c r="C85" s="32"/>
      <c r="D85" s="32"/>
      <c r="G85" s="17"/>
      <c r="H85" s="17"/>
      <c r="I85" s="34"/>
    </row>
    <row r="86" spans="1:9" s="33" customFormat="1" x14ac:dyDescent="0.25">
      <c r="A86" s="30" t="s">
        <v>156</v>
      </c>
      <c r="B86" s="31" t="s">
        <v>137</v>
      </c>
      <c r="C86" s="32"/>
      <c r="D86" s="32"/>
      <c r="G86" s="17"/>
      <c r="H86" s="17"/>
      <c r="I86" s="34"/>
    </row>
    <row r="87" spans="1:9" s="33" customFormat="1" x14ac:dyDescent="0.25">
      <c r="A87" s="30" t="s">
        <v>157</v>
      </c>
      <c r="B87" s="31" t="s">
        <v>137</v>
      </c>
      <c r="C87" s="32"/>
      <c r="D87" s="32"/>
      <c r="G87" s="17"/>
      <c r="H87" s="17"/>
      <c r="I87" s="34"/>
    </row>
    <row r="88" spans="1:9" s="33" customFormat="1" x14ac:dyDescent="0.25">
      <c r="A88" s="30" t="s">
        <v>158</v>
      </c>
      <c r="B88" s="31" t="s">
        <v>137</v>
      </c>
      <c r="C88" s="32"/>
      <c r="D88" s="32"/>
      <c r="G88" s="17"/>
      <c r="H88" s="17"/>
      <c r="I88" s="34"/>
    </row>
    <row r="89" spans="1:9" s="39" customFormat="1" ht="15.75" thickBot="1" x14ac:dyDescent="0.3">
      <c r="A89" s="36" t="s">
        <v>159</v>
      </c>
      <c r="B89" s="37" t="s">
        <v>15</v>
      </c>
      <c r="C89" s="38"/>
      <c r="D89" s="38"/>
      <c r="E89" s="39">
        <v>80</v>
      </c>
      <c r="G89" s="40"/>
      <c r="H89" s="40"/>
      <c r="I8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</dc:creator>
  <cp:lastModifiedBy>vish</cp:lastModifiedBy>
  <dcterms:created xsi:type="dcterms:W3CDTF">2019-08-25T21:17:47Z</dcterms:created>
  <dcterms:modified xsi:type="dcterms:W3CDTF">2019-08-25T21:20:57Z</dcterms:modified>
</cp:coreProperties>
</file>