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em 2\Principle of management science\Presentation\"/>
    </mc:Choice>
  </mc:AlternateContent>
  <xr:revisionPtr revIDLastSave="0" documentId="13_ncr:1_{0815592A-C1EF-493D-AE02-B55BE6D8299A}" xr6:coauthVersionLast="47" xr6:coauthVersionMax="47" xr10:uidLastSave="{00000000-0000-0000-0000-000000000000}"/>
  <bookViews>
    <workbookView xWindow="-108" yWindow="-108" windowWidth="23256" windowHeight="12456" xr2:uid="{52924C32-4820-C04E-AC37-A977042CC83A}"/>
  </bookViews>
  <sheets>
    <sheet name="Scenario 1" sheetId="5" r:id="rId1"/>
    <sheet name="Scenario 2" sheetId="6" r:id="rId2"/>
    <sheet name="Scenario 3" sheetId="7" r:id="rId3"/>
    <sheet name="Scenario 4" sheetId="8" r:id="rId4"/>
  </sheets>
  <definedNames>
    <definedName name="solver_adj" localSheetId="0" hidden="1">'Scenario 1'!$C$12:$F$13</definedName>
    <definedName name="solver_adj" localSheetId="1" hidden="1">'Scenario 2'!$C$11:$F$12</definedName>
    <definedName name="solver_adj" localSheetId="2" hidden="1">'Scenario 3'!$C$11:$F$12</definedName>
    <definedName name="solver_adj" localSheetId="3" hidden="1">'Scenario 4'!$C$11:$F$12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0" hidden="1">'Scenario 1'!$C$13:$F$13</definedName>
    <definedName name="solver_lhs1" localSheetId="1" hidden="1">'Scenario 2'!$C$12:$F$12</definedName>
    <definedName name="solver_lhs1" localSheetId="2" hidden="1">'Scenario 3'!$C$12:$F$12</definedName>
    <definedName name="solver_lhs1" localSheetId="3" hidden="1">'Scenario 4'!$C$11:$F$11</definedName>
    <definedName name="solver_lhs2" localSheetId="0" hidden="1">'Scenario 1'!$C$14:$F$14</definedName>
    <definedName name="solver_lhs2" localSheetId="1" hidden="1">'Scenario 2'!$C$13:$F$13</definedName>
    <definedName name="solver_lhs2" localSheetId="2" hidden="1">'Scenario 3'!$C$13:$F$13</definedName>
    <definedName name="solver_lhs2" localSheetId="3" hidden="1">'Scenario 4'!$C$12:$F$12</definedName>
    <definedName name="solver_lhs3" localSheetId="0" hidden="1">'Scenario 1'!$G$12:$G$13</definedName>
    <definedName name="solver_lhs3" localSheetId="1" hidden="1">'Scenario 2'!$G$11:$G$12</definedName>
    <definedName name="solver_lhs3" localSheetId="2" hidden="1">'Scenario 3'!$G$11:$G$12</definedName>
    <definedName name="solver_lhs3" localSheetId="3" hidden="1">'Scenario 4'!$C$13:$F$13</definedName>
    <definedName name="solver_lhs4" localSheetId="0" hidden="1">'Scenario 1'!$K$3</definedName>
    <definedName name="solver_lhs4" localSheetId="3" hidden="1">'Scenario 4'!$G$11:$G$12</definedName>
    <definedName name="solver_lin" localSheetId="0" hidden="1">1</definedName>
    <definedName name="solver_lin" localSheetId="1" hidden="1">1</definedName>
    <definedName name="solver_lin" localSheetId="2" hidden="1">1</definedName>
    <definedName name="solver_lin" localSheetId="3" hidden="1">1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0" hidden="1">3</definedName>
    <definedName name="solver_num" localSheetId="1" hidden="1">3</definedName>
    <definedName name="solver_num" localSheetId="2" hidden="1">3</definedName>
    <definedName name="solver_num" localSheetId="3" hidden="1">4</definedName>
    <definedName name="solver_opt" localSheetId="0" hidden="1">'Scenario 1'!$C$18</definedName>
    <definedName name="solver_opt" localSheetId="1" hidden="1">'Scenario 2'!$C$17</definedName>
    <definedName name="solver_opt" localSheetId="2" hidden="1">'Scenario 3'!$C$17</definedName>
    <definedName name="solver_opt" localSheetId="3" hidden="1">'Scenario 4'!$C$17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el1" localSheetId="0" hidden="1">1</definedName>
    <definedName name="solver_rel1" localSheetId="1" hidden="1">3</definedName>
    <definedName name="solver_rel1" localSheetId="2" hidden="1">2</definedName>
    <definedName name="solver_rel1" localSheetId="3" hidden="1">2</definedName>
    <definedName name="solver_rel2" localSheetId="0" hidden="1">2</definedName>
    <definedName name="solver_rel2" localSheetId="1" hidden="1">2</definedName>
    <definedName name="solver_rel2" localSheetId="2" hidden="1">2</definedName>
    <definedName name="solver_rel2" localSheetId="3" hidden="1">3</definedName>
    <definedName name="solver_rel3" localSheetId="0" hidden="1">1</definedName>
    <definedName name="solver_rel3" localSheetId="1" hidden="1">1</definedName>
    <definedName name="solver_rel3" localSheetId="2" hidden="1">1</definedName>
    <definedName name="solver_rel3" localSheetId="3" hidden="1">2</definedName>
    <definedName name="solver_rel4" localSheetId="0" hidden="1">1</definedName>
    <definedName name="solver_rel4" localSheetId="3" hidden="1">1</definedName>
    <definedName name="solver_rhs1" localSheetId="0" hidden="1">2</definedName>
    <definedName name="solver_rhs1" localSheetId="1" hidden="1">10</definedName>
    <definedName name="solver_rhs1" localSheetId="2" hidden="1">0</definedName>
    <definedName name="solver_rhs1" localSheetId="3" hidden="1">0</definedName>
    <definedName name="solver_rhs2" localSheetId="0" hidden="1">'Scenario 1'!$C$16:$F$16</definedName>
    <definedName name="solver_rhs2" localSheetId="1" hidden="1">'Scenario 2'!$C$15:$F$15</definedName>
    <definedName name="solver_rhs2" localSheetId="2" hidden="1">'Scenario 3'!$C$15:$F$15</definedName>
    <definedName name="solver_rhs2" localSheetId="3" hidden="1">3</definedName>
    <definedName name="solver_rhs3" localSheetId="0" hidden="1">'Scenario 1'!$I$12:$I$13</definedName>
    <definedName name="solver_rhs3" localSheetId="1" hidden="1">'Scenario 2'!$I$11:$I$12</definedName>
    <definedName name="solver_rhs3" localSheetId="2" hidden="1">'Scenario 3'!$I$11:$I$12</definedName>
    <definedName name="solver_rhs3" localSheetId="3" hidden="1">'Scenario 4'!$C$15:$F$15</definedName>
    <definedName name="solver_rhs4" localSheetId="0" hidden="1">150</definedName>
    <definedName name="solver_rhs4" localSheetId="3" hidden="1">'Scenario 4'!$I$11:$I$12</definedName>
    <definedName name="solver_rlx" localSheetId="0" hidden="1">1</definedName>
    <definedName name="solver_rlx" localSheetId="1" hidden="1">1</definedName>
    <definedName name="solver_rlx" localSheetId="2" hidden="1">2</definedName>
    <definedName name="solver_rlx" localSheetId="3" hidden="1">1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0" hidden="1">2</definedName>
    <definedName name="solver_scl" localSheetId="1" hidden="1">2</definedName>
    <definedName name="solver_scl" localSheetId="2" hidden="1">1</definedName>
    <definedName name="solver_scl" localSheetId="3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0" hidden="1">2</definedName>
    <definedName name="solver_ver" localSheetId="1" hidden="1">2</definedName>
    <definedName name="solver_ver" localSheetId="2" hidden="1">2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8" l="1"/>
  <c r="C17" i="8"/>
  <c r="F13" i="8"/>
  <c r="E13" i="8"/>
  <c r="D13" i="8"/>
  <c r="C13" i="8"/>
  <c r="G12" i="8"/>
  <c r="G11" i="8"/>
  <c r="C18" i="7"/>
  <c r="C17" i="7"/>
  <c r="D13" i="7"/>
  <c r="E13" i="7"/>
  <c r="F13" i="7"/>
  <c r="C13" i="7"/>
  <c r="G12" i="7"/>
  <c r="G11" i="7"/>
  <c r="C17" i="6"/>
  <c r="F13" i="6"/>
  <c r="E13" i="6"/>
  <c r="D13" i="6"/>
  <c r="C13" i="6"/>
  <c r="G12" i="6"/>
  <c r="G11" i="6"/>
  <c r="D14" i="5"/>
  <c r="E14" i="5"/>
  <c r="F14" i="5"/>
  <c r="C14" i="5"/>
  <c r="C18" i="5"/>
  <c r="G13" i="5"/>
  <c r="K3" i="5"/>
  <c r="G12" i="5"/>
  <c r="C19" i="5" l="1"/>
  <c r="C18" i="8"/>
  <c r="C18" i="6"/>
</calcChain>
</file>

<file path=xl/sharedStrings.xml><?xml version="1.0" encoding="utf-8"?>
<sst xmlns="http://schemas.openxmlformats.org/spreadsheetml/2006/main" count="157" uniqueCount="35">
  <si>
    <t>Demand</t>
  </si>
  <si>
    <t>Supply</t>
  </si>
  <si>
    <t>Sign</t>
  </si>
  <si>
    <t>&lt;=</t>
  </si>
  <si>
    <t>=</t>
  </si>
  <si>
    <t>Stand</t>
  </si>
  <si>
    <t>Warehouse</t>
  </si>
  <si>
    <t xml:space="preserve">Supply </t>
  </si>
  <si>
    <t>Mine</t>
  </si>
  <si>
    <t>LHS</t>
  </si>
  <si>
    <t>Capacity</t>
  </si>
  <si>
    <t>sign</t>
  </si>
  <si>
    <t>RHS</t>
  </si>
  <si>
    <t>Min Z</t>
  </si>
  <si>
    <t>GE</t>
  </si>
  <si>
    <t>Super</t>
  </si>
  <si>
    <t>Total Cost</t>
  </si>
  <si>
    <t>Combination of supervisor and GE</t>
  </si>
  <si>
    <t xml:space="preserve">Constraints </t>
  </si>
  <si>
    <t xml:space="preserve">1. There can only be 2 supervisors in one stand in combination with GE </t>
  </si>
  <si>
    <t xml:space="preserve">Combination of supervisor </t>
  </si>
  <si>
    <t xml:space="preserve">1. When all supervisors are allowed to work so we can have 10 supervisors every stand </t>
  </si>
  <si>
    <t xml:space="preserve">1. The supervisors cannot work at all </t>
  </si>
  <si>
    <t>Total hours per employee</t>
  </si>
  <si>
    <t>Employee</t>
  </si>
  <si>
    <t>Stand 1</t>
  </si>
  <si>
    <t>Stand 2</t>
  </si>
  <si>
    <t>Stand 3</t>
  </si>
  <si>
    <t>Stand 4</t>
  </si>
  <si>
    <t xml:space="preserve">Stand 1 </t>
  </si>
  <si>
    <t>Total number of Supervisor</t>
  </si>
  <si>
    <t>Employees</t>
  </si>
  <si>
    <t>Total number of General Employees</t>
  </si>
  <si>
    <t>Pay rate of GE</t>
  </si>
  <si>
    <t xml:space="preserve">Pay rate of supervisor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</si>
</sst>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DBDBDB"/>
        <bgColor rgb="FF000000"/>
      </patternFill>
    </fill>
    <fill>
      <patternFill patternType="solid">
        <fgColor rgb="FFACB9CA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3" fillId="0" borderId="0" xfId="0" applyFont="1"/>
    <xf numFmtId="0" fontId="4" fillId="0" borderId="0" xfId="0" applyFont="1"/>
    <xf numFmtId="0" fontId="0" fillId="0" borderId="0" xfId="1" applyNumberFormat="1" applyFont="1"/>
    <xf numFmtId="0" fontId="0" fillId="2" borderId="2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2" borderId="0" xfId="0" applyFill="1"/>
    <xf numFmtId="0" fontId="5" fillId="0" borderId="0" xfId="0" applyFont="1"/>
    <xf numFmtId="0" fontId="1" fillId="0" borderId="2" xfId="0" applyFont="1" applyBorder="1"/>
    <xf numFmtId="0" fontId="1" fillId="4" borderId="3" xfId="0" applyFont="1" applyFill="1" applyBorder="1"/>
    <xf numFmtId="0" fontId="1" fillId="0" borderId="3" xfId="0" applyFont="1" applyBorder="1"/>
    <xf numFmtId="0" fontId="1" fillId="4" borderId="4" xfId="0" applyFont="1" applyFill="1" applyBorder="1"/>
    <xf numFmtId="0" fontId="1" fillId="4" borderId="0" xfId="0" applyFont="1" applyFill="1"/>
    <xf numFmtId="0" fontId="1" fillId="5" borderId="2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5" borderId="7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8" fontId="3" fillId="0" borderId="0" xfId="0" applyNumberFormat="1" applyFont="1"/>
    <xf numFmtId="0" fontId="0" fillId="0" borderId="1" xfId="0" applyBorder="1"/>
    <xf numFmtId="0" fontId="0" fillId="6" borderId="1" xfId="0" applyFill="1" applyBorder="1"/>
    <xf numFmtId="0" fontId="0" fillId="7" borderId="1" xfId="0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8" borderId="1" xfId="0" applyFill="1" applyBorder="1"/>
    <xf numFmtId="0" fontId="1" fillId="9" borderId="2" xfId="0" applyFont="1" applyFill="1" applyBorder="1"/>
    <xf numFmtId="0" fontId="1" fillId="9" borderId="3" xfId="0" applyFont="1" applyFill="1" applyBorder="1"/>
    <xf numFmtId="0" fontId="1" fillId="9" borderId="4" xfId="0" applyFont="1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249E-218E-B145-9A9F-6FE4E5E5A9EB}">
  <dimension ref="A2:K22"/>
  <sheetViews>
    <sheetView tabSelected="1" zoomScaleNormal="100" workbookViewId="0"/>
  </sheetViews>
  <sheetFormatPr defaultColWidth="11.19921875" defaultRowHeight="15.6" x14ac:dyDescent="0.3"/>
  <cols>
    <col min="1" max="1" width="30.5" customWidth="1"/>
    <col min="10" max="10" width="32.796875" customWidth="1"/>
  </cols>
  <sheetData>
    <row r="2" spans="2:11" x14ac:dyDescent="0.3">
      <c r="B2" s="7"/>
      <c r="C2" s="32" t="s">
        <v>5</v>
      </c>
      <c r="D2" s="32"/>
      <c r="E2" s="32"/>
      <c r="F2" s="32"/>
      <c r="G2" s="7"/>
      <c r="J2" s="6" t="s">
        <v>30</v>
      </c>
      <c r="K2" s="6">
        <v>40</v>
      </c>
    </row>
    <row r="3" spans="2:11" x14ac:dyDescent="0.3">
      <c r="B3" s="7" t="s">
        <v>24</v>
      </c>
      <c r="C3" s="7" t="s">
        <v>25</v>
      </c>
      <c r="D3" s="7" t="s">
        <v>26</v>
      </c>
      <c r="E3" s="7" t="s">
        <v>27</v>
      </c>
      <c r="F3" s="7" t="s">
        <v>28</v>
      </c>
      <c r="G3" s="7" t="s">
        <v>7</v>
      </c>
      <c r="J3" s="6" t="s">
        <v>32</v>
      </c>
      <c r="K3" s="6">
        <f>SUM(C12:F12)</f>
        <v>160</v>
      </c>
    </row>
    <row r="4" spans="2:11" x14ac:dyDescent="0.3">
      <c r="B4" s="7" t="s">
        <v>14</v>
      </c>
      <c r="C4" s="29">
        <v>5</v>
      </c>
      <c r="D4" s="29">
        <v>7</v>
      </c>
      <c r="E4" s="29">
        <v>6</v>
      </c>
      <c r="F4" s="29">
        <v>4</v>
      </c>
      <c r="G4" s="8">
        <v>160</v>
      </c>
      <c r="J4" s="7" t="s">
        <v>33</v>
      </c>
      <c r="K4" s="28">
        <v>15.4</v>
      </c>
    </row>
    <row r="5" spans="2:11" x14ac:dyDescent="0.3">
      <c r="B5" s="7" t="s">
        <v>15</v>
      </c>
      <c r="C5" s="29">
        <v>4</v>
      </c>
      <c r="D5" s="29">
        <v>3</v>
      </c>
      <c r="E5" s="29">
        <v>3</v>
      </c>
      <c r="F5" s="29">
        <v>2</v>
      </c>
      <c r="G5" s="8">
        <v>40</v>
      </c>
      <c r="J5" s="6" t="s">
        <v>34</v>
      </c>
      <c r="K5" s="28">
        <v>16.600000000000001</v>
      </c>
    </row>
    <row r="6" spans="2:11" x14ac:dyDescent="0.3">
      <c r="B6" s="7" t="s">
        <v>0</v>
      </c>
      <c r="C6">
        <v>60</v>
      </c>
      <c r="D6">
        <v>50</v>
      </c>
      <c r="E6">
        <v>55</v>
      </c>
      <c r="F6">
        <v>35</v>
      </c>
      <c r="G6" s="8"/>
    </row>
    <row r="7" spans="2:11" x14ac:dyDescent="0.3">
      <c r="G7" s="8"/>
    </row>
    <row r="10" spans="2:11" x14ac:dyDescent="0.3">
      <c r="B10" s="7"/>
      <c r="C10" s="32" t="s">
        <v>5</v>
      </c>
      <c r="D10" s="32"/>
      <c r="E10" s="32"/>
      <c r="F10" s="32"/>
      <c r="G10" s="7"/>
    </row>
    <row r="11" spans="2:11" x14ac:dyDescent="0.3">
      <c r="B11" s="7" t="s">
        <v>24</v>
      </c>
      <c r="C11" s="7" t="s">
        <v>29</v>
      </c>
      <c r="D11" s="7" t="s">
        <v>26</v>
      </c>
      <c r="E11" s="7" t="s">
        <v>27</v>
      </c>
      <c r="F11" s="7" t="s">
        <v>28</v>
      </c>
      <c r="G11" s="7" t="s">
        <v>7</v>
      </c>
      <c r="H11" s="7" t="s">
        <v>2</v>
      </c>
      <c r="I11" s="7" t="s">
        <v>10</v>
      </c>
    </row>
    <row r="12" spans="2:11" x14ac:dyDescent="0.3">
      <c r="B12" s="7" t="s">
        <v>14</v>
      </c>
      <c r="C12" s="30">
        <v>58</v>
      </c>
      <c r="D12" s="30">
        <v>48</v>
      </c>
      <c r="E12" s="30">
        <v>53</v>
      </c>
      <c r="F12" s="30">
        <v>1</v>
      </c>
      <c r="G12" s="31">
        <f>SUM(C12:F12)</f>
        <v>160</v>
      </c>
      <c r="H12" s="31" t="s">
        <v>3</v>
      </c>
      <c r="I12" s="31">
        <v>160</v>
      </c>
    </row>
    <row r="13" spans="2:11" x14ac:dyDescent="0.3">
      <c r="B13" s="7" t="s">
        <v>15</v>
      </c>
      <c r="C13" s="30">
        <v>2</v>
      </c>
      <c r="D13" s="30">
        <v>2</v>
      </c>
      <c r="E13" s="30">
        <v>2</v>
      </c>
      <c r="F13" s="30">
        <v>2</v>
      </c>
      <c r="G13" s="31">
        <f>SUM(C13:F13)</f>
        <v>8</v>
      </c>
      <c r="H13" s="31" t="s">
        <v>3</v>
      </c>
      <c r="I13" s="31">
        <v>40</v>
      </c>
    </row>
    <row r="14" spans="2:11" x14ac:dyDescent="0.3">
      <c r="B14" s="7" t="s">
        <v>9</v>
      </c>
      <c r="C14" s="31">
        <f>SUM(C12:C13)</f>
        <v>60</v>
      </c>
      <c r="D14" s="31">
        <f t="shared" ref="D14:F14" si="0">SUM(D12:D13)</f>
        <v>50</v>
      </c>
      <c r="E14" s="31">
        <f t="shared" si="0"/>
        <v>55</v>
      </c>
      <c r="F14" s="31">
        <f t="shared" si="0"/>
        <v>3</v>
      </c>
    </row>
    <row r="15" spans="2:11" x14ac:dyDescent="0.3">
      <c r="B15" s="7" t="s">
        <v>11</v>
      </c>
      <c r="C15" s="31" t="s">
        <v>4</v>
      </c>
      <c r="D15" s="31" t="s">
        <v>4</v>
      </c>
      <c r="E15" s="31" t="s">
        <v>4</v>
      </c>
      <c r="F15" s="31" t="s">
        <v>4</v>
      </c>
    </row>
    <row r="16" spans="2:11" x14ac:dyDescent="0.3">
      <c r="B16" s="7" t="s">
        <v>12</v>
      </c>
      <c r="C16" s="31">
        <v>60</v>
      </c>
      <c r="D16" s="31">
        <v>50</v>
      </c>
      <c r="E16" s="31">
        <v>55</v>
      </c>
      <c r="F16" s="31">
        <v>35</v>
      </c>
    </row>
    <row r="18" spans="1:3" x14ac:dyDescent="0.3">
      <c r="A18" t="s">
        <v>17</v>
      </c>
      <c r="B18" s="7" t="s">
        <v>13</v>
      </c>
      <c r="C18">
        <f>SUMPRODUCT(C4:F5,C12:F13)</f>
        <v>972</v>
      </c>
    </row>
    <row r="19" spans="1:3" x14ac:dyDescent="0.3">
      <c r="B19" s="7" t="s">
        <v>16</v>
      </c>
      <c r="C19">
        <f>G13*16.6+G12*15.4</f>
        <v>2596.8000000000002</v>
      </c>
    </row>
    <row r="21" spans="1:3" x14ac:dyDescent="0.3">
      <c r="A21" t="s">
        <v>18</v>
      </c>
    </row>
    <row r="22" spans="1:3" x14ac:dyDescent="0.3">
      <c r="A22" t="s">
        <v>19</v>
      </c>
    </row>
  </sheetData>
  <mergeCells count="2">
    <mergeCell ref="C2:F2"/>
    <mergeCell ref="C10:F10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50D1C-CB41-ED48-B76D-26E69F10F294}">
  <dimension ref="A1:K21"/>
  <sheetViews>
    <sheetView zoomScaleNormal="100" workbookViewId="0">
      <selection activeCell="C11" sqref="C11:F12"/>
    </sheetView>
  </sheetViews>
  <sheetFormatPr defaultColWidth="11.19921875" defaultRowHeight="15.6" x14ac:dyDescent="0.3"/>
  <cols>
    <col min="1" max="1" width="30.5" customWidth="1"/>
    <col min="10" max="10" width="28.5" customWidth="1"/>
  </cols>
  <sheetData>
    <row r="1" spans="2:11" x14ac:dyDescent="0.3">
      <c r="B1" s="7"/>
      <c r="C1" s="32" t="s">
        <v>5</v>
      </c>
      <c r="D1" s="32"/>
      <c r="E1" s="32"/>
      <c r="F1" s="32"/>
      <c r="G1" s="7"/>
    </row>
    <row r="2" spans="2:11" x14ac:dyDescent="0.3">
      <c r="B2" s="7" t="s">
        <v>31</v>
      </c>
      <c r="C2" s="7" t="s">
        <v>25</v>
      </c>
      <c r="D2" s="7" t="s">
        <v>26</v>
      </c>
      <c r="E2" s="7" t="s">
        <v>27</v>
      </c>
      <c r="F2" s="7" t="s">
        <v>28</v>
      </c>
      <c r="G2" s="7" t="s">
        <v>7</v>
      </c>
      <c r="J2" s="6" t="s">
        <v>30</v>
      </c>
      <c r="K2" s="6">
        <v>40</v>
      </c>
    </row>
    <row r="3" spans="2:11" x14ac:dyDescent="0.3">
      <c r="B3" s="7" t="s">
        <v>14</v>
      </c>
      <c r="C3" s="2">
        <v>5</v>
      </c>
      <c r="D3" s="2">
        <v>7</v>
      </c>
      <c r="E3" s="2">
        <v>6</v>
      </c>
      <c r="F3" s="2">
        <v>4</v>
      </c>
      <c r="G3" s="8">
        <v>160</v>
      </c>
      <c r="J3" s="6" t="s">
        <v>32</v>
      </c>
      <c r="K3" s="6">
        <v>160</v>
      </c>
    </row>
    <row r="4" spans="2:11" x14ac:dyDescent="0.3">
      <c r="B4" s="7" t="s">
        <v>15</v>
      </c>
      <c r="C4">
        <v>4</v>
      </c>
      <c r="D4">
        <v>3</v>
      </c>
      <c r="E4">
        <v>3</v>
      </c>
      <c r="F4">
        <v>2</v>
      </c>
      <c r="G4" s="8">
        <v>10</v>
      </c>
      <c r="J4" s="7" t="s">
        <v>33</v>
      </c>
      <c r="K4" s="28">
        <v>15.4</v>
      </c>
    </row>
    <row r="5" spans="2:11" x14ac:dyDescent="0.3">
      <c r="B5" s="7" t="s">
        <v>0</v>
      </c>
      <c r="C5">
        <v>60</v>
      </c>
      <c r="D5">
        <v>50</v>
      </c>
      <c r="E5">
        <v>55</v>
      </c>
      <c r="F5">
        <v>35</v>
      </c>
      <c r="G5" s="8"/>
      <c r="J5" s="6" t="s">
        <v>34</v>
      </c>
      <c r="K5" s="28">
        <v>16.600000000000001</v>
      </c>
    </row>
    <row r="6" spans="2:11" x14ac:dyDescent="0.3">
      <c r="G6" s="8"/>
    </row>
    <row r="9" spans="2:11" x14ac:dyDescent="0.3">
      <c r="B9" s="7"/>
      <c r="C9" s="32" t="s">
        <v>5</v>
      </c>
      <c r="D9" s="32"/>
      <c r="E9" s="32"/>
      <c r="F9" s="32"/>
    </row>
    <row r="10" spans="2:11" x14ac:dyDescent="0.3">
      <c r="B10" s="7" t="s">
        <v>31</v>
      </c>
      <c r="C10" s="7" t="s">
        <v>25</v>
      </c>
      <c r="D10" s="7" t="s">
        <v>26</v>
      </c>
      <c r="E10" s="7" t="s">
        <v>27</v>
      </c>
      <c r="F10" s="7" t="s">
        <v>28</v>
      </c>
      <c r="G10" s="7" t="s">
        <v>1</v>
      </c>
      <c r="H10" s="7" t="s">
        <v>2</v>
      </c>
      <c r="I10" s="7" t="s">
        <v>10</v>
      </c>
    </row>
    <row r="11" spans="2:11" x14ac:dyDescent="0.3">
      <c r="B11" s="7" t="s">
        <v>14</v>
      </c>
      <c r="C11" s="38">
        <v>50</v>
      </c>
      <c r="D11" s="39">
        <v>40</v>
      </c>
      <c r="E11" s="39">
        <v>45</v>
      </c>
      <c r="F11" s="40">
        <v>25</v>
      </c>
      <c r="G11" s="9">
        <f>SUM(C11:F11)</f>
        <v>160</v>
      </c>
      <c r="H11" s="3" t="s">
        <v>3</v>
      </c>
      <c r="I11" s="10">
        <v>160</v>
      </c>
    </row>
    <row r="12" spans="2:11" x14ac:dyDescent="0.3">
      <c r="B12" s="7" t="s">
        <v>15</v>
      </c>
      <c r="C12" s="38">
        <v>10</v>
      </c>
      <c r="D12" s="39">
        <v>10</v>
      </c>
      <c r="E12" s="39">
        <v>10</v>
      </c>
      <c r="F12" s="40">
        <v>10</v>
      </c>
      <c r="G12" s="15">
        <f>SUM(C12:F12)</f>
        <v>40</v>
      </c>
      <c r="H12" t="s">
        <v>3</v>
      </c>
      <c r="I12" s="15">
        <v>40</v>
      </c>
    </row>
    <row r="13" spans="2:11" x14ac:dyDescent="0.3">
      <c r="B13" s="7" t="s">
        <v>9</v>
      </c>
      <c r="C13" s="11">
        <f>SUM(C11:C12)</f>
        <v>60</v>
      </c>
      <c r="D13" s="11">
        <f t="shared" ref="D13:F13" si="0">SUM(D11:D12)</f>
        <v>50</v>
      </c>
      <c r="E13" s="11">
        <f t="shared" si="0"/>
        <v>55</v>
      </c>
      <c r="F13" s="11">
        <f t="shared" si="0"/>
        <v>35</v>
      </c>
    </row>
    <row r="14" spans="2:11" x14ac:dyDescent="0.3">
      <c r="B14" s="7" t="s">
        <v>11</v>
      </c>
      <c r="C14" s="4" t="s">
        <v>4</v>
      </c>
      <c r="D14" t="s">
        <v>4</v>
      </c>
      <c r="E14" t="s">
        <v>4</v>
      </c>
      <c r="F14" s="5" t="s">
        <v>4</v>
      </c>
    </row>
    <row r="15" spans="2:11" x14ac:dyDescent="0.3">
      <c r="B15" s="7" t="s">
        <v>12</v>
      </c>
      <c r="C15" s="12">
        <v>60</v>
      </c>
      <c r="D15" s="13">
        <v>50</v>
      </c>
      <c r="E15" s="13">
        <v>55</v>
      </c>
      <c r="F15" s="14">
        <v>35</v>
      </c>
    </row>
    <row r="17" spans="1:3" x14ac:dyDescent="0.3">
      <c r="A17" t="s">
        <v>20</v>
      </c>
      <c r="B17" s="7" t="s">
        <v>13</v>
      </c>
      <c r="C17">
        <f>SUMPRODUCT(C3:F4,C11:F12)</f>
        <v>1020</v>
      </c>
    </row>
    <row r="18" spans="1:3" x14ac:dyDescent="0.3">
      <c r="B18" s="7" t="s">
        <v>16</v>
      </c>
      <c r="C18">
        <f>G12*16.6+G11*15.4</f>
        <v>3128</v>
      </c>
    </row>
    <row r="20" spans="1:3" x14ac:dyDescent="0.3">
      <c r="A20" t="s">
        <v>18</v>
      </c>
    </row>
    <row r="21" spans="1:3" x14ac:dyDescent="0.3">
      <c r="A21" t="s">
        <v>21</v>
      </c>
    </row>
  </sheetData>
  <mergeCells count="2">
    <mergeCell ref="C1:F1"/>
    <mergeCell ref="C9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4545C-88A8-414A-8945-E681C742151E}">
  <dimension ref="A1:K23"/>
  <sheetViews>
    <sheetView zoomScaleNormal="100" workbookViewId="0">
      <selection activeCell="C11" sqref="C11:F12"/>
    </sheetView>
  </sheetViews>
  <sheetFormatPr defaultColWidth="11.19921875" defaultRowHeight="15.6" x14ac:dyDescent="0.3"/>
  <cols>
    <col min="9" max="9" width="11" customWidth="1"/>
    <col min="10" max="10" width="30.19921875" customWidth="1"/>
    <col min="11" max="11" width="12.19921875" customWidth="1"/>
  </cols>
  <sheetData>
    <row r="1" spans="1:11" x14ac:dyDescent="0.3">
      <c r="A1" s="1"/>
      <c r="B1" s="16"/>
      <c r="C1" s="33" t="s">
        <v>5</v>
      </c>
      <c r="D1" s="33"/>
      <c r="E1" s="33"/>
      <c r="F1" s="33"/>
      <c r="G1" s="16"/>
      <c r="H1" s="1"/>
      <c r="I1" s="1"/>
    </row>
    <row r="2" spans="1:11" x14ac:dyDescent="0.3">
      <c r="A2" s="1"/>
      <c r="B2" s="16" t="s">
        <v>6</v>
      </c>
      <c r="C2" s="16" t="s">
        <v>25</v>
      </c>
      <c r="D2" s="16" t="s">
        <v>26</v>
      </c>
      <c r="E2" s="16" t="s">
        <v>27</v>
      </c>
      <c r="F2" s="16" t="s">
        <v>28</v>
      </c>
      <c r="G2" s="16" t="s">
        <v>7</v>
      </c>
      <c r="H2" s="1"/>
      <c r="I2" s="1"/>
      <c r="J2" s="6" t="s">
        <v>30</v>
      </c>
      <c r="K2" s="6">
        <v>40</v>
      </c>
    </row>
    <row r="3" spans="1:11" x14ac:dyDescent="0.3">
      <c r="A3" s="1"/>
      <c r="B3" s="16" t="s">
        <v>14</v>
      </c>
      <c r="C3" s="17">
        <v>5</v>
      </c>
      <c r="D3" s="17">
        <v>7</v>
      </c>
      <c r="E3" s="17">
        <v>6</v>
      </c>
      <c r="F3" s="17">
        <v>4</v>
      </c>
      <c r="G3" s="1">
        <v>160</v>
      </c>
      <c r="H3" s="1"/>
      <c r="I3" s="1"/>
      <c r="J3" s="6" t="s">
        <v>32</v>
      </c>
      <c r="K3" s="6">
        <v>160</v>
      </c>
    </row>
    <row r="4" spans="1:11" x14ac:dyDescent="0.3">
      <c r="A4" s="1"/>
      <c r="B4" s="16" t="s">
        <v>15</v>
      </c>
      <c r="C4" s="1">
        <v>4</v>
      </c>
      <c r="D4" s="1">
        <v>3</v>
      </c>
      <c r="E4" s="1">
        <v>3</v>
      </c>
      <c r="F4" s="1">
        <v>2</v>
      </c>
      <c r="G4" s="1">
        <v>10</v>
      </c>
      <c r="H4" s="1"/>
      <c r="I4" s="1"/>
      <c r="J4" s="7" t="s">
        <v>33</v>
      </c>
      <c r="K4" s="28">
        <v>15.4</v>
      </c>
    </row>
    <row r="5" spans="1:11" x14ac:dyDescent="0.3">
      <c r="A5" s="1"/>
      <c r="B5" s="16" t="s">
        <v>0</v>
      </c>
      <c r="C5" s="1">
        <v>60</v>
      </c>
      <c r="D5" s="1">
        <v>50</v>
      </c>
      <c r="E5" s="1">
        <v>55</v>
      </c>
      <c r="F5" s="1">
        <v>35</v>
      </c>
      <c r="G5" s="1"/>
      <c r="H5" s="1"/>
      <c r="I5" s="1"/>
      <c r="J5" s="6" t="s">
        <v>34</v>
      </c>
      <c r="K5" s="28">
        <v>16.600000000000001</v>
      </c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1" x14ac:dyDescent="0.3">
      <c r="A9" s="1"/>
      <c r="B9" s="16"/>
      <c r="C9" s="33" t="s">
        <v>5</v>
      </c>
      <c r="D9" s="33"/>
      <c r="E9" s="33"/>
      <c r="F9" s="33"/>
      <c r="G9" s="1"/>
      <c r="H9" s="1"/>
      <c r="I9" s="1"/>
      <c r="J9" s="1"/>
    </row>
    <row r="10" spans="1:11" x14ac:dyDescent="0.3">
      <c r="A10" s="1"/>
      <c r="B10" s="16" t="s">
        <v>8</v>
      </c>
      <c r="C10" s="16" t="s">
        <v>25</v>
      </c>
      <c r="D10" s="16" t="s">
        <v>26</v>
      </c>
      <c r="E10" s="16" t="s">
        <v>27</v>
      </c>
      <c r="F10" s="16" t="s">
        <v>28</v>
      </c>
      <c r="G10" s="16" t="s">
        <v>1</v>
      </c>
      <c r="H10" s="16" t="s">
        <v>2</v>
      </c>
      <c r="I10" s="16" t="s">
        <v>10</v>
      </c>
      <c r="J10" s="1"/>
    </row>
    <row r="11" spans="1:11" x14ac:dyDescent="0.3">
      <c r="A11" s="1"/>
      <c r="B11" s="16" t="s">
        <v>14</v>
      </c>
      <c r="C11" s="35">
        <v>60</v>
      </c>
      <c r="D11" s="36">
        <v>50</v>
      </c>
      <c r="E11" s="36">
        <v>50</v>
      </c>
      <c r="F11" s="37">
        <v>0</v>
      </c>
      <c r="G11" s="18">
        <f>SUM(C11:F11)</f>
        <v>160</v>
      </c>
      <c r="H11" s="19" t="s">
        <v>3</v>
      </c>
      <c r="I11" s="20">
        <v>160</v>
      </c>
      <c r="J11" s="1"/>
    </row>
    <row r="12" spans="1:11" x14ac:dyDescent="0.3">
      <c r="A12" s="1"/>
      <c r="B12" s="16" t="s">
        <v>15</v>
      </c>
      <c r="C12" s="35">
        <v>0</v>
      </c>
      <c r="D12" s="36">
        <v>0</v>
      </c>
      <c r="E12" s="36">
        <v>0</v>
      </c>
      <c r="F12" s="37">
        <v>0</v>
      </c>
      <c r="G12" s="21">
        <f>SUM(C12:F12)</f>
        <v>0</v>
      </c>
      <c r="H12" s="1" t="s">
        <v>3</v>
      </c>
      <c r="I12" s="21">
        <v>40</v>
      </c>
      <c r="J12" s="1"/>
    </row>
    <row r="13" spans="1:11" x14ac:dyDescent="0.3">
      <c r="A13" s="1"/>
      <c r="B13" s="16" t="s">
        <v>9</v>
      </c>
      <c r="C13" s="22">
        <f>SUM(C11:C12)</f>
        <v>60</v>
      </c>
      <c r="D13" s="22">
        <f t="shared" ref="D13:F13" si="0">SUM(D11:D12)</f>
        <v>50</v>
      </c>
      <c r="E13" s="22">
        <f t="shared" si="0"/>
        <v>50</v>
      </c>
      <c r="F13" s="22">
        <f t="shared" si="0"/>
        <v>0</v>
      </c>
      <c r="G13" s="1"/>
      <c r="H13" s="1"/>
      <c r="I13" s="1"/>
      <c r="J13" s="1"/>
    </row>
    <row r="14" spans="1:11" x14ac:dyDescent="0.3">
      <c r="A14" s="1"/>
      <c r="B14" s="16" t="s">
        <v>11</v>
      </c>
      <c r="C14" s="23" t="s">
        <v>4</v>
      </c>
      <c r="D14" s="1" t="s">
        <v>4</v>
      </c>
      <c r="E14" s="1" t="s">
        <v>4</v>
      </c>
      <c r="F14" s="24" t="s">
        <v>4</v>
      </c>
      <c r="G14" s="1"/>
      <c r="H14" s="1"/>
      <c r="I14" s="1"/>
      <c r="J14" s="1"/>
    </row>
    <row r="15" spans="1:11" x14ac:dyDescent="0.3">
      <c r="A15" s="1"/>
      <c r="B15" s="16" t="s">
        <v>12</v>
      </c>
      <c r="C15" s="25">
        <v>60</v>
      </c>
      <c r="D15" s="26">
        <v>50</v>
      </c>
      <c r="E15" s="26">
        <v>55</v>
      </c>
      <c r="F15" s="27">
        <v>35</v>
      </c>
      <c r="G15" s="1"/>
      <c r="H15" s="1"/>
      <c r="I15" s="1"/>
      <c r="J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 t="s">
        <v>17</v>
      </c>
      <c r="B17" s="16" t="s">
        <v>13</v>
      </c>
      <c r="C17" s="1">
        <f>SUMPRODUCT(C3:F4,C11:F12)</f>
        <v>950</v>
      </c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6" t="s">
        <v>16</v>
      </c>
      <c r="C18" s="1">
        <f>G11*15.4+G12*16.6</f>
        <v>2464</v>
      </c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 t="s">
        <v>18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 t="s">
        <v>22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</sheetData>
  <mergeCells count="2">
    <mergeCell ref="C1:F1"/>
    <mergeCell ref="C9:F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F427-9211-E941-88ED-0D8B1D5DA52F}">
  <dimension ref="A1:K23"/>
  <sheetViews>
    <sheetView zoomScaleNormal="100" workbookViewId="0">
      <selection activeCell="E17" sqref="E17"/>
    </sheetView>
  </sheetViews>
  <sheetFormatPr defaultColWidth="11.19921875" defaultRowHeight="15.6" x14ac:dyDescent="0.3"/>
  <cols>
    <col min="10" max="10" width="30.796875" customWidth="1"/>
  </cols>
  <sheetData>
    <row r="1" spans="2:11" x14ac:dyDescent="0.3">
      <c r="B1" s="7"/>
      <c r="C1" s="33" t="s">
        <v>5</v>
      </c>
      <c r="D1" s="33"/>
      <c r="E1" s="33"/>
      <c r="F1" s="33"/>
      <c r="G1" s="7"/>
    </row>
    <row r="2" spans="2:11" x14ac:dyDescent="0.3">
      <c r="B2" s="7" t="s">
        <v>24</v>
      </c>
      <c r="C2" s="16" t="s">
        <v>25</v>
      </c>
      <c r="D2" s="16" t="s">
        <v>26</v>
      </c>
      <c r="E2" s="16" t="s">
        <v>27</v>
      </c>
      <c r="F2" s="16" t="s">
        <v>28</v>
      </c>
      <c r="G2" s="7" t="s">
        <v>7</v>
      </c>
      <c r="J2" s="6" t="s">
        <v>30</v>
      </c>
      <c r="K2" s="6">
        <v>40</v>
      </c>
    </row>
    <row r="3" spans="2:11" x14ac:dyDescent="0.3">
      <c r="B3" s="7" t="s">
        <v>14</v>
      </c>
      <c r="C3" s="29">
        <v>5</v>
      </c>
      <c r="D3" s="29">
        <v>7</v>
      </c>
      <c r="E3" s="29">
        <v>6</v>
      </c>
      <c r="F3" s="29">
        <v>4</v>
      </c>
      <c r="G3" s="8">
        <v>160</v>
      </c>
      <c r="J3" s="6" t="s">
        <v>32</v>
      </c>
      <c r="K3" s="6">
        <v>160</v>
      </c>
    </row>
    <row r="4" spans="2:11" x14ac:dyDescent="0.3">
      <c r="B4" s="7" t="s">
        <v>15</v>
      </c>
      <c r="C4" s="29">
        <v>4</v>
      </c>
      <c r="D4" s="29">
        <v>3</v>
      </c>
      <c r="E4" s="29">
        <v>3</v>
      </c>
      <c r="F4" s="29">
        <v>2</v>
      </c>
      <c r="G4" s="8">
        <v>10</v>
      </c>
      <c r="J4" s="7" t="s">
        <v>33</v>
      </c>
      <c r="K4" s="28">
        <v>15.4</v>
      </c>
    </row>
    <row r="5" spans="2:11" x14ac:dyDescent="0.3">
      <c r="B5" s="7" t="s">
        <v>0</v>
      </c>
      <c r="C5">
        <v>60</v>
      </c>
      <c r="D5">
        <v>50</v>
      </c>
      <c r="E5">
        <v>55</v>
      </c>
      <c r="F5">
        <v>35</v>
      </c>
      <c r="G5" s="8"/>
      <c r="J5" s="6" t="s">
        <v>34</v>
      </c>
      <c r="K5" s="28">
        <v>16.600000000000001</v>
      </c>
    </row>
    <row r="6" spans="2:11" x14ac:dyDescent="0.3">
      <c r="G6" s="8"/>
    </row>
    <row r="9" spans="2:11" x14ac:dyDescent="0.3">
      <c r="B9" s="7"/>
      <c r="C9" s="33" t="s">
        <v>5</v>
      </c>
      <c r="D9" s="33"/>
      <c r="E9" s="33"/>
      <c r="F9" s="33"/>
    </row>
    <row r="10" spans="2:11" x14ac:dyDescent="0.3">
      <c r="B10" s="7" t="s">
        <v>24</v>
      </c>
      <c r="C10" s="16" t="s">
        <v>25</v>
      </c>
      <c r="D10" s="16" t="s">
        <v>26</v>
      </c>
      <c r="E10" s="16" t="s">
        <v>27</v>
      </c>
      <c r="F10" s="16" t="s">
        <v>28</v>
      </c>
      <c r="G10" s="7" t="s">
        <v>1</v>
      </c>
      <c r="H10" s="7" t="s">
        <v>2</v>
      </c>
      <c r="I10" s="7" t="s">
        <v>10</v>
      </c>
    </row>
    <row r="11" spans="2:11" x14ac:dyDescent="0.3">
      <c r="B11" s="7" t="s">
        <v>14</v>
      </c>
      <c r="C11" s="34">
        <v>0</v>
      </c>
      <c r="D11" s="34">
        <v>0</v>
      </c>
      <c r="E11" s="34">
        <v>0</v>
      </c>
      <c r="F11" s="34">
        <v>0</v>
      </c>
      <c r="G11" s="9">
        <f>SUM(C11:F11)</f>
        <v>0</v>
      </c>
      <c r="H11" s="3" t="s">
        <v>3</v>
      </c>
      <c r="I11" s="10">
        <v>160</v>
      </c>
    </row>
    <row r="12" spans="2:11" x14ac:dyDescent="0.3">
      <c r="B12" s="7" t="s">
        <v>15</v>
      </c>
      <c r="C12" s="34">
        <v>31</v>
      </c>
      <c r="D12" s="34">
        <v>3</v>
      </c>
      <c r="E12" s="34">
        <v>3</v>
      </c>
      <c r="F12" s="34">
        <v>3</v>
      </c>
      <c r="G12" s="15">
        <f>SUM(C12:F12)</f>
        <v>40</v>
      </c>
      <c r="H12" t="s">
        <v>3</v>
      </c>
      <c r="I12" s="15">
        <v>40</v>
      </c>
    </row>
    <row r="13" spans="2:11" x14ac:dyDescent="0.3">
      <c r="B13" s="7" t="s">
        <v>9</v>
      </c>
      <c r="C13" s="11">
        <f>SUM(C11:C12)</f>
        <v>31</v>
      </c>
      <c r="D13" s="11">
        <f t="shared" ref="D13:F13" si="0">SUM(D11:D12)</f>
        <v>3</v>
      </c>
      <c r="E13" s="11">
        <f t="shared" si="0"/>
        <v>3</v>
      </c>
      <c r="F13" s="11">
        <f t="shared" si="0"/>
        <v>3</v>
      </c>
    </row>
    <row r="14" spans="2:11" x14ac:dyDescent="0.3">
      <c r="B14" s="7" t="s">
        <v>11</v>
      </c>
      <c r="C14" s="4" t="s">
        <v>4</v>
      </c>
      <c r="D14" t="s">
        <v>4</v>
      </c>
      <c r="E14" t="s">
        <v>4</v>
      </c>
      <c r="F14" s="5" t="s">
        <v>4</v>
      </c>
    </row>
    <row r="15" spans="2:11" x14ac:dyDescent="0.3">
      <c r="B15" s="7" t="s">
        <v>12</v>
      </c>
      <c r="C15" s="12">
        <v>60</v>
      </c>
      <c r="D15" s="13">
        <v>50</v>
      </c>
      <c r="E15" s="13">
        <v>55</v>
      </c>
      <c r="F15" s="14">
        <v>35</v>
      </c>
    </row>
    <row r="17" spans="1:3" x14ac:dyDescent="0.3">
      <c r="A17" t="s">
        <v>20</v>
      </c>
      <c r="B17" s="7" t="s">
        <v>13</v>
      </c>
      <c r="C17">
        <f>SUMPRODUCT(C3:F4,C11:F12)</f>
        <v>148</v>
      </c>
    </row>
    <row r="18" spans="1:3" x14ac:dyDescent="0.3">
      <c r="B18" s="7" t="s">
        <v>16</v>
      </c>
      <c r="C18">
        <f>G12*16.6+G11*15.4</f>
        <v>664</v>
      </c>
    </row>
    <row r="20" spans="1:3" x14ac:dyDescent="0.3">
      <c r="A20" t="s">
        <v>18</v>
      </c>
    </row>
    <row r="21" spans="1:3" x14ac:dyDescent="0.3">
      <c r="A21" t="s">
        <v>21</v>
      </c>
    </row>
    <row r="23" spans="1:3" x14ac:dyDescent="0.3">
      <c r="A23" t="s">
        <v>23</v>
      </c>
      <c r="C23">
        <f>C17/40</f>
        <v>3.7</v>
      </c>
    </row>
  </sheetData>
  <mergeCells count="2">
    <mergeCell ref="C9:F9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 1</vt:lpstr>
      <vt:lpstr>Scenario 2</vt:lpstr>
      <vt:lpstr>Scenario 3</vt:lpstr>
      <vt:lpstr>Scenario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Prasun Abhi</dc:creator>
  <cp:lastModifiedBy>Mugdha Pawar</cp:lastModifiedBy>
  <dcterms:created xsi:type="dcterms:W3CDTF">2023-04-22T20:19:10Z</dcterms:created>
  <dcterms:modified xsi:type="dcterms:W3CDTF">2023-04-24T19:08:34Z</dcterms:modified>
</cp:coreProperties>
</file>