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Sheet1" sheetId="2" state="visible" r:id="rId3"/>
    <sheet name="Sheet2" sheetId="3" state="visible" r:id="rId4"/>
    <sheet name="Sheet3" sheetId="4" state="visible" r:id="rId5"/>
    <sheet name="Sheet4" sheetId="5" state="visible" r:id="rId6"/>
    <sheet name="Sheet5" sheetId="6" state="visible" r:id="rId7"/>
    <sheet name="Sheet6" sheetId="7" state="visible" r:id="rId8"/>
    <sheet name="Sheet7" sheetId="8" state="visible" r:id="rId9"/>
    <sheet name="Sheet8" sheetId="9" state="visible" r:id="rId10"/>
    <sheet name="Sheet9" sheetId="10" state="visible" r:id="rId11"/>
    <sheet name="Sheet10" sheetId="11" state="visible" r:id="rId12"/>
    <sheet name="Sheet11" sheetId="12" state="visible" r:id="rId13"/>
    <sheet name="Sheet12" sheetId="13" state="visible" r:id="rId14"/>
    <sheet name="Sheet13" sheetId="14" state="visible" r:id="rId15"/>
    <sheet name="Sheet14" sheetId="15" state="visible" r:id="rId16"/>
    <sheet name="Sheet15" sheetId="16" state="visible" r:id="rId17"/>
    <sheet name="Sheet16" sheetId="17" state="visible" r:id="rId18"/>
  </sheets>
  <definedNames>
    <definedName function="false" hidden="true" localSheetId="0" name="_xlnm._FilterDatabase" vbProcedure="false">main!$A$1:$V$1140</definedName>
    <definedName function="false" hidden="true" localSheetId="10" name="_xlnm._FilterDatabase" vbProcedure="false">Sheet10!$A$1:$U$75</definedName>
    <definedName function="false" hidden="true" localSheetId="2" name="_xlnm._FilterDatabase" vbProcedure="false">Sheet2!$A$1:$U$77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<sst xmlns="http://schemas.openxmlformats.org/spreadsheetml/2006/main" count="25468" uniqueCount="5844">
  <si>
    <t xml:space="preserve">SHEET NAME</t>
  </si>
  <si>
    <t xml:space="preserve">Video Link</t>
  </si>
  <si>
    <t xml:space="preserve">Video Title</t>
  </si>
  <si>
    <t xml:space="preserve">Channel URL</t>
  </si>
  <si>
    <t xml:space="preserve">Creator Name</t>
  </si>
  <si>
    <t xml:space="preserve">Creator Gender</t>
  </si>
  <si>
    <t xml:space="preserve">Total Channel Subcribers</t>
  </si>
  <si>
    <t xml:space="preserve">Total Chanel Views</t>
  </si>
  <si>
    <t xml:space="preserve">Duration of Video</t>
  </si>
  <si>
    <t xml:space="preserve">Date of Video Upload</t>
  </si>
  <si>
    <t xml:space="preserve">No of Likes</t>
  </si>
  <si>
    <t xml:space="preserve">Language of the Video</t>
  </si>
  <si>
    <t xml:space="preserve">Subtitle</t>
  </si>
  <si>
    <t xml:space="preserve">Video Description</t>
  </si>
  <si>
    <t xml:space="preserve">Hashtags</t>
  </si>
  <si>
    <t xml:space="preserve">No of Comments</t>
  </si>
  <si>
    <t xml:space="preserve">Date of the Last Comment</t>
  </si>
  <si>
    <t xml:space="preserve">Maximum Quality of the Video</t>
  </si>
  <si>
    <t xml:space="preserve">No of Videos the Channel</t>
  </si>
  <si>
    <t xml:space="preserve">No of Playlist</t>
  </si>
  <si>
    <t xml:space="preserve">Premiered or Not</t>
  </si>
  <si>
    <t xml:space="preserve">Community Engagement (Posts per week)</t>
  </si>
  <si>
    <t xml:space="preserve">SHEET 1</t>
  </si>
  <si>
    <t xml:space="preserve">https://www.youtube.com/watch?v=68kjt7aEjEU</t>
  </si>
  <si>
    <t xml:space="preserve">Are Stress &amp; Worry Hurting Your Sleep? Here's How to Get More Sleep</t>
  </si>
  <si>
    <t xml:space="preserve">https://www.youtube.com/c/MedCircle</t>
  </si>
  <si>
    <t xml:space="preserve">Medcircle</t>
  </si>
  <si>
    <t xml:space="preserve">N/A</t>
  </si>
  <si>
    <t xml:space="preserve">English</t>
  </si>
  <si>
    <t xml:space="preserve">Yes</t>
  </si>
  <si>
    <t xml:space="preserve">Get access to hundreds of LIVE workshops with MedCircle psychologists &amp; psychiatrists: https://watch.medcircle.com Don’t miss out on the most compelling &amp; actionable advice from this series with Dr. Judith Joseph. It's available instantly HERE: https://bit.ly/2O6vO5P Are stress &amp; worry hurting your sleep? This will help, according to psychiatrist &amp; sleep expert Dr. Judith Joseph. Get EXCLUSIVE access to all of Dr. Joseph’s in-depth interviews: http://bit.ly/30ET5kh Do you have sleep anxiety? This will help, according to psychiatrist &amp; sleep expert Dr. Judith Joseph. She explains how meditation music for sleep helps sleep anxiety. She breaks down the science of how music affects sleeping, how it leads to anxiety and stress relief, and whether her patients use it. She also shares more natural strategies for managing sleep issues and anxiety issues in the long-term. Sleep is a crucial factor in stress and anxiety relief. So it's important to understand how it affects your mental health and how to get more sleep. In our full series with psychiatrist Dr. Judith Joseph, she explains how to get more sleep, how to find the right sleep specialist, and how to get more sleep in the long-term. Thanks for watching our youtube video! Now, FOLLOW US ON SOCIAL MEDIA: INSTAGRAM: https://www.instagram.com/medcircleof... FACEBOOK: https://www.facebook.com/MedCircleOff... TWITTER: https://www.twitter.com/medcircle Follow our host, Kyle Kittleson: FACEBOOK: https://www.facebook.com/KyleKittleson/ TWITTER: https://www.twitter.com/kylekittleson INSTAGRAM: https://www.instagram.com/kylekittleson</t>
  </si>
  <si>
    <t xml:space="preserve">https://www.youtube.com/watch?v=HL6ECWZ8G1s</t>
  </si>
  <si>
    <t xml:space="preserve">Why Is It So Hard To Fall Asleep?</t>
  </si>
  <si>
    <t xml:space="preserve">https://www.youtube.com/c/lifenoggin</t>
  </si>
  <si>
    <t xml:space="preserve">Life Noggin</t>
  </si>
  <si>
    <t xml:space="preserve">Falling asleep might be difficult, but if you're having trouble, here might be some causes and solutions. Watch more: How Much Sleep Do You REALLY Need? ►► https://www.youtube.com/watch?v=9HjtF... Subscribe: https://bit.ly/SubLifeNoggin | Get your exclusive Life Noggin merch: http://keeponthinking.co Support Life Noggin on Patreon: https://patreon.com/LifeNogginStudios Follow Life Noggin! Facebook: https://facebook.com/LifeNoggin/?ref=... Instagram: https://instagram.com/lifenoggin/ Twitter: https://twitter.com/lifenoggin Official Website: https://lnstudios.co/ Watch More Life Noggin: Latest Uploads: https://youtube.com/watch?v=4A6XkYpmi... Big Questions: https://youtube.com/watch?v=rJTkHGXMd... Outer Space: https://youtube.com/watch?v=rJTkHGXMd... Inside the Human Body: https://youtube.com/watch?v=FVnnM6hZ7... Popular Videos: https://youtube.com/watch?v=1bVfzBD-4... 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Life Noggin Team: Director/Voice: http://lifenogg.in/PatGraziosi Executive Producer - Ian Dokie: http://instagram.com/iandokie Director of Marketing: http://lifenogg.in/JaredOban Animation by Robert Grisham Written by Michael Sago: https://twitter.com/MichaelSago Sources: https://sleepfoundation.org/insomnia/... https://www.livescience.com/19462-fal... https://web.mst.edu/~psyworld/sleep_s... http://facweb.furman.edu/~einstein/ge... http://sleepdisorders.sleepfoundation... https://www.huffingtonpost.com/2013/0... http://www.cell.com/current-biology/f... https://www.webmd.com/sleep-disorders... https://www.livestrong.com/article/42... https://www.pcrm.org/nbBlog/eat-your-... http://sleepcenter.ucla.edu/sleep-older https://sleep.org/articles/temperatur... https://sleep.org/articles/what-happe... http://www.whatsthebestbed.org/top-re...</t>
  </si>
  <si>
    <t xml:space="preserve">No</t>
  </si>
  <si>
    <t xml:space="preserve">https://www.youtube.com/watch?v=SceDmiBEESI</t>
  </si>
  <si>
    <t xml:space="preserve">Basic English Grammar: Parts of Speech – noun, verb, adjective, pronoun, adverb...</t>
  </si>
  <si>
    <t xml:space="preserve">https://www.youtube.com/c/engvidJames</t>
  </si>
  <si>
    <t xml:space="preserve">English With James · Engvid</t>
  </si>
  <si>
    <t xml:space="preserve">Male</t>
  </si>
  <si>
    <t xml:space="preserve">In this video, I will go over the different parts of speech in English. We will be looking at the use of nouns, pronouns, adjectives, verbs, and adverbs. You will also learn how to arrange them in a grammatically correct sentence. Also, I will teach you in what order to place the adjectives if you have more than one. For example, do you have a "big, white, excitable dog" or a "white, excitable, big dog"? Find out by watching this lesson and doing the quiz afterwards at https://www.engvid.com/basic-english-...</t>
  </si>
  <si>
    <t xml:space="preserve">https://youtu.be/CzHotHaXGk0</t>
  </si>
  <si>
    <t xml:space="preserve">Basic English Grammar - Noun, Verb, Adjective, Adverb</t>
  </si>
  <si>
    <t xml:space="preserve">https://www.youtube.com/c/engvidRonnie</t>
  </si>
  <si>
    <t xml:space="preserve">English With Ronnie · Englishlessons4U With Engvid</t>
  </si>
  <si>
    <t xml:space="preserve">Female</t>
  </si>
  <si>
    <t xml:space="preserve">http://www.engvid.com/ What is a noun? What is a verb? What is an adjective? AHHHHH!!! Learn how to recognize nouns, verbs, adjectives, and adverbs in this important basic grammar lesson. Then test yourself with the quiz: http://www.engvid.com/basics-noun-ver...</t>
  </si>
  <si>
    <t xml:space="preserve">https://youtu.be/brahfEYfIaA</t>
  </si>
  <si>
    <t xml:space="preserve">Republic Day Celebration 2020 | UDYANSH | Haldwani | हल्द्वानी</t>
  </si>
  <si>
    <t xml:space="preserve">https://www.youtube.com/channel/UCHjv81uawYnDJPfeX6lGETg</t>
  </si>
  <si>
    <t xml:space="preserve">Udyansh Society</t>
  </si>
  <si>
    <t xml:space="preserve">Hindi</t>
  </si>
  <si>
    <t xml:space="preserve">India celebrates its 71st Republic Day on 26 January 2020. Udyansh extends its warm Wishes to all of you. This day honours the date 26 January 1950, when India's Constitution came into effect by replacing the Government of India Act(1935). On this 26 January, Udyansh Society had celebrated its Republic Day in Haldwani, Uttarakhand region with the poor childrens who earlier do ragpicking, Begging etc. like activities. Udyansh Society is working on the awareness &amp; education of these poor childrens from more than 1 year. Now here we are. All the performances, activities are done by our childrens who now spent most of their time in Studies, Dance, Singing, Sports &amp; Other activies rather than ragpicking, begging in the streets etc. For more info visit our pages : Instagram - https://www.instagram.com/udyansh_/ Facebook - https://www.facebook.com/udyaansh/ Feel Free to contact us - Gmail - udyaansh@gmail.com Whatsapp No. : +91 7500616101 +91 7579431858</t>
  </si>
  <si>
    <t xml:space="preserve">https://www.youtube.com/watch?v=ze7CiKeVxe0</t>
  </si>
  <si>
    <t xml:space="preserve">Drug problems</t>
  </si>
  <si>
    <t xml:space="preserve">https://www.youtube.com/user/JAM05028</t>
  </si>
  <si>
    <t xml:space="preserve">Jam05028</t>
  </si>
  <si>
    <t xml:space="preserve">Dave talks about how people deal with drugs</t>
  </si>
  <si>
    <t xml:space="preserve">https://www.youtube.com/watch?v=GAlRLwyEJIU</t>
  </si>
  <si>
    <t xml:space="preserve">The Bean Test | Funny Episodes | Mr Bean Official</t>
  </si>
  <si>
    <t xml:space="preserve">https://www.youtube.com/user/MrBean</t>
  </si>
  <si>
    <t xml:space="preserve">Mr Bean</t>
  </si>
  <si>
    <t xml:space="preserve">Welcome to the official Mr Bean Channel. Here you will find all of your favourite Mr Bean moments from the classic series with Rowan Atkinson and his new animated adventures. Make sure to subscribe and never miss a Full Episode of Mr Bean, or Mr Bean Compilations and clips as well as originals including Mr Bean Comics. To find out more about Mr Bean visit: Mr Bean on Facebook http://www.facebook.com/mrbean Follow us on Twitter http://www.twitter.com/mrbean More Mr. Bean https://www.youtube.com/playlist?list...</t>
  </si>
  <si>
    <t xml:space="preserve">https://www.youtube.com/watch?v=0BBROgyHlFE</t>
  </si>
  <si>
    <t xml:space="preserve">ROUNDER GLUTES: 5 Mistakes Keeping Your Butt Flat</t>
  </si>
  <si>
    <t xml:space="preserve">https://www.youtube.com/c/JeremyEthier</t>
  </si>
  <si>
    <t xml:space="preserve">Jeremy Ethier</t>
  </si>
  <si>
    <t xml:space="preserve">Wondering how to get a round butt? For most men and women, round, firm glutes are seen as more attractive than having a flat, pancake butt. A nice-looking butt isn’t just important for turning heads though. The glutes are a key muscle for athletic performance and keeping them strong can also go a long way to preventing back and hip pain. The problem is, most people approach their glute training the wrong way. 5 mistakes, in particular, that keep them from getting a bubble butt. Find out what they are, and how you could avoid them, so you can make your glutes rounder here. Includes the best exercises you could do for round glutes. Click below for a plan that takes a step by step, science-based approach to all the muscles you train: https://builtwithscience.com/bws-free... Click below to subscribe for more videos: https://www.youtube.com/jeremyethier/... Before diving into the mistakes preventing you from achieving a bubble butt, let’s first understand the anatomy of the glutes. The glutes are composed of 3 muscles; the gluteus maximus, the gluteus medius, and the gluteus minimus. The gluteus maximus is much larger than the other 2 glutes muscles. It’s actually the largest and heaviest muscle in the human body. It’s also a strong predictor of sprint performance. Since this muscle makes up most of your butt and seems to be the most important region for boosting athletic performance, it only makes sense to make it the focus of your training. But most people fail to do this because of the following 5 mistakes. The first mistake people make that lock them into a flat, pancake butt has to do with exercise selection. The primary function of the gluteus maximus is hip extension, the movement of driving your hips forward. Most “glute exercises” you’ll find online either don’t train hip extension at all and focus on the smaller glute muscles, or they’ll train hip extension but not in a way that enables you to use heavier and heavier weights over time. The best glute exercises are instead the ones that focus on hip extension and enable you to use heavier weight overtime. Exercises like back squats, leg presses, bulgarian split squats, deadlifts, and hip thrusts. They’re not fancy, but if you use the right form and get really strong with them over time, these will be the key to the glutes growth you're looking for. The second mistake when most people try to make their glutes rounder is working the quads more than the glutes. In a leg press, if you were to place your feet higher up on the platform and stop each rep once your knees hit 90 degrees, this would enable your shins to stay vertical over the foot throughout and will also involve more hip extension, therefore emphasizing the glutes more than the quads. You can do these one leg at a time as well, and you can also apply this concept to lunges and Bulgarian split squats as well. Alright so we talked about the quads taking over but in other glutes exercises, the lower back and hamstrings actually have a tendency to take over. Let’s take a look at one of the best exercises for round glutes, the Romanian deadlift. To emphasize the glutes more, you want to use some knee bend. This incorporates more hip extension into the exercise. In addition to this, you should only go down as far as your mobility allows you to. This is the point at which the hips stop moving backward on the way down. So, try to look in the mirror and spot the point where your hips can’t move back, and stop each rep at that point. Alright so we already covered what some of the best glute exercises are, but the way you program them into your workouts is also very important when it comes to how to get a round butt. You want to include exercises that challenge the glutes in different ways. Bulgarian split squats, back squats, leg presses, and Romanian deadlifts challenge the glutes the most at the bottom position. At the top position however, there’s no tension placed on the glutes. So we’d want to look for an exercise that challenges the muscle when it’s fully shortened. Exercises like the hip thrust and the 45 degree hip extension both do just that. To apply this to your glute focused workouts, pick 1-2 exercises that challenge the glutes most at the bottom position, and then include 1 that challenges the glutes most at the top position. Finally: although picking the right exercises and performing them correctly will set you up for success, some people (especially those who sit a lot) will still have a hard time activating and feeling their glutes working. One way of improving this is with activation exercises. Subscribe to my channel here: https://www.youtube.com/jeremyethier/... The 4 Best Glute Exercises For A Nicer Butt: https://www.youtube.com/watch?v=HzRwK...</t>
  </si>
  <si>
    <t xml:space="preserve">https://www.youtube.com/watch?v=uVaSFBeU71s</t>
  </si>
  <si>
    <t xml:space="preserve">Why Conformed Dimension is so important | Data Warehouse Concepts</t>
  </si>
  <si>
    <t xml:space="preserve">https://www.youtube.com/c/aroundBI</t>
  </si>
  <si>
    <t xml:space="preserve">Aroundbi</t>
  </si>
  <si>
    <t xml:space="preserve">Why Conformed Dimension is so important. We will discuss about what is Conformed Dimension and its advantages in Data warehouse. A Conformed Dimensions is the type of dimension that has same meaning to every fact with which it relates in data warehouse. Ref: http://www.kimballgroup.com/2011/06/d... Please share your thoughts and feedback. Thanks for watching. For more information, please visit www.aroundBI.com</t>
  </si>
  <si>
    <t xml:space="preserve">https://www.youtube.com/watch?v=QoqohmccTSc</t>
  </si>
  <si>
    <t xml:space="preserve">50 Entrepreneurs share priceless advice</t>
  </si>
  <si>
    <t xml:space="preserve">https://www.youtube.com/channel/UCWuxxrukjg_VYSU8ZiFDL4A</t>
  </si>
  <si>
    <t xml:space="preserve">Blockshelf</t>
  </si>
  <si>
    <t xml:space="preserve">Visit us at http://blockshelf.com for more entrepreneur resources!</t>
  </si>
  <si>
    <t xml:space="preserve">https://www.youtube.com/watch?v=AujUm-8f1mI</t>
  </si>
  <si>
    <t xml:space="preserve">पहाड़ों मे काम के दिन भी शुरू हो gye😁🌾</t>
  </si>
  <si>
    <t xml:space="preserve">https://www.youtube.com/channel/UCkWgI0zpvAl_f0tI8kFSuxQ</t>
  </si>
  <si>
    <t xml:space="preserve">A Girl From Uk02</t>
  </si>
  <si>
    <t xml:space="preserve">https://www.youtube.com/watch?v=1BpYbEi2QcI</t>
  </si>
  <si>
    <t xml:space="preserve">Do 100 PUSH UPS A Day | Life Changing</t>
  </si>
  <si>
    <t xml:space="preserve">https://www.youtube.com/c/CHRISHERIA</t>
  </si>
  <si>
    <t xml:space="preserve">Chris Heria</t>
  </si>
  <si>
    <t xml:space="preserve">Follow Along with Chris Heria as he shows you how to Do 100 PUSH UPS A Day. This method of training is highly effective in increasing repetitions as well achieving and mastering harder exercises and lifts for life changing results. Find out How to start working out the best way for beginners with Chris Heria and the Heria Pro App. &amp; for more workouts by Chris Heria visit heriapro.com and download the HERIA Pro App in the App Store! GET THIS WORKOUT ON YOUR PHONE: https://share.heriapro.com/share/3SE4... Follow us: @chrisheria https://www.instagram.com/chrisheria/ soundcloud: https://soundcloud.com/chrisheria Instagram: @chrisheria @weightvest @heria.shop @heriapro DOWNLOAD HERIA PRO APP to have Chris Heria as your trainer in your pocket.: http://heria.pro/ SHOP HERIA APPAREL: https://chrisheria.com JOIN OUR SMS CLUB: https://chrisheria.com/smsclub JOIN OUR EVENTS: http://thenx.com/blog/events/ (currently updating) BUY A HERIA WEIGHTVEST: https://chrisheria.com/collections/eq... FOLLOW CHRIS HERIA MUSIC ON SOUNDCLOUD/SPOTIFY https://soundcloud.com/chrisheria https://open.spotify.com/artist/62qif... JOIN OUR EVENTS: http://thenx.com/blog/events/ (currently updating) check out my main YOUTUBE CHANNEL AND SUBSCRIBE: https://www.youtube.com/officialthenx...</t>
  </si>
  <si>
    <t xml:space="preserve">https://www.youtube.com/watch?v=wBwpsFUWdGE</t>
  </si>
  <si>
    <t xml:space="preserve">Castle of Illusion Starring Mickey Mouse - Full Game Walkthrough</t>
  </si>
  <si>
    <t xml:space="preserve">https://www.youtube.com/c/packattack04082</t>
  </si>
  <si>
    <t xml:space="preserve">Packattack04082</t>
  </si>
  <si>
    <t xml:space="preserve">This video is a complete full game walkthrough for Castle of Illusion Starring Mickey Mouse on Xbox 360. This channel features instructional &amp; highly edited video game guides, walkthroughs, speedruns and other uniquely transformative videos. My own personal gameplay, extensive editing &amp; creative input are clearly added into each video, ensuring that all videos adhere to YouTube's partner program guidelines. My walkthoughs take tremendous amounts of work &amp; editing so that all videos are straight to the point &amp; can be used as professional video game guides. I have spent thousands of hours practicing &amp; mastering games before recording to ensure the highest quality gameplay possible. All gameplay is my own &amp; is recorded and edited solely by me. Permission to upload each game was provided by the game publisher.</t>
  </si>
  <si>
    <t xml:space="preserve">https://www.youtube.com/watch?v=DhP1W6LX5HM</t>
  </si>
  <si>
    <t xml:space="preserve">How Much Do UI/UX Designers Earn? Reacting to Salary Report for Freshers, Senior &amp; Remote roles</t>
  </si>
  <si>
    <t xml:space="preserve">https://www.youtube.com/c/abnux</t>
  </si>
  <si>
    <t xml:space="preserve">Abnux</t>
  </si>
  <si>
    <t xml:space="preserve">Earlier this year, Zeta put out a new report where they surveyed over 1400 designers from the top cities in India across 0 to 15 years of experience. The results – might shock you OR they might reveal what you should be aiming at as you grow in the design field. 🔮 #10kdesigners | Join one of our upcoming programs: https://10kdesigners.com Results of the Zeta Salary Report 2022: https://twitter.com/RamaKrishnaUX/sta... Let's connect 🌏 https://y.at/🔮🤠⚡/go 📷 Instagram: https://instagram.com/abnux 📜 Twitter: https://twitter.com/abnux</t>
  </si>
  <si>
    <t xml:space="preserve">https://www.youtube.com/watch?v=tU8BuomMd-4</t>
  </si>
  <si>
    <t xml:space="preserve">DJI - Introducing DJI Avata</t>
  </si>
  <si>
    <t xml:space="preserve">https://www.youtube.com/c/Dji</t>
  </si>
  <si>
    <t xml:space="preserve">Dji</t>
  </si>
  <si>
    <t xml:space="preserve">Featuring 4K/60fps video, a 155-degree FOV, and an upgraded stabilization algorithm, DJI Avata is the ultimate flight experience drone. All this performance, combined with its built-in propeller guard, means you can push the boundaries of content creation like never before. Hit impossibly tight gaps and fly with total confidence with DJI Avata.</t>
  </si>
  <si>
    <t xml:space="preserve">https://www.youtube.com/watch?v=Bx0SjEV8H6g</t>
  </si>
  <si>
    <t xml:space="preserve">0 Animals That Asked People for Help &amp; Kindness !</t>
  </si>
  <si>
    <t xml:space="preserve">https://www.youtube.com/channel/UCen0ko30XIeN5IARS3E_Znw</t>
  </si>
  <si>
    <t xml:space="preserve">Mad Lab</t>
  </si>
  <si>
    <t xml:space="preserve">There’s no rescue service in the animal world. If a creature gets into trouble, then it’s doomed. And only humans can change that! Today we’re going to show you the most heartbreaking moments of animals asking people for help and kindness! Quick, grab your box of tissues and hit the subscribe button if you’re ready. For copyright matters and any suggestions be welcome at: copyrightmadlab@gmail.com</t>
  </si>
  <si>
    <t xml:space="preserve">https://www.youtube.com/watch?v=BN9yqF6Um98</t>
  </si>
  <si>
    <t xml:space="preserve">Download a free audiobook version of "Take a Nap: Change Your Life" by Sara Mednick or Matthew Walker's "Why We Sleep" and support TED-Ed's nonprofit …</t>
  </si>
  <si>
    <t xml:space="preserve">https://www.youtube.com/teded</t>
  </si>
  <si>
    <t xml:space="preserve">Ted-Ed</t>
  </si>
  <si>
    <t xml:space="preserve">Your eyes get heavy and gradually close… But wait! It’s only lunch time and you still have so much to do. Would taking a nap help? Or would it derail your day? Well, that depends on a few things— especially what stages of sleep the nap includes. Sara C. Mednick details the cognitive benefits of napping, and explores the optimal length and time of day for a quick snooze. Lesson by Sara C. Mednick, directed by Qian Shi.</t>
  </si>
  <si>
    <t xml:space="preserve">https://www.youtube.com/watch?v=7ndU9sk9q14</t>
  </si>
  <si>
    <t xml:space="preserve">Michael Jackson - Beat it @ghetto.spider</t>
  </si>
  <si>
    <t xml:space="preserve">https://www.youtube.com/c/GhettoSpider</t>
  </si>
  <si>
    <t xml:space="preserve">Ghetto Spider</t>
  </si>
  <si>
    <t xml:space="preserve">Hello, Guys I just want to say thank you for supporting me with love and cheers. My spider-sense is tingling and it's telling me I'm on the way to 1M Subscribers.</t>
  </si>
  <si>
    <t xml:space="preserve">https://www.youtube.com/watch?v=KKnhgkmV7k8</t>
  </si>
  <si>
    <t xml:space="preserve">PRINTING ENGINEERING | Standup Comedy by Samay Raina</t>
  </si>
  <si>
    <t xml:space="preserve">https://www.youtube.com/c/SamayRainaOfficial</t>
  </si>
  <si>
    <t xml:space="preserve">Samay Raina</t>
  </si>
  <si>
    <t xml:space="preserve">Kashmiri Quota lekar Printing Engineering kari thi. Not sure which tragedy was worse.</t>
  </si>
  <si>
    <t xml:space="preserve">https://www.youtube.com/watch?v=4oT2WupNkGg</t>
  </si>
  <si>
    <t xml:space="preserve">My favorite author’s most accessible book to date</t>
  </si>
  <si>
    <t xml:space="preserve">https://www.youtube.com/c/billgates</t>
  </si>
  <si>
    <t xml:space="preserve">Bill Gates</t>
  </si>
  <si>
    <t xml:space="preserve">If you’re looking for someone to help you understand how history ties together, you can’t do better than Vaclav Smil—and “Numbers Don’t Lie” is a great place to start. Read more at https://gatesnot.es/3l7cgA0</t>
  </si>
  <si>
    <t xml:space="preserve">https://www.youtube.com/watch?v=TByW5-HDYTA</t>
  </si>
  <si>
    <t xml:space="preserve">One Punch Man (Season 1) - Episode 05 [English Sub]</t>
  </si>
  <si>
    <t xml:space="preserve">https://www.youtube.com/c/MuseAsia</t>
  </si>
  <si>
    <t xml:space="preserve">Muse Asia</t>
  </si>
  <si>
    <t xml:space="preserve">Japenese</t>
  </si>
  <si>
    <r>
      <rPr>
        <sz val="10"/>
        <color rgb="FF030303"/>
        <rFont val="Arial"/>
        <family val="0"/>
        <charset val="1"/>
      </rPr>
      <t xml:space="preserve">For Official Anime Merchandise, please visit: https://www.hakkenonline.com/ English Full Episode Playlist: https://www.youtube.com/playlist?list... </t>
    </r>
    <r>
      <rPr>
        <sz val="10"/>
        <color rgb="FF030303"/>
        <rFont val="Microsoft YaHei"/>
        <family val="2"/>
      </rPr>
      <t xml:space="preserve">简体中文字幕播放清单</t>
    </r>
    <r>
      <rPr>
        <sz val="10"/>
        <color rgb="FF030303"/>
        <rFont val="Arial"/>
        <family val="0"/>
        <charset val="1"/>
      </rPr>
      <t xml:space="preserve">: https://www.youtube.com/playlist?list...</t>
    </r>
  </si>
  <si>
    <t xml:space="preserve">https://www.youtube.com/watch?v=8MapFmEnDa4</t>
  </si>
  <si>
    <t xml:space="preserve">The True Cost Of Killer Drones | True Cost | Business Insider</t>
  </si>
  <si>
    <t xml:space="preserve">https://www.youtube.com/user/businessinsider</t>
  </si>
  <si>
    <t xml:space="preserve">Business Insider</t>
  </si>
  <si>
    <t xml:space="preserve">Combat drones have broadcast a large portion of the Russian invasion of Ukraine. Drones that crash to the ground as bombs or launch missiles are becoming more and more autonomous. Is it better to have a person pull the trigger or is it OK to let computer algorithms choose between life and death?</t>
  </si>
  <si>
    <t xml:space="preserve">https://www.youtube.com/watch?v=BTArwS4ljC4</t>
  </si>
  <si>
    <t xml:space="preserve">Create Netflix dashboard with Tableau in 30 minutes</t>
  </si>
  <si>
    <t xml:space="preserve">https://www.youtube.com/c/DataScienceRoadMap</t>
  </si>
  <si>
    <t xml:space="preserve">Datascience Roadmap</t>
  </si>
  <si>
    <t xml:space="preserve">https://www.youtube.com/watch?v=m4Dcms0k8qk</t>
  </si>
  <si>
    <t xml:space="preserve">US Testing its New Gigantic $13 Billion Aircraft Carrier</t>
  </si>
  <si>
    <t xml:space="preserve">https://www.youtube.com/channel/UC_Se32jLBjnOuftl1u3zfLw</t>
  </si>
  <si>
    <t xml:space="preserve">Fluctus</t>
  </si>
  <si>
    <t xml:space="preserve">Welcome back to the Fluctus channel for a feature on a few of the world’s largest aircraft carriers, and their capabilities to exert force as maritime warfare vessels. Fluctus is a website and YouTube channel dedicated to sea geeks. Whenever you are curious or an incorrigible lover of this mysterious world, our videos are made for you !</t>
  </si>
  <si>
    <t xml:space="preserve">youtube.com/watch?v=ymPFptR3qxs</t>
  </si>
  <si>
    <t xml:space="preserve">Cool moments in climbing competitions</t>
  </si>
  <si>
    <t xml:space="preserve">https://www.youtube.com/c/AndreaCalligarisClimbing</t>
  </si>
  <si>
    <t xml:space="preserve">Andrea Calligaris Climbing</t>
  </si>
  <si>
    <t xml:space="preserve">In Tokyo 2021 Olympics climbing will be there!</t>
  </si>
  <si>
    <t xml:space="preserve">https://www.youtube.com/watch?v=D0OeBZA3zcw</t>
  </si>
  <si>
    <t xml:space="preserve">Kurdish wedding in Arlington Texas 2021</t>
  </si>
  <si>
    <t xml:space="preserve">https://www.youtube.com/channel/UCk5dXaI4EuJPsvDPU9VQ61w</t>
  </si>
  <si>
    <t xml:space="preserve">Hakar Sindi</t>
  </si>
  <si>
    <t xml:space="preserve">https://www.youtube.com/watch?v=12deJL0PFlw</t>
  </si>
  <si>
    <t xml:space="preserve">Seaworld SHAMU Killer Whale Show</t>
  </si>
  <si>
    <t xml:space="preserve">https://www.youtube.com/c/videotragic</t>
  </si>
  <si>
    <t xml:space="preserve">Videotragic</t>
  </si>
  <si>
    <t xml:space="preserve">The Shamu show at SeaWorld. The best footage on Youtube. Enjoy.</t>
  </si>
  <si>
    <t xml:space="preserve">https://www.youtube.com/watch?v=it6QlKw6jrY</t>
  </si>
  <si>
    <t xml:space="preserve">Leonidas vs Gorgon | Fate/Grand Order: Absolute Demonic Front - Babylonia</t>
  </si>
  <si>
    <t xml:space="preserve">https://www.youtube.com/channel/UCfDycueNdrkGaOn-Rh3w92w</t>
  </si>
  <si>
    <t xml:space="preserve">Danny Senpai</t>
  </si>
  <si>
    <t xml:space="preserve">Leonidas vs Gorgon !! …</t>
  </si>
  <si>
    <t xml:space="preserve">https://www.youtube.com/watch?v=-Q5Tt1cEVxU</t>
  </si>
  <si>
    <t xml:space="preserve">My Incredible 30 Day Body Transformation 😱🔥 ( 200 Push Ups For 30 Days -REALISTIC RESULTS)</t>
  </si>
  <si>
    <t xml:space="preserve">https://www.youtube.com/c/MrAsamoah</t>
  </si>
  <si>
    <t xml:space="preserve">Mr. Asamoah</t>
  </si>
  <si>
    <t xml:space="preserve">If you are struggling to achieve your fitness goals, let this video inspire you! You can achieve anything you set your mind to. In this video I take you on my 200 push ups a day for 30 days journey. I include variations like diamond pushups, wide arm pushups, explosive pushups, slow/negative pushups, archer pushups, hindu pushups, side to side pushups among others. Hope you enjoy the video.</t>
  </si>
  <si>
    <t xml:space="preserve">https://www.youtube.com/watch?v=0MtWtPEbTb0</t>
  </si>
  <si>
    <t xml:space="preserve">Sugino Sensei 10th Dan Master of Katori Shinto Ryu</t>
  </si>
  <si>
    <t xml:space="preserve">https://www.youtube.com/c/100healthyears</t>
  </si>
  <si>
    <t xml:space="preserve">100 Years Of Health</t>
  </si>
  <si>
    <t xml:space="preserve">The video of Sugino Sensei who is 10th Dan Master of Katori Shinto Ryu (one of the oldest existing schools of traditional Japanese martial arts systems in Japan).</t>
  </si>
  <si>
    <t xml:space="preserve">https://www.youtube.com/watch?v=2btS31AU3Iw</t>
  </si>
  <si>
    <t xml:space="preserve">How to build Dynamic &amp; Interactive Dashboard in EXCEL with Pivot Tables&amp;Charts | Tutorial Episode #1</t>
  </si>
  <si>
    <t xml:space="preserve">https://www.youtube.com/c/OtherLevel%E2%80%99s</t>
  </si>
  <si>
    <t xml:space="preserve">Other Level’S</t>
  </si>
  <si>
    <t xml:space="preserve">Full Tutorial with voice over explanation:</t>
  </si>
  <si>
    <t xml:space="preserve">https://www.youtube.com/watch?v=J326LIUrZM8</t>
  </si>
  <si>
    <t xml:space="preserve">Data Warehouse Tutorial For Beginners | Data Warehouse Concepts | Data Warehousing | Edureka</t>
  </si>
  <si>
    <t xml:space="preserve">https://www.youtube.com/c/edurekaIN</t>
  </si>
  <si>
    <t xml:space="preserve">Edureka!</t>
  </si>
  <si>
    <t xml:space="preserve">Data Warehousing &amp; BI Training: https://www.edureka.co/data-warehousi... ** This Data Warehouse Tutorial For Beginners will give you an introduction to data warehousing and business intelligence. You will be able to understand basic data warehouse concepts with examples. The following topics have been covered in this tutorial:</t>
  </si>
  <si>
    <t xml:space="preserve">https://www.youtube.com/watch?v=Rqan9iaEMpo</t>
  </si>
  <si>
    <t xml:space="preserve">40 Effective defense and counterattack techniques you need to know - Техника защиты и контратаки</t>
  </si>
  <si>
    <t xml:space="preserve">https://www.youtube.com/channel/UClhWvMre0XqNR-VTYb69FBw</t>
  </si>
  <si>
    <t xml:space="preserve">Shining Talent</t>
  </si>
  <si>
    <t xml:space="preserve">https://www.youtube.com/watch?v=F8nPv7Alrw4</t>
  </si>
  <si>
    <t xml:space="preserve">The Power of Habit | Jude Aburdan | TEDxSafirSchool</t>
  </si>
  <si>
    <t xml:space="preserve">https://www.youtube.com/user/TEDxTalks</t>
  </si>
  <si>
    <t xml:space="preserve">Tedx Talks</t>
  </si>
  <si>
    <t xml:space="preserve">To have a goal-centered lifestyle is essential in reaching our absolute potential, however, to manage such a feat requires the successful formation of daily habitual actions that may serve to maintain on route. Jude Aburdan, a recent medical graduate and a lover of a scheduled life style seeks to share details of her personal journey in a life governed by daily habits; moreover, she seeks to provide a framework to aid in the pursuit of excellence through the process of habit formation. This talk was given at a TEDx event using the TED conference format but independently organized by a local community. Learn more at https://www.ted.com/tedx</t>
  </si>
  <si>
    <t xml:space="preserve">https://www.youtube.com/watch?v=xNxCD3vJ19A</t>
  </si>
  <si>
    <t xml:space="preserve">Move to Ireland without Sponsorship | Apply Ireland Work Visa with your Job Offer letter | Full demo</t>
  </si>
  <si>
    <t xml:space="preserve">https://www.youtube.com/c/YourKnowledgeBuddy</t>
  </si>
  <si>
    <t xml:space="preserve">Your Knowledge Buddy</t>
  </si>
  <si>
    <t xml:space="preserve">Hi all, In this video I have covered how you can move to Ireland WITHOUT SPONSORSHIP. Link discussed in this video :</t>
  </si>
  <si>
    <t xml:space="preserve">https://www.youtube.com/watch?v=hrAAEMFAG9E</t>
  </si>
  <si>
    <t xml:space="preserve">Author Chimamanda Ngozi Adichie addresses Harvard's Class of 2018</t>
  </si>
  <si>
    <t xml:space="preserve">https://www.youtube.com/c/harvard</t>
  </si>
  <si>
    <t xml:space="preserve">Harvard University</t>
  </si>
  <si>
    <t xml:space="preserve">Award-winning author Chimamanda Ngozi Adichie addresses Harvard's Class of 2018 on Class Day, May 23, 2018. A Nigerian-born writer whose work has been translated into more than 30 languages, Adichie is the author of the novels “Purple Hibiscus,” which won the Commonwealth Writers’ Prize and the Hurston/Wright Legacy Award; “Half of a Yellow Sun,” which won the Orange Prize; and “Americanah,” a 2013 National Book Critics Circle Award winner, which she finalized during a fellowship year at the Radcliffe Institute for Advanced Study. Her most recent book, “Dear Ijeawele, or A Feminist Manifesto in Fifteen Suggestions,” was published in March 2017.</t>
  </si>
  <si>
    <t xml:space="preserve">https://www.youtube.com/watch?v=UpN3AcXLSSk</t>
  </si>
  <si>
    <r>
      <rPr>
        <sz val="10"/>
        <color rgb="FF030303"/>
        <rFont val="Arial"/>
        <family val="0"/>
        <charset val="1"/>
      </rPr>
      <t xml:space="preserve">Shaolin Qi Gong 🙆🏻‍♂️ 20 Minute Daily Morning Routine 🙆🏻‍♀️ </t>
    </r>
    <r>
      <rPr>
        <sz val="10"/>
        <color rgb="FF030303"/>
        <rFont val="Microsoft YaHei"/>
        <family val="2"/>
      </rPr>
      <t xml:space="preserve">八段锦 </t>
    </r>
    <r>
      <rPr>
        <sz val="10"/>
        <color rgb="FF030303"/>
        <rFont val="Arial"/>
        <family val="0"/>
        <charset val="1"/>
      </rPr>
      <t xml:space="preserve">Ba Duan Jin (Complete Form)</t>
    </r>
  </si>
  <si>
    <t xml:space="preserve">https://www.youtube.com/c/ShiHengYiOnline</t>
  </si>
  <si>
    <t xml:space="preserve">Shi Heng Yi Online</t>
  </si>
  <si>
    <r>
      <rPr>
        <sz val="10"/>
        <color rgb="FF030303"/>
        <rFont val="Arial"/>
        <family val="0"/>
        <charset val="1"/>
      </rPr>
      <t xml:space="preserve">Ba Duan Jin · </t>
    </r>
    <r>
      <rPr>
        <sz val="10"/>
        <color rgb="FF030303"/>
        <rFont val="Microsoft YaHei"/>
        <family val="2"/>
      </rPr>
      <t xml:space="preserve">八段锦 </t>
    </r>
    <r>
      <rPr>
        <sz val="10"/>
        <color rgb="FF030303"/>
        <rFont val="Arial"/>
        <family val="0"/>
        <charset val="1"/>
      </rPr>
      <t xml:space="preserve">· 8 Brocade ❗️ Read the description first ❗️by Shi Heng Yi. ➡️ Instructions on the practice: What to do? / How to practice?</t>
    </r>
  </si>
  <si>
    <t xml:space="preserve">https://www.youtube.com/watch?v=J6cS663iiO8</t>
  </si>
  <si>
    <t xml:space="preserve">Vidyut's Kalari Dand (Push-Ups) - Part One | Kalaripayattu | Martial Arts</t>
  </si>
  <si>
    <t xml:space="preserve">https://www.youtube.com/c/VidyutJammwalKalari</t>
  </si>
  <si>
    <t xml:space="preserve">Vidyut Jammwal</t>
  </si>
  <si>
    <t xml:space="preserve">There is never just one way to do an exercise. We all know the usual way to do Push-Ups. Now learn more than a dozen new ways to do push-ups. Let us know your favorite and share your attempt with the hashtag #VidyutsKalariDand</t>
  </si>
  <si>
    <t xml:space="preserve">https://www.youtube.com/watch?v=a08a4SYvCQE</t>
  </si>
  <si>
    <t xml:space="preserve">Attack the Pressure points in human body! Tamotsu Miyahira's Kung-fu.</t>
  </si>
  <si>
    <t xml:space="preserve">https://www.youtube.com/c/kuroobiworld</t>
  </si>
  <si>
    <t xml:space="preserve">Kuro-Obi World</t>
  </si>
  <si>
    <r>
      <rPr>
        <sz val="10"/>
        <color rgb="FF030303"/>
        <rFont val="Arial"/>
        <family val="0"/>
        <charset val="1"/>
      </rPr>
      <t xml:space="preserve">★Turn on closed captions with 18 languages!</t>
    </r>
    <r>
      <rPr>
        <sz val="10"/>
        <color rgb="FF030303"/>
        <rFont val="Microsoft YaHei"/>
        <family val="2"/>
      </rPr>
      <t xml:space="preserve">【</t>
    </r>
    <r>
      <rPr>
        <sz val="10"/>
        <color rgb="FF030303"/>
        <rFont val="Arial"/>
        <family val="0"/>
        <charset val="1"/>
      </rPr>
      <t xml:space="preserve">Subtitles</t>
    </r>
    <r>
      <rPr>
        <sz val="10"/>
        <color rgb="FF030303"/>
        <rFont val="Microsoft YaHei"/>
        <family val="2"/>
      </rPr>
      <t xml:space="preserve">】</t>
    </r>
    <r>
      <rPr>
        <sz val="10"/>
        <color rgb="FF030303"/>
        <rFont val="Arial"/>
        <family val="0"/>
        <charset val="1"/>
      </rPr>
      <t xml:space="preserve">English, Spanish, Italian, Portuguese, French, German, Vietnamese, Russian, Indonesian, Chinese, Korean, Hindi, Persian, Arabic, Polish, Thai,Turkish, Greek Please enjoy the video in your native language!</t>
    </r>
  </si>
  <si>
    <t xml:space="preserve">https://www.youtube.com/watch?v=_w6Uxclog7E</t>
  </si>
  <si>
    <t xml:space="preserve">HOGWARTS LEGACY New Gameplay Demo 14 Minutes 4K</t>
  </si>
  <si>
    <t xml:space="preserve">https://www.youtube.com/c/WildGamerSK</t>
  </si>
  <si>
    <t xml:space="preserve">Wildgamersk</t>
  </si>
  <si>
    <t xml:space="preserve">Hogwarts Legacy Gameplay Demo New (State of Play 2022) for PC, PS5, XBOX SERIES X/S in amazing 4K ULTRA HD quality and improved from 30 FPS to amazing smooth 60 FPS.</t>
  </si>
  <si>
    <t xml:space="preserve">https://www.youtube.com/watch?v=erjwCQ-UZyw</t>
  </si>
  <si>
    <t xml:space="preserve">Forza Horizon 5 Hot Wheels Expansion - First 10 minutes | Thrustmaster TX</t>
  </si>
  <si>
    <t xml:space="preserve">https://www.youtube.com/c/Xpertgamingtech</t>
  </si>
  <si>
    <t xml:space="preserve">Xpertgamingtech</t>
  </si>
  <si>
    <t xml:space="preserve">first minutes into the Hot Wheels expansion in Forza Horizon 5. Let me know what you would like to see next. Thanks for watching :)</t>
  </si>
  <si>
    <t xml:space="preserve">https://www.youtube.com/watch?v=HDPuAhoKNrY</t>
  </si>
  <si>
    <t xml:space="preserve">When the developers are bored they add stuff like this...''</t>
  </si>
  <si>
    <t xml:space="preserve">https://www.youtube.com/channel/UCi37K5Nrz9HlgNLsFBfhE-Q</t>
  </si>
  <si>
    <t xml:space="preserve">Muaxh03</t>
  </si>
  <si>
    <t xml:space="preserve">This is dying light 2 gameplay</t>
  </si>
  <si>
    <t xml:space="preserve">https://www.youtube.com/watch?v=leHvmVWL8iA</t>
  </si>
  <si>
    <t xml:space="preserve">15 Things Humans Were Never Meant To See</t>
  </si>
  <si>
    <t xml:space="preserve">https://www.youtube.com/c/TopGenerality</t>
  </si>
  <si>
    <t xml:space="preserve">Top Generality</t>
  </si>
  <si>
    <t xml:space="preserve">Despite how much mankind has advanced in the field of Science, there are still a lot of things we haven’t uncovered in this world. There are a lot of questions about the past and the future that are still unanswered until today. There are certainly things that we aren’t meant to see in this world but man’s curiosity is just unquenchable. And so let’s dive into things that should’ve remained in the dark. From tree pollen to the breathing forest, here are 15 things humans were never meant to see.</t>
  </si>
  <si>
    <t xml:space="preserve">https://www.youtube.com/watch?v=7CgXm2ZveHs</t>
  </si>
  <si>
    <t xml:space="preserve">Byjus | Difference Inside vs Direct vs Centre Sale | BDA sale department 2022 #bda #byjus</t>
  </si>
  <si>
    <t xml:space="preserve">https://www.youtube.com/channel/UC-g3NYy2viNMUjE4xrilJGw</t>
  </si>
  <si>
    <t xml:space="preserve">World Of Hemant</t>
  </si>
  <si>
    <t xml:space="preserve">Difference between Inside sale vs Direct sale vs center sale</t>
  </si>
  <si>
    <t xml:space="preserve">https://www.youtube.com/watch?v=UDJt9emsCzI</t>
  </si>
  <si>
    <t xml:space="preserve">The Crew 2 - YAMAHA YZR-M1 - Test Drive with THRUSTMASTER FREESTYLER BIKE HANDLEBAR - 1080p60FPS</t>
  </si>
  <si>
    <t xml:space="preserve">https://www.youtube.com/channel/UCsm_Bd2iTpaotMb4uAzKqMQ</t>
  </si>
  <si>
    <t xml:space="preserve">Yidircars</t>
  </si>
  <si>
    <t xml:space="preserve">The Crew 2 - 2016 YAMAHA YZR-M1 - Test Drive with PS2 THRUSTMASTER FREESTYLER BIKE HANDLEBAR + Brooks Converter (PS2 to PS3/4 model) + PLAYSEAT EVOLUTION ALCANTARA seat - 1080p60FPS</t>
  </si>
  <si>
    <t xml:space="preserve">https://www.youtube.com/watch?v=b5l_veRoLJc</t>
  </si>
  <si>
    <t xml:space="preserve">DISCIPLINE YOUR BRAIN | Wake Up Positive | Morning Motivational Speeches</t>
  </si>
  <si>
    <t xml:space="preserve">https://www.youtube.com/c/Yourworldwithin</t>
  </si>
  <si>
    <t xml:space="preserve">Eddie Pinero</t>
  </si>
  <si>
    <t xml:space="preserve">Do not go where the path may lead, go instead where there is no path and leave a trail" - Emerson</t>
  </si>
  <si>
    <t xml:space="preserve">https://www.youtube.com/watch?v=TeAf72MU9Ow</t>
  </si>
  <si>
    <t xml:space="preserve">Dj Tapzela Live at LIGWALAGWALA_FM.</t>
  </si>
  <si>
    <t xml:space="preserve">https://www.youtube.com/channel/UCHtlQlx29ndO21P8pInxARg</t>
  </si>
  <si>
    <t xml:space="preserve">Dj Tapzela</t>
  </si>
  <si>
    <t xml:space="preserve">Live Mix</t>
  </si>
  <si>
    <t xml:space="preserve">https://www.youtube.com/watch?v=88Ew1NU7GrA</t>
  </si>
  <si>
    <t xml:space="preserve">Car Crash Compilation 2022 #9</t>
  </si>
  <si>
    <t xml:space="preserve">https://www.youtube.com/c/CarCrashDrivingfail</t>
  </si>
  <si>
    <t xml:space="preserve">Car Crash - Driving Fail</t>
  </si>
  <si>
    <t xml:space="preserve">Car crash compilation 2022, car crashes, car fails, driving fails, dash cam accidents, bad drivers, idiots in cars, instant karma in this video.</t>
  </si>
  <si>
    <t xml:space="preserve">https://www.youtube.com/watch?v=B-F319b5SuQ</t>
  </si>
  <si>
    <t xml:space="preserve">TAOISM | The Power of Letting Go</t>
  </si>
  <si>
    <t xml:space="preserve">https://www.youtube.com/c/Einzelg%C3%A4nger</t>
  </si>
  <si>
    <t xml:space="preserve">Einzelgänger</t>
  </si>
  <si>
    <t xml:space="preserve">he power of letting go is a form of strength that’s based on sophistication rather than force. We can approach life more intelligently, more efficiently, and go with the flow, “effortless action” (or the paradoxical “action of non-action”) rather than swimming against it. Cuts, voice, footage, script by Einzelgänger. I used creative commons (links below) and some material from Pixabay &amp; Storyblocks (links available upon request).</t>
  </si>
  <si>
    <t xml:space="preserve">https://www.youtube.com/watch?v=VpQKeD804-Q</t>
  </si>
  <si>
    <t xml:space="preserve">Daily Words of God: Knowing God | Excerpt 65</t>
  </si>
  <si>
    <t xml:space="preserve">https://www.youtube.com/user/godfootstepsen</t>
  </si>
  <si>
    <t xml:space="preserve">The Church Of Almighty God</t>
  </si>
  <si>
    <t xml:space="preserve">After two thousand years of hoping and waiting, the Lord has finally returned! You're welcome to contact us to learn about the Lord's appearance and work in the last days, and to attend the Lamb's feast.</t>
  </si>
  <si>
    <t xml:space="preserve">https://www.youtube.com/watch?v=XYKuslcJp7A</t>
  </si>
  <si>
    <t xml:space="preserve">Build Awesome Data Analytics Portfolio from Scratch in 2022 // 4 Portfolio project ideas</t>
  </si>
  <si>
    <t xml:space="preserve">https://www.youtube.com/c/Thuvu5</t>
  </si>
  <si>
    <t xml:space="preserve">Thu Vu Data Analytics</t>
  </si>
  <si>
    <t xml:space="preserve">What's up, everyone! Welcome back! In today's video, I'm sharing with you how to build a data portfolio if you're looking for an entry-level data analyst/ data science position. A portfolio seems to be a lot of work but always keep in mind that there are tons of resources online to help you get started. You can find the resources I mentioned in the video below. I hope you found them helpful! Thank you for watching! :)</t>
  </si>
  <si>
    <t xml:space="preserve">https://www.youtube.com/watch?v=vKqK2CiN8NU</t>
  </si>
  <si>
    <t xml:space="preserve">How I manage my time with full time job, freelance &amp; side hustles ☕️</t>
  </si>
  <si>
    <t xml:space="preserve">https://www.youtube.com/c/RachelHow</t>
  </si>
  <si>
    <t xml:space="preserve">Rachel How</t>
  </si>
  <si>
    <t xml:space="preserve">While juggling a full time job, freelance work, youtube, and creating digital products on the side, I find myself with a problem: I don’t have enough time. In this video, I share the strategies and techniques on how I manage my time to maintain a work-life balance, without losing sleep. (Spoiler alert: I sleep a lot 😴)</t>
  </si>
  <si>
    <t xml:space="preserve">https://www.youtube.com/watch?v=CzCrfE6ofZM</t>
  </si>
  <si>
    <t xml:space="preserve">Types Of Facts | Data warehousing concept | Additive Facts | Semi Additive Facts | Non Additive Fact</t>
  </si>
  <si>
    <t xml:space="preserve">https://www.youtube.com/channel/UC0L5vnn9WrcmV5ULsW-2c4Q</t>
  </si>
  <si>
    <t xml:space="preserve">Etl Qa Labs</t>
  </si>
  <si>
    <t xml:space="preserve">Types Of Facts in Data Warehouse | Additive Facts | Semi Additive Facts | Non Additive Facts</t>
  </si>
  <si>
    <t xml:space="preserve">https://www.youtube.com/watch?v=pKvWD0f18Pc</t>
  </si>
  <si>
    <t xml:space="preserve">Day in the Life of a Data Analyst - SurveyMonkey Data Transformation</t>
  </si>
  <si>
    <t xml:space="preserve">https://www.youtube.com/c/ShashankKalanithiData</t>
  </si>
  <si>
    <t xml:space="preserve">Shashank Kalanithi</t>
  </si>
  <si>
    <t xml:space="preserve">NEWEST Day in the Life of a Data Analyst:</t>
  </si>
  <si>
    <t xml:space="preserve">https://www.youtube.com/watch?v=QILNlRvJlfQ</t>
  </si>
  <si>
    <t xml:space="preserve">Data Analyst Portfolio Project | Tableau Visualization | Project 2/4</t>
  </si>
  <si>
    <t xml:space="preserve">https://www.youtube.com/c/AlexTheAnalyst</t>
  </si>
  <si>
    <t xml:space="preserve">Alex The Analyst</t>
  </si>
  <si>
    <t xml:space="preserve">Today we continue our Data Analyst Portfolio Project Series. In this project we will be taking some of the SQL queries we worked on in the first project and creating visualizations in Tableau.</t>
  </si>
  <si>
    <t xml:space="preserve">https://www.youtube.com/watch?v=nZmO8B9rRik</t>
  </si>
  <si>
    <t xml:space="preserve">Himalayas In 4K - The Roof Of The World | Mount Everest | Scenic Relaxation Film</t>
  </si>
  <si>
    <t xml:space="preserve">https://www.youtube.com/c/ScenicScenes</t>
  </si>
  <si>
    <t xml:space="preserve">Scenic Scenes</t>
  </si>
  <si>
    <t xml:space="preserve">The Great Himalayas known as the roof of the world is the highest mountain range of the Himalayan Range. This range include India, China, Nepal, Pakistan, Bhutan, and Tibet. The world's highest peak, Mount Everest provides the most extreme climbing/mountaineering challenges in the world. Truly hope you find some relaxation while enjoying this beautiful scenic film of Himalayas captured on 4K ULTRA HD footage along with relaxing music.</t>
  </si>
  <si>
    <t xml:space="preserve">https://www.youtube.com/watch?v=e8vL7BA_rFU</t>
  </si>
  <si>
    <t xml:space="preserve">Formula of Sum, Percentage, If Function, Merge &amp; Center MS Excel 2007 Tutorial in Hindi</t>
  </si>
  <si>
    <t xml:space="preserve">https://www.youtube.com/c/IshanLLB</t>
  </si>
  <si>
    <t xml:space="preserve">Ishan Llb</t>
  </si>
  <si>
    <t xml:space="preserve">Download Our Official App Ishan Guru &amp; Read Latest Articles in</t>
  </si>
  <si>
    <t xml:space="preserve">https://www.youtube.com/watch?v=bzVEnC5LZpc</t>
  </si>
  <si>
    <t xml:space="preserve">The World's First Floating Hotel Abandoned In North Korea</t>
  </si>
  <si>
    <t xml:space="preserve">https://www.youtube.com/c/SideNote1</t>
  </si>
  <si>
    <t xml:space="preserve">Sidenote</t>
  </si>
  <si>
    <t xml:space="preserve">Help me make more, better videos by supporting the Channel on</t>
  </si>
  <si>
    <t xml:space="preserve">https://www.youtube.com/watch?v=zhcjkjXWboE</t>
  </si>
  <si>
    <t xml:space="preserve">How to Host A portfolio website on GitHub Pages for free | Host an HTML Website online for free</t>
  </si>
  <si>
    <t xml:space="preserve">https://www.youtube.com/channel/UCHGMk_pb8BE1DdqANC_j5aA</t>
  </si>
  <si>
    <t xml:space="preserve">The Code Chic</t>
  </si>
  <si>
    <t xml:space="preserve">Howdy! In Today's video, I will be showing you how to host an HTML website on GitHub pages for free</t>
  </si>
  <si>
    <t xml:space="preserve">https://www.youtube.com/watch?v=sFo_KpXHcYE</t>
  </si>
  <si>
    <t xml:space="preserve">DJI Avata First Use | Get a Feel for Flying!</t>
  </si>
  <si>
    <t xml:space="preserve">https://www.youtube.com/c/DJITutorials</t>
  </si>
  <si>
    <t xml:space="preserve">Dji Tutorials</t>
  </si>
  <si>
    <t xml:space="preserve">When you combine Avata with the goggles and motion controller, flight becomes accessible to all. Experience the thrill of total immersion with unrivaled safety and control. Embrace your spontaneity and capture the world around you. Some of us were Born to Fly.</t>
  </si>
  <si>
    <t xml:space="preserve">https://www.youtube.com/watch?v=XwuNWh8vIdQ</t>
  </si>
  <si>
    <t xml:space="preserve">Assassin's Creed Dawn of Ragnarök: 13 Minutes of Gameplay</t>
  </si>
  <si>
    <t xml:space="preserve">https://www.youtube.com/c/AC3Videos</t>
  </si>
  <si>
    <t xml:space="preserve">Acvideos</t>
  </si>
  <si>
    <t xml:space="preserve">Hugr Magic System, New Abilities, Social Stealth, Shape-shifting Ability, New Enemies, Norse Mythology, New Weapon (Atgeir), New Boar Mount, New Gameplay Features and More.</t>
  </si>
  <si>
    <t xml:space="preserve">https://www.youtube.com/watch?v=rul6-vd8IRQ</t>
  </si>
  <si>
    <t xml:space="preserve">How to Make Money with Excel Right Now - Work from Home incl. FREE Training</t>
  </si>
  <si>
    <t xml:space="preserve">https://www.youtube.com/c/SuperHumansLife</t>
  </si>
  <si>
    <t xml:space="preserve">Superhumans Life</t>
  </si>
  <si>
    <t xml:space="preserve">Making money with Excel in 2022 has never been simpler. In this video I explain several less known ways in which you can make money by working remotely, only or working from home. These are job opportunities you can do from anywhere and that you can start today to kick off your freelancing journey or your side hustle. Enjoy!</t>
  </si>
  <si>
    <t xml:space="preserve">https://www.youtube.com/watch?v=-7Fno5pNS68</t>
  </si>
  <si>
    <t xml:space="preserve">How to take care of our pond.</t>
  </si>
  <si>
    <t xml:space="preserve">https://www.youtube.com/c/JonJandaiLifeisEasy</t>
  </si>
  <si>
    <t xml:space="preserve">Jon Jandai Life Is Easy</t>
  </si>
  <si>
    <t xml:space="preserve">If we take care of the pond well we will get a good return.</t>
  </si>
  <si>
    <t xml:space="preserve">https://www.youtube.com/watch?v=t-kiCW0jdLg</t>
  </si>
  <si>
    <t xml:space="preserve">How Kaggle Helped Him Become ML Engineer With Mechanical Engineer Degree</t>
  </si>
  <si>
    <t xml:space="preserve">https://www.youtube.com/c/codebasics</t>
  </si>
  <si>
    <t xml:space="preserve">Codebasics</t>
  </si>
  <si>
    <t xml:space="preserve">Tanul Singh is a mechanical engineer having no degree in data science or computer science. Yet after finishing his b tech he lands his first job in data science field. How did he do this? Well using Kaggle. In this video interview we will discuss some kaggle tips that you can use to make a successful career in data science. Tanul is working as a machine learning engineer in Javis and he will share some useful tips in this conversation.</t>
  </si>
  <si>
    <t xml:space="preserve">https://www.youtube.com/watch?v=aqRxZSrJLEc</t>
  </si>
  <si>
    <t xml:space="preserve">Top Courses to Become a Data Analyst</t>
  </si>
  <si>
    <t xml:space="preserve">https://www.youtube.com/c/LukeBarousse</t>
  </si>
  <si>
    <t xml:space="preserve">Luke Barousse</t>
  </si>
  <si>
    <t xml:space="preserve">oursera Plus (7-day free trial) 👉🏼 https://lukeb.co/CourseraPlus Google Data Analytics Certificate 👉🏼 https://lukeb.co/GoogleCert</t>
  </si>
  <si>
    <t xml:space="preserve">https://www.youtube.com/watch?v=rfeADdY1rHw</t>
  </si>
  <si>
    <t xml:space="preserve">How I Journal for Mental Clarity (very simple)</t>
  </si>
  <si>
    <t xml:space="preserve">https://www.youtube.com/c/nathanieldrewofficial</t>
  </si>
  <si>
    <t xml:space="preserve">Nathaniel Drew</t>
  </si>
  <si>
    <t xml:space="preserve">This is a simple breakdown of how I journal for mental clarity. I don't spend more than 5-10 minutes on it a day. This originally began as a bullet journal and has slowly evolved into what it is today.</t>
  </si>
  <si>
    <t xml:space="preserve">https://www.youtube.com/watch?v=9Zd9qvJUr-o</t>
  </si>
  <si>
    <t xml:space="preserve">Dr. Anna Lembke: "Your behavior will reset 100%"</t>
  </si>
  <si>
    <t xml:space="preserve">https://www.youtube.com/c/dailyMOTIVATIONcontact</t>
  </si>
  <si>
    <t xml:space="preserve">Daily Motivation</t>
  </si>
  <si>
    <t xml:space="preserve">"DOPAMINE FASTING" - Overcome Addiction &amp; Restore Motivation In this video Dr. Anna Lembke explains how dopamine fasting is the idea that if you avoid dopamine stimulating activities for extended periods of time, you will be able to ‘reset your brain’ and let go of addictive behaviors that negatively impact your life. Anna Lembke is an American psychiatrist who is Chief of the Stanford Addiction Medicine Dual Diagnosis Clinic at Stanford University. Lembke appeared in the 2020 Netflix documentary The Social Dilemma</t>
  </si>
  <si>
    <t xml:space="preserve">https://www.youtube.com/watch?v=G4mXY6pR7L0</t>
  </si>
  <si>
    <t xml:space="preserve">WAKE UP &amp; WORK HARD AT IT - New Motivational Video</t>
  </si>
  <si>
    <t xml:space="preserve">https://www.youtube.com/c/LawofAttractionCoaching</t>
  </si>
  <si>
    <t xml:space="preserve">Law Of Attraction Coaching</t>
  </si>
  <si>
    <t xml:space="preserve">WAKE UP &amp; WORK HARD AT IT - New Motivational Video Speakers:</t>
  </si>
  <si>
    <t xml:space="preserve">https://www.youtube.com/watch?v=Mf75YbFN2Sk</t>
  </si>
  <si>
    <t xml:space="preserve">Vilen के नए गाने Kaare Hathiyar ने किया फैंस को हैरान, फैंस ने कहा ये Vilen नहीं हो सकते | ENT LIVE</t>
  </si>
  <si>
    <t xml:space="preserve">https://www.youtube.com/channel/UCn0M8BcDRGW5ya78cOgzOeA</t>
  </si>
  <si>
    <t xml:space="preserve">Entertainment Live</t>
  </si>
  <si>
    <t xml:space="preserve">Vilen के नए गाने Kaare Hathiyar ने किया फैंस को हैरान, फैंस ने कहा ये Vilen नहीं हो सकते. जानिए हमारी उनसे इस ख़ास बात चीत में क्या है पूरी बात.</t>
  </si>
  <si>
    <t xml:space="preserve">https://www.youtube.com/watch?v=e9dZQelULDk</t>
  </si>
  <si>
    <t xml:space="preserve">Happiness</t>
  </si>
  <si>
    <t xml:space="preserve">https://www.youtube.com/user/steviecutts</t>
  </si>
  <si>
    <t xml:space="preserve">Steve Cutts</t>
  </si>
  <si>
    <t xml:space="preserve">The story of a rodent's unrelenting quest for happiness and fulfillment.</t>
  </si>
  <si>
    <t xml:space="preserve">https://www.youtube.com/watch?v=pIbL4aSUIas</t>
  </si>
  <si>
    <t xml:space="preserve">BUSINESS Analyst vs. DATA Analyst - What do they do, skills &amp; career paths...</t>
  </si>
  <si>
    <t xml:space="preserve">https://www.youtube.com/c/ExcelTutorials</t>
  </si>
  <si>
    <t xml:space="preserve">Chandoo</t>
  </si>
  <si>
    <t xml:space="preserve">I worked as both - a business analyst (2006-2010) and data analyst (2016 to now). So in this video, let me tell what it is like working as a business analyst vs. data analyst.</t>
  </si>
  <si>
    <t xml:space="preserve">https://www.youtube.com/watch?v=gamjNp2CToQ</t>
  </si>
  <si>
    <t xml:space="preserve">A Day in the life of a Data Analyst in Chicago</t>
  </si>
  <si>
    <t xml:space="preserve">https://www.youtube.com/c/JustinShin</t>
  </si>
  <si>
    <t xml:space="preserve">Justin Shin</t>
  </si>
  <si>
    <t xml:space="preserve">Hey guys! In this video I'll be sharing my day as a data analyst and breaking down my data analytics workflow. I went on a business trip to the Chicago office and I wanted to bring you guys along.</t>
  </si>
  <si>
    <t xml:space="preserve">https://www.youtube.com/watch?v=HpaQQW_72ro</t>
  </si>
  <si>
    <t xml:space="preserve">This Watch Broke The Internet… | The G-Shock Casioak GA-2100 &amp; GMA-S2100</t>
  </si>
  <si>
    <t xml:space="preserve">https://www.youtube.com/c/watchgecko</t>
  </si>
  <si>
    <t xml:space="preserve">Watchgecko</t>
  </si>
  <si>
    <t xml:space="preserve">In 2020, Casio released a brand new range of G-Shock watches called the GA 2100 Octagon Series. This new collection kept many familiar G-Shock traits, but in many ways, this collection was Casio exploring new ground with the G Shock name. A thinner profile, a new 8 sided bezel design, a digital time display with analogue hands and of course a seamless transition from case to rubber strap - no wonder this new series of watches quickly became celebrated. As popularity around this new range grew, comparisons started to be made to the Audemars Piguet Royal Oak thanks to its 8 sided bezel and integrated bracelet style design. It wasn’t long until this new G-Shock started being called the ‘CasiOak’, a nickname coined by Scottish Watches and Steven Davila.</t>
  </si>
  <si>
    <t xml:space="preserve">https://www.youtube.com/watch?v=JwSS70SZdyM</t>
  </si>
  <si>
    <t xml:space="preserve">Build 12 Data Science Apps with Python and Streamlit - Full Course</t>
  </si>
  <si>
    <t xml:space="preserve">https://www.youtube.com/c/Freecodecamp</t>
  </si>
  <si>
    <t xml:space="preserve">Freecodecamp.Org</t>
  </si>
  <si>
    <t xml:space="preserve">Learn how to build interactive and data-driven web apps in Python using the Streamlit library.</t>
  </si>
  <si>
    <t xml:space="preserve">https://www.youtube.com/watch?v=k9WqpQp8VSU</t>
  </si>
  <si>
    <t xml:space="preserve">How I Would Learn To Code (If I Could Start Over)</t>
  </si>
  <si>
    <t xml:space="preserve">https://www.youtube.com/c/NamanhKapur</t>
  </si>
  <si>
    <t xml:space="preserve">Namanh Kapur</t>
  </si>
  <si>
    <t xml:space="preserve">If I could go back in time and learn to code, I would do a lot of things differently. If I could start over, I'd spend more time doing practical projects rather than focusing on theory. I would also prioritize learning how to use an editor and the terminal. And above all, I'd adopt a coding mindset. Today, I walk you through an entire study plan to become a coder/software engineer. I hope this guide inspires you to keep coding and continue your software engineering career.</t>
  </si>
  <si>
    <t xml:space="preserve">SHEET 2</t>
  </si>
  <si>
    <t xml:space="preserve">https://www.youtube.com/watch?v=f7CW7S0zxv4</t>
  </si>
  <si>
    <t xml:space="preserve">Dr Shashi Tharoor MP - Britain Does Owe Reparations</t>
  </si>
  <si>
    <t xml:space="preserve">https://www.youtube.com/user/OxfordUnion</t>
  </si>
  <si>
    <t xml:space="preserve">YES</t>
  </si>
  <si>
    <t xml:space="preserve">NO</t>
  </si>
  <si>
    <t xml:space="preserve">https://youtu.be/I7vz7Ym82_4</t>
  </si>
  <si>
    <t xml:space="preserve">How India is TRAPPING China with its Military STRATEGY? : Geopolitical Case study</t>
  </si>
  <si>
    <t xml:space="preserve">https://www.youtube.com/c/ThinkSchool</t>
  </si>
  <si>
    <t xml:space="preserve">Ganesh Prasad</t>
  </si>
  <si>
    <t xml:space="preserve">https://youtu.be/88w2MQpvhfU</t>
  </si>
  <si>
    <t xml:space="preserve">മുതലാളിക്ക് ഇതുവരെ മനസ്സിലായില്ലെ..ഇവന്‍ പൊട്ടനാണു മുതലാളി.!! Troll Video | Bala Troll | Albin Joshy</t>
  </si>
  <si>
    <t xml:space="preserve">https://www.youtube.com/c/ALBiNJOSHY</t>
  </si>
  <si>
    <t xml:space="preserve">Albin Joshy</t>
  </si>
  <si>
    <t xml:space="preserve">Malayalam</t>
  </si>
  <si>
    <t xml:space="preserve">https://youtu.be/h2P9AmGcMdM</t>
  </si>
  <si>
    <t xml:space="preserve">Russia – Ukraine conflict / crisis Explained | Everything in detail | Geopolitics</t>
  </si>
  <si>
    <t xml:space="preserve">https://www.youtube.com/c/AmitSenguptaAKS</t>
  </si>
  <si>
    <t xml:space="preserve">Amit Sengupta</t>
  </si>
  <si>
    <t xml:space="preserve">https://youtu.be/HcYM1qHivXE</t>
  </si>
  <si>
    <t xml:space="preserve">ടിക് ടോക്ക് വൈറൽ കല്യാണങ്ങൾ !! REACTION 😂😂</t>
  </si>
  <si>
    <t xml:space="preserve">https://www.youtube.com/c/Arjyouofficial</t>
  </si>
  <si>
    <t xml:space="preserve">Arjun</t>
  </si>
  <si>
    <t xml:space="preserve">https://youtu.be/_Q-J0GhUyro</t>
  </si>
  <si>
    <t xml:space="preserve">ടിക് ടോക്ക് ആങ്ങളമാർ ROASTED!!</t>
  </si>
  <si>
    <t xml:space="preserve">https://youtu.be/wH6cv8N0duo</t>
  </si>
  <si>
    <t xml:space="preserve">400M Run Women U20 at Kerala State Junior Athletics 2021</t>
  </si>
  <si>
    <t xml:space="preserve">https://www.youtube.com/c/ARNSportsin/featured</t>
  </si>
  <si>
    <t xml:space="preserve">https://youtu.be/JGn13tvLmcc</t>
  </si>
  <si>
    <t xml:space="preserve">Kochu Poombatte 🦋 | Malayalam Dialogue With Beats | Ashwin Bhaskar</t>
  </si>
  <si>
    <t xml:space="preserve">https://www.youtube.com/c/AshwinBhaskar/featured</t>
  </si>
  <si>
    <t xml:space="preserve">Ashwin Bhaskar</t>
  </si>
  <si>
    <t xml:space="preserve">https://youtu.be/lvHP01DQlfg</t>
  </si>
  <si>
    <t xml:space="preserve">Perfect OK | Malayalam Dialogue With Beats | Ashwin Bhaskar</t>
  </si>
  <si>
    <t xml:space="preserve">https://www.youtube.com/user/aswinpanchena</t>
  </si>
  <si>
    <t xml:space="preserve">https://youtu.be/D4VVoLE6Owo</t>
  </si>
  <si>
    <t xml:space="preserve">Ed-Sheeran - Shape Of You - Malayalam Mashup - Aswin Ram (15 songs in one go)</t>
  </si>
  <si>
    <t xml:space="preserve">Aswin Ram</t>
  </si>
  <si>
    <t xml:space="preserve">https://www.youtube.com/watch?v=ADzQlyrRG2A</t>
  </si>
  <si>
    <t xml:space="preserve">DRAG RACE: Lamborghini Huracán Performante vs Indian Navy MiG-29k | Autocar India</t>
  </si>
  <si>
    <t xml:space="preserve">https://www.youtube.com/c/autocarindia1</t>
  </si>
  <si>
    <t xml:space="preserve">https://youtu.be/y6mKBvuyOTg</t>
  </si>
  <si>
    <t xml:space="preserve">Ensuring dignity of the poor!</t>
  </si>
  <si>
    <t xml:space="preserve">https://www.youtube.com/c/bjp</t>
  </si>
  <si>
    <t xml:space="preserve">https://www.youtube.com/watch?v=aea-S3CtzIk</t>
  </si>
  <si>
    <t xml:space="preserve">5 Exercises That Will Transform Your Body In Just 4 Weeks</t>
  </si>
  <si>
    <t xml:space="preserve">https://www.youtube.com/BestieMedia</t>
  </si>
  <si>
    <t xml:space="preserve">https://youtu.be/0MVooY7Bo34</t>
  </si>
  <si>
    <t xml:space="preserve">Malampuzha Dam for sale</t>
  </si>
  <si>
    <t xml:space="preserve">https://www.youtube.com/UCac89AKnPWw-y4mREC4WrMw</t>
  </si>
  <si>
    <t xml:space="preserve">Boban Mattumantha</t>
  </si>
  <si>
    <t xml:space="preserve">https://youtu.be/oX6I6vs1EFs</t>
  </si>
  <si>
    <t xml:space="preserve">Morning Yoga Workout ♥ Better Than The Gym | Strength &amp; Stretch</t>
  </si>
  <si>
    <t xml:space="preserve">https://www.youtube.com/c/bohobeautiful</t>
  </si>
  <si>
    <t xml:space="preserve">Juliana Spicoluk &amp; Mark Spicoluk</t>
  </si>
  <si>
    <t xml:space="preserve">https://youtu.be/sLZnAZynTmw</t>
  </si>
  <si>
    <t xml:space="preserve">Funny Moments From The Lok Sabha Oath Taking Ceremony</t>
  </si>
  <si>
    <t xml:space="preserve">https://www.youtube.com/c/BrutIndia</t>
  </si>
  <si>
    <t xml:space="preserve">https://youtu.be/dzat16LMtQk</t>
  </si>
  <si>
    <t xml:space="preserve">Understanding ENSO</t>
  </si>
  <si>
    <t xml:space="preserve">https://www.youtube.com/c/bureauofmeteorology</t>
  </si>
  <si>
    <t xml:space="preserve">https://youtu.be/yCty1bt3U-E</t>
  </si>
  <si>
    <t xml:space="preserve">പി എസ് സി നിയമന വിവാദം - സത്യം പറയുന്ന രേഖകളും കണക്കുകളും | TRUE STORY | M B Rajesh | CPIM Kerala</t>
  </si>
  <si>
    <t xml:space="preserve">https://www.youtube.com/c/CPIMKeralam</t>
  </si>
  <si>
    <t xml:space="preserve">https://youtu.be/g9FzOPtgRlc</t>
  </si>
  <si>
    <t xml:space="preserve">How Is Israel’s Iron Dome Defence System Helping It Counter Palestine’s Rocket Attacks?</t>
  </si>
  <si>
    <t xml:space="preserve">https://www.youtube.com/c/CRUXnews</t>
  </si>
  <si>
    <t xml:space="preserve">https://youtu.be/Am_oZoRIXL0</t>
  </si>
  <si>
    <t xml:space="preserve">A Day With DM | एक दिन डीएम के साथ | DKT Exclusive</t>
  </si>
  <si>
    <t xml:space="preserve">https://www.youtube.com/c/DelhiKnowledgeTrack</t>
  </si>
  <si>
    <t xml:space="preserve">https://youtu.be/8h9jwowG7Js</t>
  </si>
  <si>
    <t xml:space="preserve">Lata Mangeshkar 's rendition of Gayatri Mantra for newlyweds Isha Ambani and Anand Piramal</t>
  </si>
  <si>
    <t xml:space="preserve">https://www.youtube.com/c/DeshGujaratHD/featured</t>
  </si>
  <si>
    <t xml:space="preserve">https://youtu.be/FyOzeO6fQwI</t>
  </si>
  <si>
    <t xml:space="preserve">How can a small farmer earn Rs 15 lakh from multilayer farming?</t>
  </si>
  <si>
    <t xml:space="preserve">https://www.youtube.com/c/downearthmagazine</t>
  </si>
  <si>
    <t xml:space="preserve">https://youtu.be/F_4xa4J_X1M</t>
  </si>
  <si>
    <t xml:space="preserve">UpFront - Dr. Shashi Tharoor stunned Mehdi Hasan on Al Jazeera</t>
  </si>
  <si>
    <t xml:space="preserve">https://www.youtube.com/c/ShashiTharoorOfficial</t>
  </si>
  <si>
    <t xml:space="preserve">Shashi Tharoor</t>
  </si>
  <si>
    <t xml:space="preserve">https://youtu.be/OhJWg-0qdI0</t>
  </si>
  <si>
    <t xml:space="preserve">UPSC Topper Mock Interview Srushti Jayant Deshmukh (Rank 5 CSE 2018)</t>
  </si>
  <si>
    <t xml:space="preserve">https://www.youtube.com/c/DrishtiIASEnglish</t>
  </si>
  <si>
    <t xml:space="preserve">https://youtu.be/k2qgadSvNyU</t>
  </si>
  <si>
    <t xml:space="preserve">Dua Lipa - New Rules (Official Music Video)</t>
  </si>
  <si>
    <t xml:space="preserve">https://www.youtube.com/channel/UC-J-KZfRV8c13fOCkhXdLiQ</t>
  </si>
  <si>
    <t xml:space="preserve">Dua Lipa </t>
  </si>
  <si>
    <t xml:space="preserve">https://youtu.be/z0IZugG2RqU</t>
  </si>
  <si>
    <t xml:space="preserve">How to setup Drip Irrigation</t>
  </si>
  <si>
    <t xml:space="preserve">https://www.youtube.com/c/FarmersFriend</t>
  </si>
  <si>
    <t xml:space="preserve">https://youtu.be/HAZwj23DxVE</t>
  </si>
  <si>
    <t xml:space="preserve">AMAZING Small Farm in France Under TREES! // Aromath Farm</t>
  </si>
  <si>
    <t xml:space="preserve">https://youtu.be/xvO0YaBlzdA</t>
  </si>
  <si>
    <t xml:space="preserve">Inside KEM Hospital - Covid Frontline | Faye D'Souza</t>
  </si>
  <si>
    <t xml:space="preserve">https://www.youtube.com/c/FayeDSouza</t>
  </si>
  <si>
    <t xml:space="preserve">Faye D'Souza</t>
  </si>
  <si>
    <t xml:space="preserve">https://youtu.be/yzXS2Nj7GVQ</t>
  </si>
  <si>
    <t xml:space="preserve">The Best Performances Of The Decade Decoded | Film Companion</t>
  </si>
  <si>
    <t xml:space="preserve">https://www.youtube.com/c/TheFilmCompanion</t>
  </si>
  <si>
    <t xml:space="preserve">Anupama Chopra</t>
  </si>
  <si>
    <t xml:space="preserve">https://youtu.be/8gcn6mIWS38</t>
  </si>
  <si>
    <t xml:space="preserve">ഒരു ഹലാക്കിലെ SAUDI CHAMPAGNE CHALLENGE @albaikfeastoexpress ‼️ |Foodie Sha|</t>
  </si>
  <si>
    <t xml:space="preserve">https://www.youtube.com/c/FoodieSha</t>
  </si>
  <si>
    <t xml:space="preserve">Shah</t>
  </si>
  <si>
    <t xml:space="preserve">https://youtu.be/2OgBGn1oZc8</t>
  </si>
  <si>
    <t xml:space="preserve">How to Download COVID-19 Vaccine Certificate Using CoWIN Website &amp; Aarogya Setu</t>
  </si>
  <si>
    <t xml:space="preserve">https://www.youtube.com/c/Gadgets360</t>
  </si>
  <si>
    <t xml:space="preserve">Dianna Cowon</t>
  </si>
  <si>
    <t xml:space="preserve">https://youtu.be/PFtBdafs_PM</t>
  </si>
  <si>
    <t xml:space="preserve">What to take on a high altitude trek | Indiahikes</t>
  </si>
  <si>
    <t xml:space="preserve">https://www.youtube.com/user/Indiahikes</t>
  </si>
  <si>
    <t xml:space="preserve">https://youtu.be/kW0E_TcHgzg</t>
  </si>
  <si>
    <t xml:space="preserve">+2 Free Period | Comedy | Karikku</t>
  </si>
  <si>
    <t xml:space="preserve">https://www.youtube.com/c/Karikku_Fresh</t>
  </si>
  <si>
    <t xml:space="preserve">Swati Jagdish</t>
  </si>
  <si>
    <t xml:space="preserve">9720p00</t>
  </si>
  <si>
    <t xml:space="preserve">https://youtu.be/TZgyeEE2hx4</t>
  </si>
  <si>
    <t xml:space="preserve">MIDDLE CLASS RESTAURANT PROBLEMS : STAND UP COMEDY -Kenny Sebastian</t>
  </si>
  <si>
    <t xml:space="preserve">https://www.youtube.com/c/KennySebastian</t>
  </si>
  <si>
    <t xml:space="preserve">Kenny Sebastian</t>
  </si>
  <si>
    <t xml:space="preserve">https://youtu.be/16c9Wcq7EKg</t>
  </si>
  <si>
    <t xml:space="preserve">PC കുട്ടൻപിള്ള സ്പീക്കിങ്ങ് | Part 1| പണി വരുന്നുണ്ടവറാച്ചാ | KERALA POLICE | Social Media Reaction</t>
  </si>
  <si>
    <t xml:space="preserve">https://www.youtube.com/c/KeralaPoliceOfficial</t>
  </si>
  <si>
    <t xml:space="preserve">https://youtu.be/QuyiwPdpX1E</t>
  </si>
  <si>
    <t xml:space="preserve">Jayasurya's Sis-in-Law Wedding Highlights</t>
  </si>
  <si>
    <t xml:space="preserve">https://www.youtube.com/c/lumiereindia</t>
  </si>
  <si>
    <t xml:space="preserve">https://youtu.be/sJS_AJEMBoE</t>
  </si>
  <si>
    <t xml:space="preserve">How to Read Effectively for UPSC? IAS Exam Study Techniques by Manuj Jindal AIR 53 to improve skills</t>
  </si>
  <si>
    <t xml:space="preserve">https://www.youtube.com/c/ManujJindalIAS</t>
  </si>
  <si>
    <t xml:space="preserve">Manuj Jindal</t>
  </si>
  <si>
    <t xml:space="preserve">https://youtu.be/tnF_JvV2j8A</t>
  </si>
  <si>
    <t xml:space="preserve">പിണറായിക്കും ബെഹ്റയ്ക്കും കുരുക്കിട്ട് ജേക്കബ് തോമസ് I jacob thomas ips</t>
  </si>
  <si>
    <t xml:space="preserve">https://www.youtube.com/channel/UCpp_oKgF30vkhF1WDcX64mg</t>
  </si>
  <si>
    <t xml:space="preserve">Sajan Scaria</t>
  </si>
  <si>
    <t xml:space="preserve">https://youtu.be/IYiO_0b5lT0</t>
  </si>
  <si>
    <t xml:space="preserve">Are you ready to have S.e.x ??</t>
  </si>
  <si>
    <t xml:space="preserve">https://www.youtube.com/channel/UCR2qfSB6n7Zh1oqtyZAs7RQ</t>
  </si>
  <si>
    <t xml:space="preserve">https://youtu.be/PCuyCJocJWg</t>
  </si>
  <si>
    <t xml:space="preserve">Why This Stuff Costs $2700 Trillion Per Gram - Antimatter at CERN</t>
  </si>
  <si>
    <t xml:space="preserve">https://www.youtube.com/c/physicsgirl</t>
  </si>
  <si>
    <t xml:space="preserve">Dianna Cowern</t>
  </si>
  <si>
    <t xml:space="preserve">https://youtu.be/t0TCjk79MvM</t>
  </si>
  <si>
    <t xml:space="preserve">PM Modi interacts with the beneficiaries of Pradhan Mantri Awas Yojana from across India via VC</t>
  </si>
  <si>
    <t xml:space="preserve">https://www.youtube.com/user/pibindia</t>
  </si>
  <si>
    <t xml:space="preserve">https://youtu.be/RqckrQW54kE</t>
  </si>
  <si>
    <t xml:space="preserve">PM Modi's speech at launch of PM Kisan Samman Nidhi Yojana in Gorakhpur UP | PMO</t>
  </si>
  <si>
    <t xml:space="preserve">https://www.youtube.com/c/pmoindia</t>
  </si>
  <si>
    <t xml:space="preserve">Narendra Modi</t>
  </si>
  <si>
    <t xml:space="preserve">https://youtu.be/m3_-1Mzq8Ls</t>
  </si>
  <si>
    <t xml:space="preserve">Learn Modeling Tips &amp; Poses | G&amp;G - Best Modeling Acting Academy in Delhi NCR | Modeling Kaise Kare</t>
  </si>
  <si>
    <t xml:space="preserve">https://www.youtube.com/c/ThePraveenbhat</t>
  </si>
  <si>
    <t xml:space="preserve">Praveen Bhat</t>
  </si>
  <si>
    <t xml:space="preserve">https://youtu.be/QlUS5mUSHjo</t>
  </si>
  <si>
    <t xml:space="preserve">What is Stock Market &amp; How Does It Work? Introduction &amp; Basics of Share Market Malayalam | Ep 1</t>
  </si>
  <si>
    <t xml:space="preserve">https://www.youtube.com/c/ShariqueSamsudheen</t>
  </si>
  <si>
    <t xml:space="preserve">Sharique Samsudheen</t>
  </si>
  <si>
    <t xml:space="preserve">https://youtu.be/9TSFP-Ant4M</t>
  </si>
  <si>
    <t xml:space="preserve">Australia vs India 2020-21 | 1st T20I | Highlights | 4th December 2020</t>
  </si>
  <si>
    <t xml:space="preserve">https://www.youtube.com/c/SonySportsNetwork</t>
  </si>
  <si>
    <t xml:space="preserve">https://youtu.be/FssPHf7rsIs</t>
  </si>
  <si>
    <t xml:space="preserve">The 'Tryst' Behind This Iconic Image! - TimeLapse EP 1</t>
  </si>
  <si>
    <t xml:space="preserve">https://www.youtube.com/c/Thebetterindia</t>
  </si>
  <si>
    <t xml:space="preserve">https://youtu.be/Fzhb3bHg06w</t>
  </si>
  <si>
    <t xml:space="preserve">Mullaperiyar Dam | History and Facts of Mullaperiyar Issue | Explained in Malayalam | alexplain</t>
  </si>
  <si>
    <t xml:space="preserve">https://www.youtube.com/c/alexplain/featured</t>
  </si>
  <si>
    <t xml:space="preserve">Alex</t>
  </si>
  <si>
    <t xml:space="preserve">https://youtu.be/dLNd5Y2He_0</t>
  </si>
  <si>
    <t xml:space="preserve">Must watch 5 Malayalam mystery thriller movies | The Mallu Analyst</t>
  </si>
  <si>
    <t xml:space="preserve">https://www.youtube.com/c/TheMalluAnalyst</t>
  </si>
  <si>
    <t xml:space="preserve">Vivek Balachandran</t>
  </si>
  <si>
    <t xml:space="preserve">https://youtu.be/EIoNYcG6IgI</t>
  </si>
  <si>
    <t xml:space="preserve">ആരാ ?</t>
  </si>
  <si>
    <t xml:space="preserve">https://www.youtube.com/c/TheGebonions</t>
  </si>
  <si>
    <t xml:space="preserve">https://youtu.be/YiqMX4dw4Yo</t>
  </si>
  <si>
    <t xml:space="preserve">ക്ളിഞ്ഞോ പ്ലിങ്ഞ്ഞോ SOUNDS!! - BLENDER 2.9 ( Software)</t>
  </si>
  <si>
    <t xml:space="preserve">https://youtu.be/Tru9NqcMZoQ</t>
  </si>
  <si>
    <t xml:space="preserve">EVARINI ADAGANU Video Song - Sita Ramam (Telugu) | Dulquer | Mrunal | Vishal</t>
  </si>
  <si>
    <t xml:space="preserve">https://www.youtube.com/c/SonyMusicSouth</t>
  </si>
  <si>
    <t xml:space="preserve">Telugu</t>
  </si>
  <si>
    <t xml:space="preserve">https://youtu.be/wZOjoeOR2KM</t>
  </si>
  <si>
    <t xml:space="preserve">Hitchhiking NOmad </t>
  </si>
  <si>
    <t xml:space="preserve">https://www.youtube.com/c/HitchhikingNomad1</t>
  </si>
  <si>
    <t xml:space="preserve">Maheen S</t>
  </si>
  <si>
    <t xml:space="preserve">https://youtu.be/Q-pX21LtnJI</t>
  </si>
  <si>
    <t xml:space="preserve">Gagan Pratap Maths</t>
  </si>
  <si>
    <t xml:space="preserve">https://www.youtube.com/c/GaganPratapMaths</t>
  </si>
  <si>
    <t xml:space="preserve">Gagan Pratap</t>
  </si>
  <si>
    <t xml:space="preserve">87029736 </t>
  </si>
  <si>
    <t xml:space="preserve">https://youtu.be/ZjtfnN2W2pw</t>
  </si>
  <si>
    <t xml:space="preserve">Podi Penne - Thakara - Music Mojo Season 4 - KappaTV</t>
  </si>
  <si>
    <t xml:space="preserve">https://www.youtube.com/c/MBIkappatv</t>
  </si>
  <si>
    <t xml:space="preserve">https://youtu.be/TckGcxwknYU</t>
  </si>
  <si>
    <t xml:space="preserve">APJ Abdul Kalam interacts with Children"-Asianet News Edufest: Part 3</t>
  </si>
  <si>
    <t xml:space="preserve">https://www.youtube.com/c/asianetnews</t>
  </si>
  <si>
    <t xml:space="preserve">https://youtu.be/pQ-dSxYonog</t>
  </si>
  <si>
    <t xml:space="preserve">Iceland's Deserts Are Turning Purple - here's why</t>
  </si>
  <si>
    <t xml:space="preserve">https://www.youtube.com/c/MossyEarth</t>
  </si>
  <si>
    <t xml:space="preserve">https://youtu.be/xwJdeXJ4e_8</t>
  </si>
  <si>
    <t xml:space="preserve">[ EXCLUSIVE ] JM Financial's Vice Chairman Vishal Kampani on IPO Boom Business Models &amp; India@75</t>
  </si>
  <si>
    <t xml:space="preserve">https://www.youtube.com/c/yourstorytv</t>
  </si>
  <si>
    <t xml:space="preserve">https://youtu.be/1zxY-0FmxWk</t>
  </si>
  <si>
    <t xml:space="preserve">Kunal Shah on Building Credibility and Community</t>
  </si>
  <si>
    <t xml:space="preserve">https://youtu.be/ezCEv1kgwbQ</t>
  </si>
  <si>
    <t xml:space="preserve">What the future of the Internet looks like with Suhail Doshi of Mighty</t>
  </si>
  <si>
    <t xml:space="preserve">https://www.youtube.com/c/GarryTan</t>
  </si>
  <si>
    <t xml:space="preserve">Garry Tan</t>
  </si>
  <si>
    <t xml:space="preserve">https://youtu.be/xN_og8z5yQw</t>
  </si>
  <si>
    <t xml:space="preserve">I slept in a Jupe that lets you create a home anywhere. Just add land.</t>
  </si>
  <si>
    <t xml:space="preserve">https://youtu.be/gtvK7TCInNQ</t>
  </si>
  <si>
    <t xml:space="preserve">U.S. Farms Waste A Lot Of Water — But This Tech Could Help</t>
  </si>
  <si>
    <t xml:space="preserve">https://www.youtube.com/c/CNBC</t>
  </si>
  <si>
    <t xml:space="preserve">https://youtu.be/2kJDTzFtUr4</t>
  </si>
  <si>
    <t xml:space="preserve">How ASML TSMC And Intel Dominate The Chip Market | CNBC Marathon</t>
  </si>
  <si>
    <t xml:space="preserve">https://youtu.be/SBVoME8hZ-I</t>
  </si>
  <si>
    <t xml:space="preserve">How Amazon Is Giving Rivian An Edge In The EV Industry</t>
  </si>
  <si>
    <t xml:space="preserve">https://youtu.be/hopBzK6BOwo</t>
  </si>
  <si>
    <t xml:space="preserve">Hoover Dam | All the Secrets of the Engineering Wonder</t>
  </si>
  <si>
    <t xml:space="preserve">https://www.youtube.com/c/Lesics</t>
  </si>
  <si>
    <t xml:space="preserve">https://youtu.be/72XTN540k3A</t>
  </si>
  <si>
    <t xml:space="preserve">Start your Business the easy way | With Google as your partner</t>
  </si>
  <si>
    <t xml:space="preserve">https://youtu.be/ulB42akJKBY</t>
  </si>
  <si>
    <t xml:space="preserve">India's Maharajas Beyond Dancing Girls &amp; Elephants by Manu S Pillai</t>
  </si>
  <si>
    <t xml:space="preserve">https://www.youtube.com/c/SarmayaArtsFoundation</t>
  </si>
  <si>
    <t xml:space="preserve">https://youtu.be/QQm0wJgeG4s</t>
  </si>
  <si>
    <t xml:space="preserve">Crafting Narratives from the Past - William Dalrymple Manu S Pillai Vikram Sampath Parvati Sharma</t>
  </si>
  <si>
    <t xml:space="preserve">https://www.youtube.com/c/DCBooksChannel</t>
  </si>
  <si>
    <t xml:space="preserve">https://youtu.be/Kmp54f9acYI</t>
  </si>
  <si>
    <t xml:space="preserve">🇮🇳 India - First Right of Reply United Nations General Debate 76th Session</t>
  </si>
  <si>
    <t xml:space="preserve">https://www.youtube.com/c/unitednations</t>
  </si>
  <si>
    <t xml:space="preserve">https://youtu.be/Iw2HXgXi1_M</t>
  </si>
  <si>
    <t xml:space="preserve">Face-off | S Jaishankar's Sharp War of Words With British Foreign Secy Over Sanctions on Russia</t>
  </si>
  <si>
    <t xml:space="preserve">Zakir Khan - YouTube</t>
  </si>
  <si>
    <t xml:space="preserve">https://youtu.be/yJSsq2fW5ZE</t>
  </si>
  <si>
    <t xml:space="preserve">Gravitas Plus | Explained: Sri Lankan ecoNOmic crisis</t>
  </si>
  <si>
    <t xml:space="preserve">https://www.youtube.com/c/WION</t>
  </si>
  <si>
    <t xml:space="preserve">https://youtu.be/h7xd2PqtglQ</t>
  </si>
  <si>
    <t xml:space="preserve">How Adani got RICH after Palm Oil crisis ? : Edible Oil crisis Case study</t>
  </si>
  <si>
    <t xml:space="preserve">https://youtu.be/gQgSflCpC08</t>
  </si>
  <si>
    <t xml:space="preserve">ഒരു ചാനൽ ഉണ്ടായതിനുപിന്നിൽ ഇങ്ങനെയൊരു കഥയുണ്ടെന്ന് ആർക്കും അറിയില്ലായിരുന്നു. അവിശ്വസനീയം!</t>
  </si>
  <si>
    <t xml:space="preserve">https://www.youtube.com/c/SafariTVLive</t>
  </si>
  <si>
    <t xml:space="preserve">Santhosh George Kulangara</t>
  </si>
  <si>
    <t xml:space="preserve">https://youtu.be/uV0F8LcU120</t>
  </si>
  <si>
    <t xml:space="preserve">Thiruvonam | Karikku | Comedy</t>
  </si>
  <si>
    <t xml:space="preserve">https://youtu.be/n0QxPIGDKn4</t>
  </si>
  <si>
    <t xml:space="preserve">Babu &amp; Mothalali Phone call | Akathu Keri Mothalali | Karikku</t>
  </si>
  <si>
    <t xml:space="preserve">https://youtu.be/ntgRflxp-5c</t>
  </si>
  <si>
    <t xml:space="preserve">ONAM SADHYA | 100 Verieties Of SEA FOOD Sadhya | Tasting 100 Fish Items In Our Village</t>
  </si>
  <si>
    <t xml:space="preserve">https://www.youtube.com/c/VillageFoodChannelOfficial</t>
  </si>
  <si>
    <t xml:space="preserve">Firoz Chuttipara</t>
  </si>
  <si>
    <t xml:space="preserve">SHEET 3</t>
  </si>
  <si>
    <t xml:space="preserve">https://www.youtube.com/watch?v=sdDT0CLx1No</t>
  </si>
  <si>
    <t xml:space="preserve">BMW X4 LAUNCH CONTROL IS MADNESS 🤯</t>
  </si>
  <si>
    <t xml:space="preserve">https://www.youtube.com/c/SrimanKotaru</t>
  </si>
  <si>
    <t xml:space="preserve">Sriman Kotaru </t>
  </si>
  <si>
    <t xml:space="preserve">https://www.youtube.com/watch?v=wY0jxN_LKqU</t>
  </si>
  <si>
    <t xml:space="preserve">Homemade Chicken Khushka Biryani For Rs. 100</t>
  </si>
  <si>
    <t xml:space="preserve">https://www.youtube.com/c/KripalAmannaVlogs</t>
  </si>
  <si>
    <t xml:space="preserve">Kripal Ammana </t>
  </si>
  <si>
    <t xml:space="preserve">https://www.youtube.com/watch?v=2i0Vnjasnwo&amp;t=1044s</t>
  </si>
  <si>
    <t xml:space="preserve">Mercedes-Benz GLS 400D 4MATIC Review || In Telugu ||</t>
  </si>
  <si>
    <t xml:space="preserve">https://www.youtube.com/channel/UCBVDOqAOemETfc-MOn4fqgA</t>
  </si>
  <si>
    <t xml:space="preserve">Prasadautomobile</t>
  </si>
  <si>
    <t xml:space="preserve">https://www.youtube.com/watch?v=0vOeQehhXg4</t>
  </si>
  <si>
    <t xml:space="preserve">Dar es salaam to kilimanjaro flight</t>
  </si>
  <si>
    <t xml:space="preserve">https://www.youtube.com/c/NaaAnveshana</t>
  </si>
  <si>
    <t xml:space="preserve">Naa Anveshana</t>
  </si>
  <si>
    <t xml:space="preserve">https://www.youtube.com/watch?v=PKwJcISAqSE</t>
  </si>
  <si>
    <t xml:space="preserve">Pondy Parottas | FOMO web series | Maha Raja Parotta</t>
  </si>
  <si>
    <t xml:space="preserve">https://www.youtube.com/c/StreetByte</t>
  </si>
  <si>
    <t xml:space="preserve">Street Byte</t>
  </si>
  <si>
    <t xml:space="preserve">https://www.youtube.com/watch?v=q6ldpAShWnA&amp;t=12s</t>
  </si>
  <si>
    <t xml:space="preserve">They Lost Their Shop But Not Hope! Let’s Help Them Rebuild</t>
  </si>
  <si>
    <t xml:space="preserve">https://www.youtube.com/c/FoodLoversTV</t>
  </si>
  <si>
    <t xml:space="preserve">Food Lovers Tv</t>
  </si>
  <si>
    <t xml:space="preserve">https://www.youtube.com/watch?v=MDymZD_FkCc&amp;t=71s</t>
  </si>
  <si>
    <t xml:space="preserve">Let’s party in new home | Chukka Chindhu</t>
  </si>
  <si>
    <t xml:space="preserve">https://www.youtube.com/c/AmericaChowrasta</t>
  </si>
  <si>
    <t xml:space="preserve">America Chowrasta</t>
  </si>
  <si>
    <t xml:space="preserve">https://www.youtube.com/watch?v=hn0lEpncFBM</t>
  </si>
  <si>
    <t xml:space="preserve">Giant Dosa For Breakfast In Hyderabad</t>
  </si>
  <si>
    <t xml:space="preserve">https://www.youtube.com/c/InfinityPlatter</t>
  </si>
  <si>
    <t xml:space="preserve">Infinity Platter</t>
  </si>
  <si>
    <t xml:space="preserve">https://www.youtube.com/watch?v=tydr4-v7CT0</t>
  </si>
  <si>
    <t xml:space="preserve">The MOST ROMANTIC CITY That We Visited!</t>
  </si>
  <si>
    <t xml:space="preserve">https://www.youtube.com/c/iGuruCrazy</t>
  </si>
  <si>
    <t xml:space="preserve">Iguru Crazy</t>
  </si>
  <si>
    <t xml:space="preserve">https://www.youtube.com/watch?v=zhsQsQx6788</t>
  </si>
  <si>
    <t xml:space="preserve">Monsoon Raaga Pre Release Event</t>
  </si>
  <si>
    <t xml:space="preserve">https://www.youtube.com/c/KannadaPichhar</t>
  </si>
  <si>
    <t xml:space="preserve">Kannada Pichhar</t>
  </si>
  <si>
    <t xml:space="preserve">Kannada</t>
  </si>
  <si>
    <t xml:space="preserve">https://www.youtube.com/watch?v=RqeDgy6YN8Q</t>
  </si>
  <si>
    <t xml:space="preserve">MYSOORINA KATHE GALU Dharmi</t>
  </si>
  <si>
    <t xml:space="preserve">https://www.youtube.com/c/vinayakjoshi</t>
  </si>
  <si>
    <t xml:space="preserve">Vinayak Joshelay</t>
  </si>
  <si>
    <t xml:space="preserve">https://www.youtube.com/watch?v=PgYUTuSMdBU</t>
  </si>
  <si>
    <t xml:space="preserve">Remembering Tipu Sultan</t>
  </si>
  <si>
    <t xml:space="preserve">https://www.youtube.com/channel/UCFcJL83E8k7aDL--cVru7Zg</t>
  </si>
  <si>
    <t xml:space="preserve">Mysoorina Kathegalu</t>
  </si>
  <si>
    <t xml:space="preserve">https://www.youtube.com/watch?v=v7oB3ymRGic</t>
  </si>
  <si>
    <t xml:space="preserve">The Journey of Liger</t>
  </si>
  <si>
    <t xml:space="preserve">https://www.youtube.com/c/purijagannadh</t>
  </si>
  <si>
    <t xml:space="preserve">Puri Jagannadh</t>
  </si>
  <si>
    <t xml:space="preserve">https://www.youtube.com/watch?v=82VlSSGEhkE</t>
  </si>
  <si>
    <t xml:space="preserve">1958 Jeep Willys CJ3B - The First Ever SUV</t>
  </si>
  <si>
    <t xml:space="preserve">https://www.youtube.com/c/FasBeam</t>
  </si>
  <si>
    <t xml:space="preserve">Faisal Khan </t>
  </si>
  <si>
    <t xml:space="preserve">https://www.youtube.com/watch?v=8kPftujhLBo&amp;t=65s</t>
  </si>
  <si>
    <t xml:space="preserve">Barbell "Biryani" Meal Plan || High Protein tasty biryani</t>
  </si>
  <si>
    <t xml:space="preserve">https://www.youtube.com/c/BarbellBiryani</t>
  </si>
  <si>
    <t xml:space="preserve">Barbell Biryani</t>
  </si>
  <si>
    <t xml:space="preserve">https://www.youtube.com/watch?v=_0fUOJ55gis</t>
  </si>
  <si>
    <t xml:space="preserve">Samse - Didupe Off-road Royal Enfield Himalayan</t>
  </si>
  <si>
    <t xml:space="preserve">https://www.youtube.com/c/sriharick</t>
  </si>
  <si>
    <t xml:space="preserve">Srihari Ck</t>
  </si>
  <si>
    <t xml:space="preserve">https://www.youtube.com/watch?v=nufaJZq0sck&amp;t=258s</t>
  </si>
  <si>
    <t xml:space="preserve">Our New House Update 🏡</t>
  </si>
  <si>
    <t xml:space="preserve">https://www.youtube.com/c/VAASFamily</t>
  </si>
  <si>
    <t xml:space="preserve">Vaas Family</t>
  </si>
  <si>
    <t xml:space="preserve">https://www.youtube.com/watch?v=wbmi1SveIEM</t>
  </si>
  <si>
    <t xml:space="preserve">Panasa Infra Founder Director Ravi Panasa Full Interview</t>
  </si>
  <si>
    <t xml:space="preserve">https://www.youtube.com/c/iDreamTeluguNews</t>
  </si>
  <si>
    <t xml:space="preserve">Idream News</t>
  </si>
  <si>
    <t xml:space="preserve">https://www.youtube.com/watch?v=11QEwxkEmAE</t>
  </si>
  <si>
    <t xml:space="preserve">Acharya Movie Review</t>
  </si>
  <si>
    <t xml:space="preserve">https://www.youtube.com/c/BarbellPitchMeetings</t>
  </si>
  <si>
    <t xml:space="preserve">Barbell Pitch Meetings</t>
  </si>
  <si>
    <t xml:space="preserve">https://www.youtube.com/watch?v=UdyT2UNHrqk</t>
  </si>
  <si>
    <t xml:space="preserve">FIRST FAMILY VACATION KE POORE MAZE</t>
  </si>
  <si>
    <t xml:space="preserve">https://www.youtube.com/c/MumbikerNikhil</t>
  </si>
  <si>
    <t xml:space="preserve">Mumbiker Nikhil</t>
  </si>
  <si>
    <t xml:space="preserve">https://www.youtube.com/watch?v=XsDXAE0OgsU</t>
  </si>
  <si>
    <t xml:space="preserve">🇨🇦 Total Expenses to Study in Canada 2022</t>
  </si>
  <si>
    <t xml:space="preserve">https://www.youtube.com/c/MiCanadaAbbayi</t>
  </si>
  <si>
    <t xml:space="preserve">Mi Canada Abbayi </t>
  </si>
  <si>
    <t xml:space="preserve">https://www.youtube.com/watch?v=ivoOEJVgD08</t>
  </si>
  <si>
    <t xml:space="preserve">BLACK PANTHER PLAYING WITH MONKEY</t>
  </si>
  <si>
    <t xml:space="preserve">https://www.youtube.com/channel/UCyG4hFyZ39QXkzT2QUO6Heg</t>
  </si>
  <si>
    <t xml:space="preserve">Jaguar Kumar</t>
  </si>
  <si>
    <t xml:space="preserve">https://www.youtube.com/watch?v=_HwPGXsklyY</t>
  </si>
  <si>
    <t xml:space="preserve">HERO - Baananchige Oduva Baara</t>
  </si>
  <si>
    <t xml:space="preserve">https://www.youtube.com/c/RishabShettyFilms</t>
  </si>
  <si>
    <t xml:space="preserve">Rishab Shetty Films</t>
  </si>
  <si>
    <t xml:space="preserve">https://www.youtube.com/watch?v=8LKSwc-P-cE</t>
  </si>
  <si>
    <t xml:space="preserve">Motorola Edge 30 Fusion Overview</t>
  </si>
  <si>
    <t xml:space="preserve">https://www.youtube.com/c/geekyranjit</t>
  </si>
  <si>
    <t xml:space="preserve">Geekyranjit</t>
  </si>
  <si>
    <t xml:space="preserve">https://www.youtube.com/watch?v=U-alo_QYp-I</t>
  </si>
  <si>
    <t xml:space="preserve">6 Packs in 6 Months Body Transformation by Jr NTR Trainer</t>
  </si>
  <si>
    <t xml:space="preserve">https://www.youtube.com/c/UrsfitManoharsubscribe</t>
  </si>
  <si>
    <t xml:space="preserve">Urs Fit Manohar</t>
  </si>
  <si>
    <t xml:space="preserve">https://www.youtube.com/watch?v=f2JbygcZxlQ</t>
  </si>
  <si>
    <t xml:space="preserve">Doopudu Pothu Biryani</t>
  </si>
  <si>
    <t xml:space="preserve">https://www.youtube.com/c/EVERYDAYCOOKING</t>
  </si>
  <si>
    <t xml:space="preserve">Everyday Cooking</t>
  </si>
  <si>
    <t xml:space="preserve">https://www.youtube.com/watch?v=lkT2g14LaGU</t>
  </si>
  <si>
    <t xml:space="preserve">Namgella Yaar Beeltara || Muddu Kumar</t>
  </si>
  <si>
    <t xml:space="preserve">https://www.youtube.com/channel/UCf6G4DxJ17OUWqvYWUl08Hw</t>
  </si>
  <si>
    <t xml:space="preserve">Vickypedia Kannada</t>
  </si>
  <si>
    <t xml:space="preserve">https://www.youtube.com/watch?v=zJYgSc4fAEA</t>
  </si>
  <si>
    <t xml:space="preserve">Royal Enfield Hunter 350 Review</t>
  </si>
  <si>
    <t xml:space="preserve">https://www.youtube.com/c/SagarSheldekarOfficial</t>
  </si>
  <si>
    <t xml:space="preserve">Sagar Sheldekar Official</t>
  </si>
  <si>
    <t xml:space="preserve">https://www.youtube.com/watch?v=SaoFaRanAqA&amp;t=263s</t>
  </si>
  <si>
    <t xml:space="preserve">Regret Selling the Street Triple</t>
  </si>
  <si>
    <t xml:space="preserve">https://www.youtube.com/channel/UCR9UNQnKQhrcG-4ZwS94gjw</t>
  </si>
  <si>
    <t xml:space="preserve">2 Brother Vlogs</t>
  </si>
  <si>
    <t xml:space="preserve">https://www.youtube.com/watch?v=WX2Fc4M91EQ</t>
  </si>
  <si>
    <t xml:space="preserve">The Story of Suchetgarh Border</t>
  </si>
  <si>
    <t xml:space="preserve">https://www.youtube.com/c/GowthamNaidu</t>
  </si>
  <si>
    <t xml:space="preserve">Gowtham Naidu</t>
  </si>
  <si>
    <t xml:space="preserve">https://www.youtube.com/watch?v=OMFOudQHcg4</t>
  </si>
  <si>
    <t xml:space="preserve">Himalayan Trek | Kiraak Vlog</t>
  </si>
  <si>
    <t xml:space="preserve">https://www.youtube.com/channel/UCSYpl4zKqy7tQ3502pqSsKw</t>
  </si>
  <si>
    <t xml:space="preserve">Kiraak Style</t>
  </si>
  <si>
    <t xml:space="preserve">https://www.youtube.com/watch?v=ko_4V5vAxfk</t>
  </si>
  <si>
    <t xml:space="preserve">Mountain of death ghat | kolli hills</t>
  </si>
  <si>
    <t xml:space="preserve">https://www.youtube.com/c/DukeGiri</t>
  </si>
  <si>
    <t xml:space="preserve">Duke Giri</t>
  </si>
  <si>
    <t xml:space="preserve">https://www.youtube.com/watch?v=I6Y6FtCggbU</t>
  </si>
  <si>
    <t xml:space="preserve">HOW MUCH MONEY I EARNED SELLING SOFTWARES in 4 YEARS</t>
  </si>
  <si>
    <t xml:space="preserve">https://www.youtube.com/c/soamjena</t>
  </si>
  <si>
    <t xml:space="preserve">Soamjena</t>
  </si>
  <si>
    <t xml:space="preserve">https://www.youtube.com/watch?v=n0sdDVFt2As</t>
  </si>
  <si>
    <t xml:space="preserve">INSIDE THE KITCHEN OF ICONIC VIDYARTHI BHAVAN</t>
  </si>
  <si>
    <t xml:space="preserve">https://www.youtube.com/c/AshishVidyarthiActorVlogs</t>
  </si>
  <si>
    <t xml:space="preserve">Ashish Vidyarthi Actor Vlogs</t>
  </si>
  <si>
    <t xml:space="preserve">https://www.youtube.com/watch?v=7XUyhRbJpWU</t>
  </si>
  <si>
    <t xml:space="preserve">Talasi Abbi Falls | Hidden Waterfalls In Forest</t>
  </si>
  <si>
    <t xml:space="preserve">https://www.youtube.com/c/SathishEregowda</t>
  </si>
  <si>
    <t xml:space="preserve">Sathish Eregowda</t>
  </si>
  <si>
    <t xml:space="preserve">https://www.youtube.com/watch?v=Yh7PeDGEn48</t>
  </si>
  <si>
    <t xml:space="preserve">777 Charlie Team Exclusive With Anushree</t>
  </si>
  <si>
    <t xml:space="preserve">https://www.youtube.com/channel/UCwYtWLSX11QpRCJSYNpHyKA</t>
  </si>
  <si>
    <t xml:space="preserve">Anushree Anchor</t>
  </si>
  <si>
    <t xml:space="preserve">https://www.youtube.com/watch?v=LZ1FS82P0QA</t>
  </si>
  <si>
    <t xml:space="preserve">"BREATHING TECHNIQUE" || workout series</t>
  </si>
  <si>
    <t xml:space="preserve">https://www.youtube.com/c/FitPanda</t>
  </si>
  <si>
    <t xml:space="preserve">Vishwa Bharath</t>
  </si>
  <si>
    <t xml:space="preserve">https://www.youtube.com/watch?v=11vxt-Bo51Y&amp;t=106s</t>
  </si>
  <si>
    <t xml:space="preserve">I opened free 5 star hotels for poor</t>
  </si>
  <si>
    <t xml:space="preserve">https://www.youtube.com/c/HarshaSaiForYou</t>
  </si>
  <si>
    <t xml:space="preserve">Harsha Sai - For You Telugu</t>
  </si>
  <si>
    <t xml:space="preserve">https://www.youtube.com/watch?v=zo1XOz4--Bc</t>
  </si>
  <si>
    <t xml:space="preserve">Chinni Muddhu next level conversation</t>
  </si>
  <si>
    <t xml:space="preserve">https://www.youtube.com/c/RaghuVinestore</t>
  </si>
  <si>
    <t xml:space="preserve">Raghu Vine Store</t>
  </si>
  <si>
    <t xml:space="preserve">https://www.youtube.com/watch?v=x3lFgk3LiP8</t>
  </si>
  <si>
    <t xml:space="preserve">All Time Abhyarthi | New Kannada Comedy Short Film</t>
  </si>
  <si>
    <t xml:space="preserve">https://www.youtube.com/c/TharleBox</t>
  </si>
  <si>
    <t xml:space="preserve">Tharle Box</t>
  </si>
  <si>
    <t xml:space="preserve">https://www.youtube.com/watch?v=Idt8Wi00-IQ</t>
  </si>
  <si>
    <t xml:space="preserve">ADANI STOCK NEWS, LIC Stock news, CDSL Stock news</t>
  </si>
  <si>
    <t xml:space="preserve">https://www.youtube.com/c/daytradertelugu</t>
  </si>
  <si>
    <t xml:space="preserve">Day Trader Telugu</t>
  </si>
  <si>
    <t xml:space="preserve">https://www.youtube.com/watch?v=_70MSLPRfZI</t>
  </si>
  <si>
    <t xml:space="preserve">Bhoom Baddhal Web Series</t>
  </si>
  <si>
    <t xml:space="preserve">https://www.youtube.com/c/ChaibisketTelugu</t>
  </si>
  <si>
    <t xml:space="preserve">Chai Bisket</t>
  </si>
  <si>
    <t xml:space="preserve">https://www.youtube.com/watch?v=5eY_12X3mWM</t>
  </si>
  <si>
    <t xml:space="preserve">Washing Machine | My Village Show Comedy</t>
  </si>
  <si>
    <t xml:space="preserve">https://www.youtube.com/c/MyVillageShow</t>
  </si>
  <si>
    <t xml:space="preserve">My Village Show</t>
  </si>
  <si>
    <t xml:space="preserve">https://www.youtube.com/watch?v=PM_FN5HI9ls</t>
  </si>
  <si>
    <t xml:space="preserve">Mutton dum biryani | Kheema mutton biryani </t>
  </si>
  <si>
    <t xml:space="preserve">https://www.youtube.com/c/NawabsKitchenFoodForAllOrphans</t>
  </si>
  <si>
    <t xml:space="preserve">Nawab’S Kitchen</t>
  </si>
  <si>
    <t xml:space="preserve">https://www.youtube.com/watch?v=bziWhdqMY4E</t>
  </si>
  <si>
    <t xml:space="preserve">2000+ km Across North-East India</t>
  </si>
  <si>
    <t xml:space="preserve">https://www.youtube.com/c/TollFreeTraveller</t>
  </si>
  <si>
    <t xml:space="preserve">Toll Free Traveller</t>
  </si>
  <si>
    <t xml:space="preserve">https://www.youtube.com/watch?v=n4M2zWqJT-Q</t>
  </si>
  <si>
    <t xml:space="preserve">Sa Re Ga Ma Pa Finalists in our village</t>
  </si>
  <si>
    <t xml:space="preserve">https://www.youtube.com/c/MyVillageShowVlogs</t>
  </si>
  <si>
    <t xml:space="preserve">My Village Show Vlogs</t>
  </si>
  <si>
    <t xml:space="preserve">https://www.youtube.com/watch?v=LHwQCuNFzUk</t>
  </si>
  <si>
    <t xml:space="preserve">Getting back to my Cockpit</t>
  </si>
  <si>
    <t xml:space="preserve">https://www.youtube.com/c/FlyingBeast320</t>
  </si>
  <si>
    <t xml:space="preserve">Flying Beast</t>
  </si>
  <si>
    <t xml:space="preserve">https://www.youtube.com/watch?v=Et_pcVJZ5jI</t>
  </si>
  <si>
    <t xml:space="preserve">The Most Beautiful Homestay Experience</t>
  </si>
  <si>
    <t xml:space="preserve">https://www.youtube.com/c/annyarun</t>
  </si>
  <si>
    <t xml:space="preserve">Annyarun</t>
  </si>
  <si>
    <t xml:space="preserve">https://www.youtube.com/watch?v=vC_p1sba2Po</t>
  </si>
  <si>
    <t xml:space="preserve">Technews 1400 || Jio 5G, Jio AGM, Jio Phone 5</t>
  </si>
  <si>
    <t xml:space="preserve">https://www.youtube.com/c/Prasadtechintelugu</t>
  </si>
  <si>
    <t xml:space="preserve">Prasadtechintelugu</t>
  </si>
  <si>
    <t xml:space="preserve">https://www.youtube.com/watch?v=lAs_ZNuRfZw</t>
  </si>
  <si>
    <t xml:space="preserve">ALL NEW TRIUMPH TIGER 1200 RALLY PRO 2022</t>
  </si>
  <si>
    <t xml:space="preserve">https://www.youtube.com/c/ArtofMotorcycles</t>
  </si>
  <si>
    <t xml:space="preserve">Murthaza Junaid</t>
  </si>
  <si>
    <t xml:space="preserve">https://www.youtube.com/watch?v=THdiUsT10ts</t>
  </si>
  <si>
    <t xml:space="preserve">Coffee Plantation Walk with @Bajan Bopanna</t>
  </si>
  <si>
    <t xml:space="preserve">https://www.youtube.com/channel/UCdDHY6zyuHoG02rOr75xkfA</t>
  </si>
  <si>
    <t xml:space="preserve">Mr &amp; Mrs Kamath Vlogs</t>
  </si>
  <si>
    <t xml:space="preserve">https://www.youtube.com/watch?v=nH8A0pZh5v4</t>
  </si>
  <si>
    <t xml:space="preserve">AP BJP Leader Sujana Chowdary Reaction</t>
  </si>
  <si>
    <t xml:space="preserve">https://www.youtube.com/c/OpenHeartWithRK</t>
  </si>
  <si>
    <t xml:space="preserve">Open Heart With Rk</t>
  </si>
  <si>
    <t xml:space="preserve">https://www.youtube.com/watch?v=Y2tCSF_6vHY</t>
  </si>
  <si>
    <t xml:space="preserve">Alitho Saradaga | Muthyala Subbaiah (Director)</t>
  </si>
  <si>
    <t xml:space="preserve">https://www.youtube.com/etvtelugu</t>
  </si>
  <si>
    <t xml:space="preserve">Etvteluguindia</t>
  </si>
  <si>
    <t xml:space="preserve">https://www.youtube.com/watch?v=dxRDHXsQ2YQ</t>
  </si>
  <si>
    <t xml:space="preserve">Baadshah Back to Back Comedy Scenes</t>
  </si>
  <si>
    <t xml:space="preserve">https://www.youtube.com/c/VolgaVideo</t>
  </si>
  <si>
    <t xml:space="preserve">Volga Video</t>
  </si>
  <si>
    <t xml:space="preserve">https://www.youtube.com/watch?v=A3-pq1xwX0s&amp;t=13s</t>
  </si>
  <si>
    <t xml:space="preserve"> Our Banking System is Broken 😞</t>
  </si>
  <si>
    <t xml:space="preserve">https://www.youtube.com/channel/UCmKtFLP_iEtt8ddU3q8LFgA</t>
  </si>
  <si>
    <t xml:space="preserve">America Chowrasta Fintech</t>
  </si>
  <si>
    <t xml:space="preserve">https://www.youtube.com/watch?v=dQ0J6dn78lw&amp;t=411s</t>
  </si>
  <si>
    <t xml:space="preserve">MY DETOX DAY || WHAT I EAT IN A DAY</t>
  </si>
  <si>
    <t xml:space="preserve">https://www.youtube.com/channel/UCdrBdVO1ey3JyuxXjzZW6oA</t>
  </si>
  <si>
    <t xml:space="preserve">Aditi Prabhudeva</t>
  </si>
  <si>
    <t xml:space="preserve">https://www.youtube.com/watch?v=GcBAzh4sc2A</t>
  </si>
  <si>
    <t xml:space="preserve">Chandigarh University Students Protest After Videos of Hostel Girls</t>
  </si>
  <si>
    <t xml:space="preserve">https://www.youtube.com/c/Thequint</t>
  </si>
  <si>
    <t xml:space="preserve">The Quint</t>
  </si>
  <si>
    <t xml:space="preserve">https://www.youtube.com/watch?v=d8ylO9442oc</t>
  </si>
  <si>
    <t xml:space="preserve">Paruchuri Gopala Krishna Talks About Dulquer Salmaan</t>
  </si>
  <si>
    <t xml:space="preserve">https://www.youtube.com/c/PARUCHURIGOPALAKRISHNAOFFL</t>
  </si>
  <si>
    <t xml:space="preserve">Paruchuri Gopala Krishna</t>
  </si>
  <si>
    <t xml:space="preserve">https://www.youtube.com/watch?v=XHtHD1zdXgw</t>
  </si>
  <si>
    <t xml:space="preserve">Second Hand Car Konadaniki Delhi Velthunna</t>
  </si>
  <si>
    <t xml:space="preserve">https://www.youtube.com/c/TELUGUTRUCKVLOGS</t>
  </si>
  <si>
    <t xml:space="preserve">Telugu Truck Vlogs</t>
  </si>
  <si>
    <t xml:space="preserve">https://www.youtube.com/watch?v=4VF0XURygo0</t>
  </si>
  <si>
    <t xml:space="preserve">Dance &amp; Celebration | Laddu Auction and Nimajjan</t>
  </si>
  <si>
    <t xml:space="preserve">https://www.youtube.com/c/SushmaKiron</t>
  </si>
  <si>
    <t xml:space="preserve">Sushma Kiron</t>
  </si>
  <si>
    <t xml:space="preserve">https://www.youtube.com/watch?v=PmeM4SvADXE</t>
  </si>
  <si>
    <t xml:space="preserve">iPhone 12 Vs iPhone 11 in Big Billion Days Sale 2022</t>
  </si>
  <si>
    <t xml:space="preserve">https://www.youtube.com/c/nabeelnawab</t>
  </si>
  <si>
    <t xml:space="preserve">Nabeel Nawab</t>
  </si>
  <si>
    <t xml:space="preserve">https://www.youtube.com/watch?v=AlYJng7ptLA</t>
  </si>
  <si>
    <t xml:space="preserve">Ep9 Dhanushkodi Series FINALE</t>
  </si>
  <si>
    <t xml:space="preserve">https://www.youtube.com/c/sandeepramesh</t>
  </si>
  <si>
    <t xml:space="preserve">Sandeep Ramesh</t>
  </si>
  <si>
    <t xml:space="preserve">https://www.youtube.com/watch?v=35QGGFMHuAY</t>
  </si>
  <si>
    <t xml:space="preserve">Volkswagen Polo All Variants | Gone But Not Forgotten</t>
  </si>
  <si>
    <t xml:space="preserve">https://www.youtube.com/c/evoIndia</t>
  </si>
  <si>
    <t xml:space="preserve">Evo India</t>
  </si>
  <si>
    <t xml:space="preserve">https://www.youtube.com/watch?v=ld0fYvOi0DQ</t>
  </si>
  <si>
    <t xml:space="preserve">Operation Wild Tusker-Abhimanyu Rescue operation in 2018</t>
  </si>
  <si>
    <t xml:space="preserve">https://www.youtube.com/channel/UC0_708wMGk6oaJsiPShujNg</t>
  </si>
  <si>
    <t xml:space="preserve">Wild Tusker Sakrebylu</t>
  </si>
  <si>
    <t xml:space="preserve">https://www.youtube.com/watch?v=mQv2tp7bjX8</t>
  </si>
  <si>
    <t xml:space="preserve">Why We Believe Everyone Must Trek</t>
  </si>
  <si>
    <t xml:space="preserve">Indiahikes</t>
  </si>
  <si>
    <t xml:space="preserve">https://www.youtube.com/watch?v=suy_TH9iIQE</t>
  </si>
  <si>
    <t xml:space="preserve">Deadliest Roads | Lesotho: The Snow Kingdom</t>
  </si>
  <si>
    <t xml:space="preserve">https://www.youtube.com/c/FreeDocumentary</t>
  </si>
  <si>
    <t xml:space="preserve">Free Documentary</t>
  </si>
  <si>
    <t xml:space="preserve">https://www.youtube.com/watch?v=S7_NwVPVIfc</t>
  </si>
  <si>
    <t xml:space="preserve">Why iPhones Don't Have Always-On Displays</t>
  </si>
  <si>
    <t xml:space="preserve">https://www.youtube.com/c/AppleExplained</t>
  </si>
  <si>
    <t xml:space="preserve">Apple Explained</t>
  </si>
  <si>
    <t xml:space="preserve">https://www.youtube.com/watch?v=2BDHD9xuycE&amp;t=8s</t>
  </si>
  <si>
    <t xml:space="preserve">Types Of First Dates | Niharika Nm</t>
  </si>
  <si>
    <t xml:space="preserve">https://www.youtube.com/c/NiharikaNm</t>
  </si>
  <si>
    <t xml:space="preserve">Niharika Nm</t>
  </si>
  <si>
    <t xml:space="preserve">https://www.youtube.com/watch?v=QllWV-m2aVc</t>
  </si>
  <si>
    <t xml:space="preserve">Asmite | Pawan Kumar | Hindi Imposition</t>
  </si>
  <si>
    <t xml:space="preserve">https://www.youtube.com/c/PawanKumardirector</t>
  </si>
  <si>
    <t xml:space="preserve">Pawan Kumar</t>
  </si>
  <si>
    <t xml:space="preserve">https://www.youtube.com/watch?v=2Qsn7QHS1XU</t>
  </si>
  <si>
    <t xml:space="preserve">Why You Should Skip the iPhone 14...</t>
  </si>
  <si>
    <t xml:space="preserve">https://www.youtube.com/c/unboxtherapy</t>
  </si>
  <si>
    <t xml:space="preserve">Unbox Therapy</t>
  </si>
  <si>
    <t xml:space="preserve">https://www.youtube.com/watch?v=B5bq3Jn62OE&amp;t=26s</t>
  </si>
  <si>
    <t xml:space="preserve">Beware of CyberCrimes</t>
  </si>
  <si>
    <t xml:space="preserve">https://www.youtube.com/channel/UCKk2f4aRbSCifjCRgRj8Rkg</t>
  </si>
  <si>
    <t xml:space="preserve">Prasadlifestyle</t>
  </si>
  <si>
    <t xml:space="preserve">https://www.youtube.com/watch?v=IJGkdXei3JY</t>
  </si>
  <si>
    <t xml:space="preserve">KUDHREMUKH RIDE in BMW F850GS 😍</t>
  </si>
  <si>
    <t xml:space="preserve">https://www.youtube.com/c/CatchAMile</t>
  </si>
  <si>
    <t xml:space="preserve">Catch A Mile</t>
  </si>
  <si>
    <t xml:space="preserve">https://www.youtube.com/watch?v=FRZlq8BGebI</t>
  </si>
  <si>
    <t xml:space="preserve">Masters ki elaka mundhu eedhi chudandi!!</t>
  </si>
  <si>
    <t xml:space="preserve">https://www.youtube.com/c/GauravSunil</t>
  </si>
  <si>
    <t xml:space="preserve">Gaurav Sunil</t>
  </si>
  <si>
    <t xml:space="preserve">https://www.youtube.com/watch?v=7EqXMwreN9Q</t>
  </si>
  <si>
    <t xml:space="preserve">Celebrating 120 Years of Excellence | Triumph Motorcycles</t>
  </si>
  <si>
    <t xml:space="preserve">https://www.youtube.com/c/OfficialTriumph</t>
  </si>
  <si>
    <t xml:space="preserve">Official Triumph Motorcycles</t>
  </si>
  <si>
    <t xml:space="preserve">https://www.youtube.com/watch?v=IIoI4wrWijo</t>
  </si>
  <si>
    <t xml:space="preserve">Boycott Uppittu | Prime Time Debate</t>
  </si>
  <si>
    <t xml:space="preserve">https://www.youtube.com/c/MetroSaga</t>
  </si>
  <si>
    <t xml:space="preserve">Metrosaga</t>
  </si>
  <si>
    <t xml:space="preserve">SHEET 4</t>
  </si>
  <si>
    <t xml:space="preserve">https://youtu.be/iVzADHZHKMM</t>
  </si>
  <si>
    <t xml:space="preserve">😡 I never seen this type of robbery😤 | Episode:05 | he attack me with chair🪑| HR | #international</t>
  </si>
  <si>
    <t xml:space="preserve">https://www.youtube.com/channel/UC-GOyGEDriYrFgkWDPUWEUQ/featured</t>
  </si>
  <si>
    <t xml:space="preserve">Heart Racer Rc</t>
  </si>
  <si>
    <t xml:space="preserve">Tamil</t>
  </si>
  <si>
    <t xml:space="preserve">null</t>
  </si>
  <si>
    <t xml:space="preserve">https://youtu.be/ad5pJcsoID8</t>
  </si>
  <si>
    <t xml:space="preserve">😡The Real Fight begins💔|🔥TTF vs cherry |♥️She asked emergency help | TTF | cherry vlogs | Tamil|</t>
  </si>
  <si>
    <t xml:space="preserve">https://www.youtube.com/channel/UCQSbjDZOCsJfsddQm9b4PZg</t>
  </si>
  <si>
    <t xml:space="preserve">Twin Throttlers</t>
  </si>
  <si>
    <t xml:space="preserve">https://youtu.be/4tKYXfOtBGs</t>
  </si>
  <si>
    <t xml:space="preserve">பெரிய சண்டை ஆகிடுச்சு😡 | Thailand-ல கடைசி நாள் 😭 | World Ride Day 25 | Cherry Vlogs</t>
  </si>
  <si>
    <t xml:space="preserve">https://www.youtube.com/c/CherryVlogs-CV</t>
  </si>
  <si>
    <t xml:space="preserve">Cherry Vlogs</t>
  </si>
  <si>
    <t xml:space="preserve">Hey guys! As planned, we have covered all the important places in Thailand and here's the day 25 vlog showing our exit journey. There were numerous highs and lows moments in Thailand. As I ride this journey to catch up with my fellow rider, you can see the refreshing green places and unpack my travel experience so far.</t>
  </si>
  <si>
    <t xml:space="preserve">https://youtu.be/5AF2sefJvGs</t>
  </si>
  <si>
    <t xml:space="preserve">Tea Kadai Paavangal | Parithabangal</t>
  </si>
  <si>
    <t xml:space="preserve">https://www.youtube.com/c/Parithabangal/featured</t>
  </si>
  <si>
    <t xml:space="preserve">Parithabangal</t>
  </si>
  <si>
    <t xml:space="preserve">When you walk into your favourite tea shop, these are some of the funny moments that are meant to happen. We have picked the best instances that won't surprise you but will make you laugh. Gear up for "Tea Kadai Paavangal" and enjoy your cuppa with GoSu on Parithabangal.</t>
  </si>
  <si>
    <t xml:space="preserve">https://youtu.be/XT0VEOcgHTo</t>
  </si>
  <si>
    <t xml:space="preserve">TRIP TO LADAKH BEGINS WITH FAMILY🔥🔥 BRAND NEW CAR FOR TRIP♥️ XUV700 IN LADAKH‼️ TUBERBASSS</t>
  </si>
  <si>
    <t xml:space="preserve">https://www.youtube.com/c/TuberBasss</t>
  </si>
  <si>
    <t xml:space="preserve">Tuber Basss</t>
  </si>
  <si>
    <t xml:space="preserve">In this Video I'm going to show Delhi to Kashmir - ladakh trip with my parents. I Hope you guys like the video and share your thoughts about this video in Comments section with me</t>
  </si>
  <si>
    <t xml:space="preserve">https://youtu.be/2LsJMGaDfuo</t>
  </si>
  <si>
    <t xml:space="preserve">Vendhu Thanindhathu Kaadu Review In Tamil - VTK Review | Marana Honest Review | STR | GVM</t>
  </si>
  <si>
    <t xml:space="preserve">https://www.youtube.com/c/EnowaytionPlusOfficial</t>
  </si>
  <si>
    <t xml:space="preserve">Enowaytion Plus</t>
  </si>
  <si>
    <t xml:space="preserve">https://youtu.be/sOTMK40gQNI</t>
  </si>
  <si>
    <t xml:space="preserve">தூங்கலாமா? வேணாமா? Vendhu Thanindhathu Kaadu Review -Silambarasan TR | GVM | A.R.Rahman | VTK Review</t>
  </si>
  <si>
    <t xml:space="preserve">https://www.youtube.com/c/EmptyHandAjithsri</t>
  </si>
  <si>
    <t xml:space="preserve">Empty Hand</t>
  </si>
  <si>
    <t xml:space="preserve">https://youtu.be/AtOHqq8SL7g</t>
  </si>
  <si>
    <t xml:space="preserve">SORRY... "உங்க எல்லார்கிட்டயும் பகிரங்கமா மன்னிப்பு கேட்டுக்கிறேன்"🙏🙏 COOL SURESH AT VTK FDFS</t>
  </si>
  <si>
    <t xml:space="preserve">https://www.youtube.com/c/behindwoodstv/featured</t>
  </si>
  <si>
    <t xml:space="preserve">Behindwoodstv</t>
  </si>
  <si>
    <t xml:space="preserve">சிம்பு நடிப்பில் கௌதம் மேனன் இயக்கத்தில் உருவாக இருக்கும் வெந்து தணிந்தது காடு படத்தின் முதல் நாள் முதல் காட்சிக்கு வந்த கூல் சுரேஷ்</t>
  </si>
  <si>
    <t xml:space="preserve">https://youtu.be/mkYBJwX_dMs</t>
  </si>
  <si>
    <t xml:space="preserve">Getting started with Pandas for Data Analysis work - A real world example 🐼👩‍💻</t>
  </si>
  <si>
    <t xml:space="preserve">https://www.youtube.com/c/ExcelTutorials/featured</t>
  </si>
  <si>
    <t xml:space="preserve">Pandas is the most useful data analysis package in Python. You can use it to clean-up, transform and analyze data. Recently, I had a chance to use Pandas for some work. So, in this video let me share a quick but fairly in-depth introduction to Pandas with a real-world case study.</t>
  </si>
  <si>
    <t xml:space="preserve">https://youtu.be/DU_qQ9terkw</t>
  </si>
  <si>
    <t xml:space="preserve">The 200MP Camera Phone is Here - Motorola Edge 30 Ultra Unboxing &amp; Overview!</t>
  </si>
  <si>
    <t xml:space="preserve">https://www.youtube.com/c/C4ETech</t>
  </si>
  <si>
    <t xml:space="preserve">C4Etech English</t>
  </si>
  <si>
    <t xml:space="preserve">Today let's unbox and take a look at the latest smatrphone from Motorola, their new flagship - the Moto Edge 30 Ultra!</t>
  </si>
  <si>
    <t xml:space="preserve">https://youtu.be/CMQrtCE66SU</t>
  </si>
  <si>
    <t xml:space="preserve">200MP Smartphone Motorola Edge 30 Ultra - சப்பையா? சூப்பரா ? Unboxing</t>
  </si>
  <si>
    <t xml:space="preserve">https://www.youtube.com/c/C4ETechTamil/featured</t>
  </si>
  <si>
    <t xml:space="preserve">C4Etech Tamil</t>
  </si>
  <si>
    <t xml:space="preserve">இந்த விடியோல Motorola -ஓட புது Edge 30 ultra smartphone -அ unbox பண்ணி, அது எப்படி இருக்கு, புது 200mp camera அவங்க சொல்ற அளவுக்கு இருக்கா, வேற என்ன offer பன்றாங்க - எல்லாத்தையும் detailed -ஆ பாப்போம்!</t>
  </si>
  <si>
    <t xml:space="preserve">https://youtu.be/fPC00LjcoTY</t>
  </si>
  <si>
    <t xml:space="preserve">Entering Himalayas | Madan Gowri Vlog 2</t>
  </si>
  <si>
    <t xml:space="preserve">https://www.youtube.com/c/madangowri</t>
  </si>
  <si>
    <t xml:space="preserve">Madan Gowri</t>
  </si>
  <si>
    <t xml:space="preserve">In this video, Madan Gowri is entering the Himalayas! In the second part of the Himalayan Vlog, Madan Gowri reaches the Himalayan mountains after traveling through Madurai, Tamil Nadu, and the rest of India.</t>
  </si>
  <si>
    <t xml:space="preserve">https://youtu.be/yxYKAcyVVik</t>
  </si>
  <si>
    <t xml:space="preserve">2023 Ferrari Purosangue - The India-friendly V12 Ferrari! | First Look | Autocar India</t>
  </si>
  <si>
    <t xml:space="preserve">https://www.youtube.com/c/autocarindia1/featured</t>
  </si>
  <si>
    <t xml:space="preserve">Autocar India</t>
  </si>
  <si>
    <t xml:space="preserve">The much-awaited Ferrari Purosangue is here! Nikhil Bhatia tells you about the key things you need to know about the most versatile Ferrari ever.</t>
  </si>
  <si>
    <t xml:space="preserve">https://youtu.be/xVwgyebWDOA</t>
  </si>
  <si>
    <t xml:space="preserve">Range Rover VELAR IS HERE FINALLY 🔥</t>
  </si>
  <si>
    <t xml:space="preserve">https://www.youtube.com/c/MyCountryMyRide/featured</t>
  </si>
  <si>
    <t xml:space="preserve">My Country My Ride</t>
  </si>
  <si>
    <t xml:space="preserve">https://youtu.be/YWmlu_oSBrA</t>
  </si>
  <si>
    <t xml:space="preserve">9 months later.. fallen in Love with unique beautiful 😻 DUCATI V4S</t>
  </si>
  <si>
    <t xml:space="preserve">https://www.youtube.com/c/jsfilmsindia/featured</t>
  </si>
  <si>
    <t xml:space="preserve">Js Films</t>
  </si>
  <si>
    <t xml:space="preserve">https://youtu.be/mongXLCje2I</t>
  </si>
  <si>
    <t xml:space="preserve">This Beast SUV should replace Endeavour.</t>
  </si>
  <si>
    <t xml:space="preserve">https://www.youtube.com/c/motoroctane</t>
  </si>
  <si>
    <t xml:space="preserve">Motoroctane</t>
  </si>
  <si>
    <t xml:space="preserve">https://youtu.be/7PJqzus9i6k</t>
  </si>
  <si>
    <t xml:space="preserve">क्या भारत की टेस्ला बनेगी ये🤔?Mahindra XUV 400 EV full review by Motozip</t>
  </si>
  <si>
    <t xml:space="preserve">https://www.youtube.com/c/MotoZip</t>
  </si>
  <si>
    <t xml:space="preserve">Moto Zip</t>
  </si>
  <si>
    <t xml:space="preserve">tata nexon ev ko badi takkar dene k liye aa rahi hai mahindra ki xuv 400 is video me jaanege ki kaise bhart me ev cars ka bazaar badh raha h..full details.</t>
  </si>
  <si>
    <t xml:space="preserve">https://youtu.be/ZwcccYeHD3o</t>
  </si>
  <si>
    <t xml:space="preserve">Mahindra XUV400 | Tata Nexon EV Killer? | Review | PowerDrift</t>
  </si>
  <si>
    <t xml:space="preserve">https://www.youtube.com/powerdrift</t>
  </si>
  <si>
    <t xml:space="preserve">Power Drift</t>
  </si>
  <si>
    <t xml:space="preserve">The new XUV400 is Mahindra's first EV, but it's the fastest Indian EV. With a 0-100kmph of 8.3 seconds, it out-smokes the Tata Nexon EV; and also outlasts it with a 456km claimed range! 150hp, 310Nm from the front-mounted motor and a 39.4kWh battery! Those are some pretty good numbers! Cyrus Dhabhar finds out what they mean in the real world, in this first drive review.</t>
  </si>
  <si>
    <t xml:space="preserve">https://youtu.be/82VlSSGEhkE</t>
  </si>
  <si>
    <t xml:space="preserve">1958 Jeep Willys CJ3B - The First Ever SUV Isn't Easy To Drive | Faisal Khan</t>
  </si>
  <si>
    <t xml:space="preserve">Faisal Khan</t>
  </si>
  <si>
    <t xml:space="preserve">Here is the most detailed review of the 1958 Willys CJ3B I tell you everything about the design, interior, features, performance, ride, handling, braking, steering, price, and of course give you a verdict on whether you should buy a 1958 Willys CJ3B in India. This 1958 Willys CJ3B review is a long drive one with a real-world perspective of the very first SUV in the world.</t>
  </si>
  <si>
    <t xml:space="preserve">https://youtu.be/e7jc8KY2WIU</t>
  </si>
  <si>
    <t xml:space="preserve">EP #79 ഇനിയുള്ള യാത്ര അച്ഛനും അമ്മയ്ക്കും ഒപ്പം | Back to Chandigarh with Appa &amp; Amma</t>
  </si>
  <si>
    <t xml:space="preserve">https://www.youtube.com/c/TechTravelEat/featured</t>
  </si>
  <si>
    <t xml:space="preserve">Tech Travel Eat By Sujith Bhakthan</t>
  </si>
  <si>
    <t xml:space="preserve">https://youtu.be/zN2RNPddFMI</t>
  </si>
  <si>
    <t xml:space="preserve">பட்டாசு GIFT BOX 🎁 UNBOXING !! 16,000₹ Worth Deepavali Fireworks 🧨 Crackers Gift Box Comparison</t>
  </si>
  <si>
    <t xml:space="preserve">https://www.youtube.com/c/DANJRVLOGS</t>
  </si>
  <si>
    <t xml:space="preserve">Dan Jr Vlogs</t>
  </si>
  <si>
    <t xml:space="preserve">The excitement of buying pattas and lighting up the atmosphere with colourful crackers gets real when it's Diwali. So, here's my review of Pandian Fireworks Agencies that allowed me to do a special unboxing for a cracker gift box worth Rs.16,000 and see the magic in the sky.</t>
  </si>
  <si>
    <t xml:space="preserve">https://youtu.be/a5GP5bGOP4s</t>
  </si>
  <si>
    <t xml:space="preserve">Semester End Alaparaigal - Nakkalites</t>
  </si>
  <si>
    <t xml:space="preserve">https://www.youtube.com/c/NakkalitesTamil/featured</t>
  </si>
  <si>
    <t xml:space="preserve">Nakkalites</t>
  </si>
  <si>
    <t xml:space="preserve">The video is about college students and their teachers during Semester end. How students pay for their mischiefs, how teachers get their revenge is what this video is about.</t>
  </si>
  <si>
    <t xml:space="preserve">https://youtu.be/8QSDzqtThl8</t>
  </si>
  <si>
    <t xml:space="preserve">Psychiatrist Sothanaigal | Types of Patients | Sothanaigal</t>
  </si>
  <si>
    <t xml:space="preserve">https://www.youtube.com/c/Sothanaigalmedia</t>
  </si>
  <si>
    <t xml:space="preserve">Sothanaigal</t>
  </si>
  <si>
    <t xml:space="preserve">"Psychiatrist Sothanaigal" is all about the funny conversation between the patient and a doctor. Different types of patient and their problem will make you think and laugh out loud.</t>
  </si>
  <si>
    <t xml:space="preserve">https://youtu.be/LgIGSBGDs7A</t>
  </si>
  <si>
    <t xml:space="preserve">Advisor Ashwin - Jump Cuts</t>
  </si>
  <si>
    <t xml:space="preserve">https://www.youtube.com/c/jumpcuts</t>
  </si>
  <si>
    <t xml:space="preserve">Jump Cuts</t>
  </si>
  <si>
    <t xml:space="preserve">What's the secret behind Ashwin's advice? Who is Ashwin? Why shouldn't you take Ashwin seriously? All questions are answered here! Watch our latest "Advisor Ashwin" if you've come across someone like him.</t>
  </si>
  <si>
    <t xml:space="preserve">https://youtu.be/ZyzZwSj0TFg</t>
  </si>
  <si>
    <t xml:space="preserve">இந்த Phone தேவையா🤔? | Tamil Tech</t>
  </si>
  <si>
    <t xml:space="preserve">https://www.youtube.com/c/TamilTechOfficial/featured</t>
  </si>
  <si>
    <t xml:space="preserve">Tamil Tech</t>
  </si>
  <si>
    <t xml:space="preserve">In this video, we share our experience with this Realme Narzo 50i Prime. Watch the video fully and share your thoughts about this with me in the comments. If you like the video give a thumbs up, share this with your friends and family &amp; Subscribe to Tamil Tech</t>
  </si>
  <si>
    <t xml:space="preserve">https://youtu.be/L8Pek4h1F2A</t>
  </si>
  <si>
    <t xml:space="preserve">Worst Accident💔 | All over Tamil Nadu Ride - Episode 24 | #MissMotoaddictto</t>
  </si>
  <si>
    <t xml:space="preserve">https://www.youtube.com/c/MissMotoaddictto</t>
  </si>
  <si>
    <t xml:space="preserve">Miss Moto Addicto</t>
  </si>
  <si>
    <t xml:space="preserve">Stay Tuned for the next episode fam.!</t>
  </si>
  <si>
    <t xml:space="preserve">https://youtu.be/7Q7vLo2rCdc</t>
  </si>
  <si>
    <t xml:space="preserve">New 2023 KTM Duke 250 | Ride Review &amp; Price | First in Tamil 🔥</t>
  </si>
  <si>
    <t xml:space="preserve">https://www.youtube.com/c/VSAUTOSTamil/featured</t>
  </si>
  <si>
    <t xml:space="preserve">Vs Autos Tamil</t>
  </si>
  <si>
    <t xml:space="preserve">Hey guys in this video we have the new Duke 250 BS6 2022 2023 model with us. Is it really value for money under 3 lakh?</t>
  </si>
  <si>
    <t xml:space="preserve">https://youtu.be/2LgKPtbRne8</t>
  </si>
  <si>
    <t xml:space="preserve">Thar Se Uttarakhand Aate Hii Khatarnaak Landslide Dekhne Ko Mila</t>
  </si>
  <si>
    <t xml:space="preserve">https://www.youtube.com/c/MSKvlogs/featured</t>
  </si>
  <si>
    <t xml:space="preserve">Msk</t>
  </si>
  <si>
    <t xml:space="preserve">I am on my way to the beautiful mountains of Uttarakhand and I am constantly looking for credit cards with best offers on shopping, travel bookings and restaurants. And I've found IndusInd Bank Legend Credit Card. IndusInd Bank Credit Card is one of the leading credit cards in India.</t>
  </si>
  <si>
    <t xml:space="preserve">https://youtu.be/I2GqiKy4LZE</t>
  </si>
  <si>
    <t xml:space="preserve">Kawasaki H2 ki delivery par PAPA bhi chal rahe hai 😍</t>
  </si>
  <si>
    <t xml:space="preserve">https://www.youtube.com/c/jattprabhjot</t>
  </si>
  <si>
    <t xml:space="preserve">Jatt Prabhjot</t>
  </si>
  <si>
    <t xml:space="preserve">Gud Morning Friends, Sat Shri Akal, Namaste, Bado ko pairi pona or Choto ko heloooooo ..</t>
  </si>
  <si>
    <t xml:space="preserve">https://youtu.be/ZmeQvz0wFAg</t>
  </si>
  <si>
    <t xml:space="preserve">Delivery Leli aj New Bike ki 😍First in India | First in Uttarakhand</t>
  </si>
  <si>
    <t xml:space="preserve">https://www.youtube.com/c/BakhandiBlow</t>
  </si>
  <si>
    <t xml:space="preserve">Bakhandi Blow</t>
  </si>
  <si>
    <t xml:space="preserve">My new Hero Xpulse Rally Edition First in India 2022. Thanks to Hero Sanvi Dehradun and Whore staff and Special Thanks to Arti ma'am.</t>
  </si>
  <si>
    <t xml:space="preserve">https://youtu.be/t_F4W3ucUG4</t>
  </si>
  <si>
    <t xml:space="preserve">Drag Race ft. @Faisal Khan x @RiderGirl Vishakha | Mobil Super 4W Campaign</t>
  </si>
  <si>
    <t xml:space="preserve">https://www.youtube.com/c/RiderGirlVishakha/featured</t>
  </si>
  <si>
    <t xml:space="preserve">Ridergirl Vishakha</t>
  </si>
  <si>
    <t xml:space="preserve">Watch my and Faisal's exhilarating experience of the drag race and see us explore the new improved packaging and features of the Mobil Super series.</t>
  </si>
  <si>
    <t xml:space="preserve">https://youtu.be/ZjzrjJhcnq8</t>
  </si>
  <si>
    <t xml:space="preserve">Reving hard My ZX10R While taking to Girls Meet💞|ZX10R ka Atank|Z900 Rider</t>
  </si>
  <si>
    <t xml:space="preserve">https://www.youtube.com/c/Z900Rider/featured</t>
  </si>
  <si>
    <t xml:space="preserve">Z900 Rider</t>
  </si>
  <si>
    <t xml:space="preserve">Hello Friends, welcome back to my YouTube channel.In this video watch I took My ZX10R To the Junior College Friends meet and went for Shooping on My superbike ZX10R. In This Video i want to say thank you so much everyone for this much of Love and Support❤. Thank you so much.keep supporting love you all</t>
  </si>
  <si>
    <t xml:space="preserve">https://youtu.be/f8XUxe6ZnO0</t>
  </si>
  <si>
    <t xml:space="preserve">Baccho ko Dekhte hi Rone lagi..</t>
  </si>
  <si>
    <t xml:space="preserve">https://www.youtube.com/c/FlyingBeast320/featured</t>
  </si>
  <si>
    <t xml:space="preserve">VLOG # 226 at times square</t>
  </si>
  <si>
    <t xml:space="preserve">https://youtu.be/IgFZnuR_aQ0</t>
  </si>
  <si>
    <t xml:space="preserve">MERI FLIGHT KI EMERGENCY LANDING HUI - DELHI TO ?? 😱😱</t>
  </si>
  <si>
    <t xml:space="preserve">https://www.youtube.com/c/YPMVlogs/featured</t>
  </si>
  <si>
    <t xml:space="preserve">Ypm Vlogs</t>
  </si>
  <si>
    <t xml:space="preserve">https://youtu.be/_vAQFzrBat4</t>
  </si>
  <si>
    <t xml:space="preserve">Little Boy Gives Cookies to Garbage Man</t>
  </si>
  <si>
    <t xml:space="preserve">https://www.youtube.com/c/newsflare/featured</t>
  </si>
  <si>
    <t xml:space="preserve">Newsflare</t>
  </si>
  <si>
    <t xml:space="preserve">In this heartwarming video, this little boy waits for his favorite garbage man to stop by on his birthday. He loves watching the garbage disappear and loves the garbage truck. This video captured will melt your heart.</t>
  </si>
  <si>
    <t xml:space="preserve">https://youtu.be/cDqGQBPid-8</t>
  </si>
  <si>
    <t xml:space="preserve">Aj toh Bawal 🤯 ride ho gaye 😈 || @MotoVlogger Jannu Stuntz || back training workout￼</t>
  </si>
  <si>
    <t xml:space="preserve">https://www.youtube.com/channel/UCYBXpKsj2zsBO58Md_qXiNQ</t>
  </si>
  <si>
    <t xml:space="preserve">Motovlogger Jannu Stuntz</t>
  </si>
  <si>
    <t xml:space="preserve">https://youtu.be/QMXpfRw0KJE</t>
  </si>
  <si>
    <t xml:space="preserve">My Problem with Custom Exhausts | Bike Ride to Ladakh | 2022 | EP03 | 4K</t>
  </si>
  <si>
    <t xml:space="preserve">https://www.youtube.com/c/AnuragSalgaonkar/featured</t>
  </si>
  <si>
    <t xml:space="preserve">Anurag Salgaonkar</t>
  </si>
  <si>
    <t xml:space="preserve">My problem with custom exhausts of all brands including Red Rooster performance, Gursewak or AEW exhausts, SS motocorp or Motowings, Powerage exhausts (thanks Arnab) or any other brand for that matter is that I don't mind getting custom exhausts as long as I keep the baffles on and be courteous enough towards others on the road. They sure do sound sweet but only with the baffles on. Riding the Himalayan on the Himalayan Odyssey in the Himalayas for the first time! Join me on my bike ride to Leh, Ladakh on the Himalayan Odyssey 2022 in collaboration with Royal Enfield. This is the best ride of my lifetime!</t>
  </si>
  <si>
    <t xml:space="preserve">https://youtu.be/js3Lq2YW7GU</t>
  </si>
  <si>
    <t xml:space="preserve">Aakhir Apni New Superbike Hayabusa Lane Ki Good News Mil Gayi Lekin Ladai Hogai 😰</t>
  </si>
  <si>
    <t xml:space="preserve">https://www.youtube.com/c/TheUK07Rider/featured</t>
  </si>
  <si>
    <t xml:space="preserve">The Uk07 Rider</t>
  </si>
  <si>
    <t xml:space="preserve">https://youtu.be/EsLvrrqj0jo</t>
  </si>
  <si>
    <t xml:space="preserve">Nexon diesel vs Venue diesel - a detailed spec comparison in tamil | Which is best to buy? | Birla</t>
  </si>
  <si>
    <t xml:space="preserve">https://www.youtube.com/c/birlasparvai</t>
  </si>
  <si>
    <t xml:space="preserve">Birlas Parvai</t>
  </si>
  <si>
    <t xml:space="preserve">nexon diesel vs venue diesel, nexon diesel vs venue diesel drag race, tata nexon diesel vs hyundai venue diesel, venue diesel vs nexon diesel 2022, venue s plus diesel 2022 vs nexon xm diesel, venue facelift diesel vs nexon diesel, venue diesel vs nexon diesel 2022 drag race, is nexon diesel worth buying, nexon petrol or diesel which is best, venue diesel vs nexon diesel, hyundai venue diesel vs tata nexon diesel, nexon vs venue diesel, nexon diesel vs venue diesel, tata nexon, hyundai venue, birlas parvai, venue vs nexon, nexon vs venue, hyundai venue 2022, birlas parvai car review, hyundai venue vs tata nexon, 2020 tata nexon vs hyundai venue</t>
  </si>
  <si>
    <t xml:space="preserve">https://youtu.be/1Rw3sT3_BOc</t>
  </si>
  <si>
    <t xml:space="preserve">Government job : இது இருந்தா உங்களுக்கு POLICE வேலை உறுதி | police exam date 2022 Tamil Nadu.</t>
  </si>
  <si>
    <t xml:space="preserve">https://www.youtube.com/channel/UC6NK95qassTilrIVwD5oA7Q/featured</t>
  </si>
  <si>
    <t xml:space="preserve">Theneer Idaivelai</t>
  </si>
  <si>
    <t xml:space="preserve">In this video we discussed about Tamil Nadu police written exam 2022 in Tamil, How to get extra marks in police exam, How to get extra sports mark in Tamil, How to get extra marks for NCC certificate in Tamil, How to get extra Marks for NSS certificate in Tamil, How to get extra Marks for Games in Tamil, How to get extra marks in Tamil Nadu police Exam 2022. especially we discussed about two exam procedure and their pass marks, what is PSTM special marks, we hope you all love this video thank you</t>
  </si>
  <si>
    <t xml:space="preserve">https://youtu.be/LHxx-NYZE9Q</t>
  </si>
  <si>
    <t xml:space="preserve">மச்சம் இருந்தா Cancer வருமா? | Tamil | LMES |</t>
  </si>
  <si>
    <t xml:space="preserve">https://www.youtube.com/c/premanand20081/featured</t>
  </si>
  <si>
    <t xml:space="preserve">Let'S Make Education Simple</t>
  </si>
  <si>
    <t xml:space="preserve">LMES always has the vision to bring a revolution in the education system of our country and each student should enjoy the process of learning. To accomplish the mission, we created an application for school students named Chitti Classes. Students can learn the basic concepts in their curriculum connected with real-time experiments and animations.</t>
  </si>
  <si>
    <t xml:space="preserve">https://youtu.be/ZoA-ZJcghOU</t>
  </si>
  <si>
    <t xml:space="preserve">Only 3 Months Left...</t>
  </si>
  <si>
    <t xml:space="preserve">https://www.youtube.com/c/RahulMyoutubeChannel</t>
  </si>
  <si>
    <t xml:space="preserve">Rahul M</t>
  </si>
  <si>
    <t xml:space="preserve">https://youtu.be/0MTy3s8AMuQ</t>
  </si>
  <si>
    <t xml:space="preserve">VENDHU THANINDHATHU KAADU Review - Simbu, Gautam Vasudevan - Tamil Talkies</t>
  </si>
  <si>
    <t xml:space="preserve">https://www.youtube.com/c/TamilTalkies/featured</t>
  </si>
  <si>
    <t xml:space="preserve">Tamil Talkies</t>
  </si>
  <si>
    <t xml:space="preserve">https://youtu.be/yP3WyefjzaM</t>
  </si>
  <si>
    <t xml:space="preserve">iPhone 14 Pro Max vs 14 Pro / 14 / 13 / 13 mini / 12 / SE Battery Test!</t>
  </si>
  <si>
    <t xml:space="preserve">https://www.youtube.com/c/Mrwhosetheboss/featured</t>
  </si>
  <si>
    <t xml:space="preserve">Mrwhosetheboss</t>
  </si>
  <si>
    <t xml:space="preserve">Battery Life Drain test of the iPhone 14 Pro Max, plus the iPhone 14 Pro, vs iPhone 14, iPhone 13, iPhone 13 Mini, iPhone 12, iPhone SE!</t>
  </si>
  <si>
    <t xml:space="preserve">https://youtu.be/aYIB_7IdOrg</t>
  </si>
  <si>
    <t xml:space="preserve">Not Buying iPhone 14 Pro during Launch 🔥 ஆனால்...</t>
  </si>
  <si>
    <t xml:space="preserve">https://www.youtube.com/c/iRobinPro/featured</t>
  </si>
  <si>
    <t xml:space="preserve">Irobinpro</t>
  </si>
  <si>
    <t xml:space="preserve">iPhone 14, iPhone 14 Pro and Pro Max to be launched on 16th September 2022. I am skipping this year iPhone 14 Pro purchase during launch, have different plans and sharing some suggestions to people who are planning to upgrade from iPhone 12 and 13 models.</t>
  </si>
  <si>
    <t xml:space="preserve">https://youtu.be/729CUzqnjiY</t>
  </si>
  <si>
    <t xml:space="preserve">MEETING MY FRIENDS ALL TOGETHER AFTER 4 YEARS || MARRIAGE VIBES ||</t>
  </si>
  <si>
    <t xml:space="preserve">https://www.youtube.com/c/JustBananaPranav/featured</t>
  </si>
  <si>
    <t xml:space="preserve">Just Banana</t>
  </si>
  <si>
    <t xml:space="preserve">Friends reunions are always the best moment in life. Here's a mini vlog for a school friends meet-up after 4 years for the best friend's sister's wedding. This vlog brings the perfect marriage vibe, fun time with friends, refreshing memories, and how I draped mundu for the wedding watching tutorial.</t>
  </si>
  <si>
    <t xml:space="preserve">https://youtu.be/atEYzwp2W68</t>
  </si>
  <si>
    <t xml:space="preserve">Best Ever Experience in Niagara Falls | Sivaangi Krishnakumar | Canada Tamil Vlogs</t>
  </si>
  <si>
    <t xml:space="preserve">https://www.youtube.com/c/SivaangiKrishnakumarOffl/featured</t>
  </si>
  <si>
    <t xml:space="preserve">Sivaangi Krishnakumar</t>
  </si>
  <si>
    <t xml:space="preserve">Hello Makkale! Presenting my next VLOG of "Best Ever Experience in Niagara Falls"❤️; it is one of the Most exhillarating trip to Canada. Hope You Guys Enjoy this video!</t>
  </si>
  <si>
    <t xml:space="preserve">https://youtu.be/LrjSi5KdIu8</t>
  </si>
  <si>
    <t xml:space="preserve">My Mamiyar In Vijay Tv 😍❤️ | Ram With Jaanu</t>
  </si>
  <si>
    <t xml:space="preserve">https://www.youtube.com/c/RamWithJaanu/featured</t>
  </si>
  <si>
    <t xml:space="preserve">Ram With Jaanu</t>
  </si>
  <si>
    <t xml:space="preserve">Hiiii all ❤ Hope you are doing great. We are back with another vlog. We went to Mr &amp; Mrs Chinnathirai, Vijay Tv show. We took our mom with us for parent's round and she rocked in the episode. Then we went shopping as you’ll know we are going to Africa for our anniversary and ram couldn't stop shopping. Hope you will like the video. Make sure you subscribe to us and share our videos with your friends so that they can enjoy ❤😍</t>
  </si>
  <si>
    <t xml:space="preserve">https://youtu.be/3dMZ4_TweRA</t>
  </si>
  <si>
    <t xml:space="preserve">Our Thala ONAM Celebration with Friends and Family 2022 | Shabana Aryan | Reshma Madhan</t>
  </si>
  <si>
    <t xml:space="preserve">https://www.youtube.com/c/ReshmaMuralidaran/featured</t>
  </si>
  <si>
    <t xml:space="preserve">Reshma Muralidharan</t>
  </si>
  <si>
    <t xml:space="preserve">So happy to Present our Thala ONAM Celebration with our Friends and Family 2022. A more happy and memorable day! Hope you guys enjoy this Video!</t>
  </si>
  <si>
    <t xml:space="preserve">https://youtu.be/06vJY6fRhvw</t>
  </si>
  <si>
    <t xml:space="preserve">Dissapointed at our 1st road trip | Couple bike ride Vlog 🏍 Hussain Manimegalai</t>
  </si>
  <si>
    <t xml:space="preserve">https://www.youtube.com/c/HussainManimegalai/featured</t>
  </si>
  <si>
    <t xml:space="preserve">Hussain Manimegalai</t>
  </si>
  <si>
    <t xml:space="preserve">ADD TO CART one of my recommended NY Bae Pro Blush + Highlighter Palette and get great discounts. Let me know which products you have added. NY Bae Pro Blush + Highlighter Palette</t>
  </si>
  <si>
    <t xml:space="preserve">https://youtu.be/RxE1s0GiGi0</t>
  </si>
  <si>
    <t xml:space="preserve">Who Would Even Do This?</t>
  </si>
  <si>
    <t xml:space="preserve">https://www.youtube.com/c/MattsOffRoadRecovery</t>
  </si>
  <si>
    <t xml:space="preserve">Matt'S Off Road Recovery</t>
  </si>
  <si>
    <t xml:space="preserve">So I got a call, but I don't know who would do something like this? Pick Up Matt's Straps Today</t>
  </si>
  <si>
    <t xml:space="preserve">https://youtu.be/xOrm6tH9kK0</t>
  </si>
  <si>
    <t xml:space="preserve">My mom not ready to leave from this falls | Apsarakonda Falls - All india trip</t>
  </si>
  <si>
    <t xml:space="preserve">https://www.youtube.com/c/KrohanSpot</t>
  </si>
  <si>
    <t xml:space="preserve">Krohan Spot</t>
  </si>
  <si>
    <t xml:space="preserve">https://youtu.be/JUKoGN3bBEc</t>
  </si>
  <si>
    <t xml:space="preserve">Tour INDIA's First Slide in, Pick Up Caravan on Isuzu V Cross/ Walk Through | Motorhome Adventures</t>
  </si>
  <si>
    <t xml:space="preserve">https://www.youtube.com/c/MotorhomeAdventures/featured</t>
  </si>
  <si>
    <t xml:space="preserve">Motorhome Adventures</t>
  </si>
  <si>
    <t xml:space="preserve">Hello Adventure lovers, In this episode you will be walking through 'India's First fully functional, Slide in Pop Up Pick up Caravan on Isuzu V cross'. We discuss about the Pop top, The slide in Mechanism and more while walking through this Conversion.</t>
  </si>
  <si>
    <t xml:space="preserve">https://youtu.be/k8FnUIhV8nM</t>
  </si>
  <si>
    <t xml:space="preserve">11m LIVING MOBILE MUCH CHEAPER THAN NEW: Carol builds the TINYHOUSE LIVING MOBILE simply by herself</t>
  </si>
  <si>
    <t xml:space="preserve">https://www.youtube.com/c/GERMANTELEVISION</t>
  </si>
  <si>
    <t xml:space="preserve">German Television</t>
  </si>
  <si>
    <t xml:space="preserve">https://youtu.be/jhzlbH2vKqw</t>
  </si>
  <si>
    <t xml:space="preserve">CORDELIA CRUISES TRAVEL VLOG: Chennai to Vizag (Part 2) | 5 Nights on a Cruise in India!</t>
  </si>
  <si>
    <t xml:space="preserve">https://www.youtube.com/c/KritikaGoel/featured</t>
  </si>
  <si>
    <t xml:space="preserve">Kritika Goel</t>
  </si>
  <si>
    <t xml:space="preserve">I went on a 5-night cruise from Chennai to Vizag to Pondicherry and back in July with my family &amp; here's what my experience on Cordelia Cruises was like! This is the second part of the vlog, if you want to know more about the price of Cordelia Cruise and what the rooms in the cruise are like, check out this vlog</t>
  </si>
  <si>
    <t xml:space="preserve">https://youtu.be/km0dMUM39q0</t>
  </si>
  <si>
    <t xml:space="preserve">3-Day Budget Trip To Mysore Under ₹7000 | The Solo Female Traveller EP 16 | Curly Tales</t>
  </si>
  <si>
    <t xml:space="preserve">https://www.youtube.com/c/curlytalesdigital</t>
  </si>
  <si>
    <t xml:space="preserve">Curly Tales</t>
  </si>
  <si>
    <t xml:space="preserve">Hello, I traveled to Mysore for 3 days under ₹7k, beyond its palaces! Mysore is known as the "country of the royals," and home to India's second-most visited tourist destination - Mysore City Palace. Mysore however has so much more than its palaces, and this trip was a revelation for that. From the untapped territories of the Sri Venugopalaswamy temple, to exploring the origins of Mysore Pak, to even experiencing my first solo kayaking at Varuna Lake. This trip has been an eye-opener for how much Mysore has to offer, and how much there is to unearth about this wonderful city. Some must try things are the dosa at MTR, Sarsa Parila Juice at Brahmin Soda, Chamundi Hills and solo kayaking at Varuna Lake Best time to visit Mysore is definitely between October - March, however try visiting in its off-beat months to beat the crowd. Thanks for tuning in again, and see you soon! Until next time, Neha Nambiar</t>
  </si>
  <si>
    <t xml:space="preserve">https://youtu.be/CvdA8nn-ENs</t>
  </si>
  <si>
    <t xml:space="preserve">How future of aerodynamics will look like? | It's Different in Future - EP05</t>
  </si>
  <si>
    <t xml:space="preserve">https://www.youtube.com/c/MashableIndiaYT/featured</t>
  </si>
  <si>
    <t xml:space="preserve">Mashable India</t>
  </si>
  <si>
    <t xml:space="preserve">In today's episode of It's different in future, we will be talking about aerodynamics and its evolution. Since its discovery and let's also find out if we have reached the panicle of aerodynamics. Watch the full video to find out!</t>
  </si>
  <si>
    <t xml:space="preserve">https://youtu.be/5xpPqUvzXzY</t>
  </si>
  <si>
    <t xml:space="preserve">The Bombay Journey ft. Swara Bhasker with Siddharth Aalambayan - EP92</t>
  </si>
  <si>
    <t xml:space="preserve">Today on #thebombayjourney we have an Indian actress who works in Hindi films, she's best known for her supporting work in mainstream productions and starring roles in independent films. She has been seen in movies like Tanu weds Manu, Veere di wedding, and Nil Battey Sannata to name a few. It is none other than Swara Bhasker! Watch the full episode now!</t>
  </si>
  <si>
    <t xml:space="preserve">https://youtu.be/9fqQWIZLEM8</t>
  </si>
  <si>
    <t xml:space="preserve">Dark Secret of my Success! Accepting my Privileges !</t>
  </si>
  <si>
    <t xml:space="preserve">https://www.youtube.com/c/SinghinUSA/featured</t>
  </si>
  <si>
    <t xml:space="preserve">Singh In Usa</t>
  </si>
  <si>
    <t xml:space="preserve">https://youtu.be/c3KatwgK4x8</t>
  </si>
  <si>
    <t xml:space="preserve">How I Save Money Living In NYC as a 25 Year Old</t>
  </si>
  <si>
    <t xml:space="preserve">https://www.youtube.com/c/TaylorBell</t>
  </si>
  <si>
    <t xml:space="preserve">Taylor Bell</t>
  </si>
  <si>
    <t xml:space="preserve">https://youtu.be/sqisjJRx5mo</t>
  </si>
  <si>
    <t xml:space="preserve">Venice, Italy 🇮🇹 | Summer Walking Tour 2022 - 4K/60fps HDR</t>
  </si>
  <si>
    <t xml:space="preserve">https://www.youtube.com/c/Touristers</t>
  </si>
  <si>
    <t xml:space="preserve">Tourister</t>
  </si>
  <si>
    <t xml:space="preserve">Venice is one of the world's most beautiful cities. It is made up of over a hundred islands in a lagoon in the northern Adriatic Sea. Venice is a cultural and tourist destination known for its museums, architecture, cityscape, and art world. Only around one-fourth of Venice's 280 000 inhabitants live in the city's historical center. The remainder reside on the mainland. Boats that travel up and down the city's many canals are the primary mode of transportation between the islands. The Canale Grande, which runs through the heart of Venice, is the main waterway. The islands are linked by hundreds of bridges. Motorboats have largely replaced the historic gondolas, which are now only used for sightseeing tours. People either walk or take so-called waterbuses to get around the islands. The Piazza San Marco, also known as Saint Mark's Square, is the heart of Venice. The piazza's main attractions are the city's most famous church, San Marco Basilica, and the Doge's Palace, which served as the residence of Venice's rulers for hundreds of years. The square is a popular tourist destination that is surrounded by cafes and vendors. Lido, a 10-kilometer-long sandy island east of the historic center on the lagoon's rim, attracts thousands of beachgoers during the summer months. The Venice Film Festival is one of the city's major annual film events. Venice has faced numerous challenges as a result of its sea-level location and global warming. The Mediterranean town has been regularly flooded by incoming tides over the centuries. From November to February, they cause acqua alta, which causes sea levels to rise up to 1.5 meters and cover many of Venice's famous areas. To provide pedestrians with a path to walk, wooden walkways must be built. Many buildings' foundations have been damaged by seawater, necessitating ongoing repairs. Water seeps into the buildings, destroying the walls and the priceless frescoes. Industries and tourism have steadily reduced ground water levels in Venice, making building foundations unstable. The islands are sinking at an alarming rate of 3 to 4 mm per year. City planners are working on building a series of steel gates that will hopefully prevent seawater from entering the lagoon.</t>
  </si>
  <si>
    <t xml:space="preserve">https://youtu.be/lt_40Uv1uZo</t>
  </si>
  <si>
    <t xml:space="preserve">The Thrilling Climb of KALAVANTIN DURG | Kalavantin Durg Trek</t>
  </si>
  <si>
    <t xml:space="preserve">https://www.youtube.com/channel/UC2N5r2FvEOiDPKvaLW9rivw/featured</t>
  </si>
  <si>
    <t xml:space="preserve">Aniruddha Patil</t>
  </si>
  <si>
    <t xml:space="preserve">Kalavantin Durg or Kalavantinicha Sulka is located approximately 30Kms from Panvel City. Kalavantin pinnacle is one of the most adventurous and scary treks. One can climb this pinnacle with the help of 80 degrees carved stone steps.</t>
  </si>
  <si>
    <t xml:space="preserve">https://youtu.be/uI28nolXB-Q</t>
  </si>
  <si>
    <t xml:space="preserve">Hidden Village Of Sikkim / RANIDHUNGA TREK / Tour Guide / West Sikkim/ Day-4</t>
  </si>
  <si>
    <t xml:space="preserve">https://www.youtube.com/channel/UCQ9xZBXdzb_e46DPaJiZJkA/featured</t>
  </si>
  <si>
    <t xml:space="preserve">Vlogon With Prashant</t>
  </si>
  <si>
    <t xml:space="preserve">Vlog # 117 RANIDHUNGA TREK / West Sikkim / Day-4 in this video i did RANIDHUNGA TREK in West Sikkim and i am the first Travel Vlogger &amp; YouTuber who did this trek .that's a must visit place if you are traveling in west Sikkim. Compleat Trek Details and Information in the Vlog .</t>
  </si>
  <si>
    <t xml:space="preserve">https://youtu.be/D-T2XmYkTu0</t>
  </si>
  <si>
    <t xml:space="preserve">GoPro HERO11 - My Cinematic Maldives Adventure 5k</t>
  </si>
  <si>
    <t xml:space="preserve">https://www.youtube.com/c/BenjaminOrtegaOfficial/featured</t>
  </si>
  <si>
    <t xml:space="preserve">Benjamin Ortega</t>
  </si>
  <si>
    <t xml:space="preserve">Here we are, back for a new 100% filmed GoPro video (I mean 98%, to be precise). GoPro provided me the cameras but didn't pay me to make that video, so don't worry I'm not tricked to tell anything I don't enjoy. The past days in the Maldives have been surreal. Met some of the kindest people, became really close friends with them all. And also got to experience to fly with 50 massive oceanic mantas around. I'm glad I made this vlog to be able to bring you guys along and also to be able to re-experience these moments when watching it. Hope you all enjoy it as much I a did when creating it. Much love, //Benni</t>
  </si>
  <si>
    <t xml:space="preserve">https://youtu.be/YrcTF7h2pE8</t>
  </si>
  <si>
    <t xml:space="preserve">LEVEL For 1CR+ SALARY In MAANG ??🔥 TIER-3 To 5x SALARY as GOOGLE Data Engineer🔥</t>
  </si>
  <si>
    <t xml:space="preserve">https://www.youtube.com/c/LearningBridge</t>
  </si>
  <si>
    <t xml:space="preserve">E-Learning Bridge</t>
  </si>
  <si>
    <t xml:space="preserve">https://youtu.be/JxB6ZYjYyo4</t>
  </si>
  <si>
    <t xml:space="preserve">Best Scooter in India 2022 Under 1 Lakh ft. Suzuki Avenis 125, Honda Activa 125 - #2022 #scooters</t>
  </si>
  <si>
    <t xml:space="preserve">https://www.youtube.com/channel/UCQZAa0UExdrz5pcG7M26cVw</t>
  </si>
  <si>
    <t xml:space="preserve">Piston Salam India</t>
  </si>
  <si>
    <t xml:space="preserve">Ajj ki iss video mein hum app ko btayenge 5 paise-wasool scooters in India, janenge ki app k liye konsi scooter sab se best hai, inn sab mein app ko kya-kya specifications, features mil jate hai, inn sab hi ki pricing or abhi bahot kuch. So, let's start our list and make sure to hit the like button. Hello and welcome or app sab hi ko mera Piston Salam. India mein bahot saare log scooter prefer karte hai rather than bike but the question is which is the best scooter in India 2022? Toh is sawal ka jawab aaj ki iss video mein app ko milne vala hai kyuki main btaunga best 5 scooters in India 2022. So, without further ado, let's start the video and be part of the Piston Salam family by pressing the subscribe button.</t>
  </si>
  <si>
    <t xml:space="preserve">https://youtu.be/9DGsgfkrdfM</t>
  </si>
  <si>
    <t xml:space="preserve">DEVKUND Waterfall - The most Dangerous Monsoon Trek in Maharashtra</t>
  </si>
  <si>
    <t xml:space="preserve">https://www.youtube.com/c/AnkitBhatiaFilms</t>
  </si>
  <si>
    <t xml:space="preserve">Ankit Bhatia</t>
  </si>
  <si>
    <t xml:space="preserve">DEVKUND Waterfall - The most Dangerous Monsoon Trek in Maharashtra The weather was beautiful! we started early morning from pune and took the tamhini ghat route to reach devkund and it took around 3 hours! But the evening the weather turned bad and it started raining heavily with thunderstorm! The waterfall became so dangerous that we barely made it back home! This was one of the crazy adventure! Hope you enjoy. If you are planning go in the end of September and Starting of October.</t>
  </si>
  <si>
    <t xml:space="preserve">https://youtu.be/je8xUaDHOSY</t>
  </si>
  <si>
    <t xml:space="preserve">2022 ki Top 5 Best Bike in 150cc &amp; 160cc Segment | best in 150cc | best bike in 160cc</t>
  </si>
  <si>
    <t xml:space="preserve">Yo Rider</t>
  </si>
  <si>
    <t xml:space="preserve">https://youtu.be/8XwGFM4ZNv0</t>
  </si>
  <si>
    <t xml:space="preserve">Inside Osaka's WEIRDEST Tiny Apartment</t>
  </si>
  <si>
    <t xml:space="preserve">https://www.youtube.com/c/TokyoLens/featured</t>
  </si>
  <si>
    <t xml:space="preserve">Tokyo Lens</t>
  </si>
  <si>
    <t xml:space="preserve">Multi-level madness as we step inside of Osaka, Japan's WIERDEST tiny apartment. At a jaw-dropping price, this might be one of the most unique and interesting tiny apartments I have seen here in Japan so far. Except for this place</t>
  </si>
  <si>
    <t xml:space="preserve">https://youtu.be/DxeB1y1Hglc</t>
  </si>
  <si>
    <t xml:space="preserve">All New Tvs Apache RTR 160 2V All Black Review | On Road Price New Features Mileage | DevMtr</t>
  </si>
  <si>
    <t xml:space="preserve">https://www.youtube.com/c/DEVMTR/featured</t>
  </si>
  <si>
    <t xml:space="preserve">Dev Mtr</t>
  </si>
  <si>
    <t xml:space="preserve">https://youtu.be/kTEb8LtpUoA</t>
  </si>
  <si>
    <t xml:space="preserve">India To Vietnam - Flight To Hanoi, Local Sim, Currency, Exploring Hanoi In 48 Hrs | Talkin Travel</t>
  </si>
  <si>
    <t xml:space="preserve">https://www.youtube.com/channel/UCktbDpSgC_JJX3APNNbVMWA/featured</t>
  </si>
  <si>
    <t xml:space="preserve">Talkin Travel</t>
  </si>
  <si>
    <t xml:space="preserve">Hello and welcome to Episode 1 from the Vietnam series. Vietnam is one of the MOST affordable places for Indians to visit and there is just so much to explore!! If you stick by my itinerary, you will be able to cover maximum places in the least time (forget resting lol..!) In this episode I will take you across my first city of Vietnam - Hanoi. It is the country's capital and I felt there was no better place to start exploring Vietnam than from Hanoi.</t>
  </si>
  <si>
    <t xml:space="preserve">https://youtu.be/6m4sPMOH5A4</t>
  </si>
  <si>
    <t xml:space="preserve">iPhone 14 Pro UNBOXING and SETUP - Space Black</t>
  </si>
  <si>
    <t xml:space="preserve">https://www.youtube.com/c/KarlConrad</t>
  </si>
  <si>
    <t xml:space="preserve">Karl Conrad</t>
  </si>
  <si>
    <t xml:space="preserve">Space Black iPhone 14 Unboxing and Setup!</t>
  </si>
  <si>
    <t xml:space="preserve">https://youtu.be/QJfNpK7IM4A</t>
  </si>
  <si>
    <t xml:space="preserve">Touring an Incredible 72 Acre Colorado Mountaintop Estate!</t>
  </si>
  <si>
    <t xml:space="preserve">https://www.youtube.com/c/EnesPlus/featured</t>
  </si>
  <si>
    <t xml:space="preserve">Enes Plus</t>
  </si>
  <si>
    <t xml:space="preserve">Today we are high up in the mountains outside of Vail, Colorado to tour this incredible mountaintop estate! Follow us on Instagram @EnesYilmazer , @AyersWorld !</t>
  </si>
  <si>
    <t xml:space="preserve">https://youtu.be/5ivdBwrBX8Q</t>
  </si>
  <si>
    <t xml:space="preserve">SOLO Moto Camping | RELAX to Nature ASMR | Silent Vlog</t>
  </si>
  <si>
    <t xml:space="preserve">https://www.youtube.com/c/RobHamilton11/featured</t>
  </si>
  <si>
    <t xml:space="preserve">Rob Hamilton</t>
  </si>
  <si>
    <t xml:space="preserve">Relax and unwind with me by the lake with nature ASMR in this solo moto camping silent vlog retreat. Wear headphones for the authentic ASMR experience.</t>
  </si>
  <si>
    <t xml:space="preserve">https://youtu.be/8PRpzPY7YwQ</t>
  </si>
  <si>
    <t xml:space="preserve">FIRST LOOK: Ferrari Purosangue – £300k+ 4x4 with 715bhp V12 and electric doors | Top Gear</t>
  </si>
  <si>
    <t xml:space="preserve">https://www.youtube.com/c/TopGear/featured</t>
  </si>
  <si>
    <t xml:space="preserve">Top Gear</t>
  </si>
  <si>
    <t xml:space="preserve">Ferrari once said it would never build an SUV. So what does that make this four-wheel drive newcomer: the Purosangue? In Ferrari’s words, it’s not an SUV or a crossover – it’s a sports car. The first four-door four-seater in Maranello’s history, standing 1,589mm tall. A Range Rover will tower over this like an oak tree. Thanks to a 6.5-litre naturally aspirated V12 mounted behind the front axle under that enormous clamshell bonnet, you’ve got a titanic 715bhp and 528lb ft to enjoy on your way to 8,250rpm. Ferrari says the definitely-not-an-SUV can hit 62mph from rest in 3.3 seconds, scorch from 0-124mph in just 10.6 seconds and top out beyond 192mph. Performance-wise, it’s a supercar. So, is the ‘thoroughbred’ another cash-grab-SUV, or the next smash-hit in Ferrari’s recent form of sensational road cars? Join Top Gear magazine’s Ollie Kew for a detailed tour around the looks, under the bonnet and inside the most controversial prancing horse ever made…</t>
  </si>
  <si>
    <t xml:space="preserve">SHEET 5</t>
  </si>
  <si>
    <t xml:space="preserve">https://youtu.be/WmAxBkxDUQQ</t>
  </si>
  <si>
    <t xml:space="preserve">Understanding the Types of Shortcuts</t>
  </si>
  <si>
    <t xml:space="preserve">https://www.youtube.com/c/YourExcelGuy</t>
  </si>
  <si>
    <t xml:space="preserve">Yourexcelguy</t>
  </si>
  <si>
    <t xml:space="preserve">Learn shortcut for Excel</t>
  </si>
  <si>
    <t xml:space="preserve">https://youtu.be/x3c1ih2NJEg</t>
  </si>
  <si>
    <t xml:space="preserve">How does the INTERNET work? | ICT #2</t>
  </si>
  <si>
    <t xml:space="preserve">Sabin Mathew</t>
  </si>
  <si>
    <t xml:space="preserve">How does the Internet work?</t>
  </si>
  <si>
    <t xml:space="preserve">https://youtu.be/uD4izuDMUQA</t>
  </si>
  <si>
    <t xml:space="preserve">TIMELAPSE OF THE FUTURE: A Journey to the End of Time (4K)</t>
  </si>
  <si>
    <t xml:space="preserve">https://www.youtube.com/user/melodysheep</t>
  </si>
  <si>
    <t xml:space="preserve">John D. Boswell</t>
  </si>
  <si>
    <t xml:space="preserve">This is a picture of the future as painted by modern science</t>
  </si>
  <si>
    <t xml:space="preserve">https://youtu.be/HXV3zeQKqGY</t>
  </si>
  <si>
    <t xml:space="preserve">SQL Tutorial - Full Database Course for Beginners</t>
  </si>
  <si>
    <t xml:space="preserve">The course is designed for beginners to SQL and database management systems, and will introduce common database management topics</t>
  </si>
  <si>
    <t xml:space="preserve">https://youtu.be/G4syHs3M82E</t>
  </si>
  <si>
    <t xml:space="preserve">Data Analyst vs Business Analyst | Which Is Right For You?</t>
  </si>
  <si>
    <t xml:space="preserve">https://www.youtube.com/c/AlexTheAnalyst/</t>
  </si>
  <si>
    <t xml:space="preserve">Alex Freberg</t>
  </si>
  <si>
    <t xml:space="preserve">Business Analysts and Data Analysts are some of the most sought after jobs in the data world. Both share similar work, but the responsibilities can be quite different. Let's take a look at these two positions and see which one is right for you!</t>
  </si>
  <si>
    <t xml:space="preserve">https://youtu.be/H7gQTe_GyS4</t>
  </si>
  <si>
    <t xml:space="preserve">Business Analyst Interview Questions and Answers | Business Analyst Interview Preparation</t>
  </si>
  <si>
    <t xml:space="preserve">https://www.youtube.com/channel/UCq4xOlJ4xz6Fw7WcbFkrsUQ</t>
  </si>
  <si>
    <t xml:space="preserve">Invensis Learning</t>
  </si>
  <si>
    <t xml:space="preserve">This video on "Business Analyst Interview Questions And Answers" includes the top 50 most frequently asked questions during the interview of a Business Analyst.</t>
  </si>
  <si>
    <t xml:space="preserve">https://www.youtube.com/watch?v=5v-wyR5emRw</t>
  </si>
  <si>
    <t xml:space="preserve">Tell Me About Yourself - A Good Answer To This Interview Question</t>
  </si>
  <si>
    <t xml:space="preserve">https://www.youtube.com/c/DanLok</t>
  </si>
  <si>
    <t xml:space="preserve">Dan Lok</t>
  </si>
  <si>
    <t xml:space="preserve">Maybe you got fired. Maybe you just quit your job. Or maybe you’re looking for your first job. In any case, this interview question: “Tell me about yourself” is almost guaranteed to come up. And this is the part where most people say the WRONG things and lose the job opportunity. If you want to know exactly what to say, watch this video now.</t>
  </si>
  <si>
    <t xml:space="preserve">https://youtu.be/0k0Uc9uAJwk</t>
  </si>
  <si>
    <t xml:space="preserve">Job interview in English | Job interview questions and answers | Learn English | Sunshine English</t>
  </si>
  <si>
    <t xml:space="preserve">https://www.youtube.com/c/EnglishClass1</t>
  </si>
  <si>
    <t xml:space="preserve">Sunshine English</t>
  </si>
  <si>
    <t xml:space="preserve">Learn how to talk in English during your job interview . Learn some common questions and answers with examples</t>
  </si>
  <si>
    <t xml:space="preserve">https://youtu.be/ZOLCMa2QbdE</t>
  </si>
  <si>
    <t xml:space="preserve">Job Interview Conversation in English | Job Interview Question and Answer in English | CHIT CHAT</t>
  </si>
  <si>
    <t xml:space="preserve">https://www.youtube.com/channel/UCVM_32lRXeYv3JpUAx6kMVg</t>
  </si>
  <si>
    <t xml:space="preserve">Chit Chat</t>
  </si>
  <si>
    <t xml:space="preserve">Job Interview in English video is an educational video for all beginners.
You will learn Job Interview Conversation in English. This video will help you to learn how to continue Job Interview Conversation in English. Job Interview Question and Answer also included in this video. If tomorrow is your Job Interview and you do not know how to face it. This video will guide you properly. Obviously you will get most common Job Interview Questions and Answers in this video. While watching this video you will also learn how to continue Job Interview Conversation in English with your interviewer. This video will give you proper training and ideas with step by step tutorial.
It will also help your English speaking skills. Hope you will enjoy this video.</t>
  </si>
  <si>
    <t xml:space="preserve">https://youtu.be/u7JMhVI7taQ</t>
  </si>
  <si>
    <t xml:space="preserve">Alan Walker &amp; Torine - Hello World (Official Music Video)</t>
  </si>
  <si>
    <t xml:space="preserve">https://www.youtube.com/channel/UCJrOtniJ0-NWz37R30urifQ</t>
  </si>
  <si>
    <t xml:space="preserve">Alan Walker</t>
  </si>
  <si>
    <t xml:space="preserve">What a fun week, wouldn’t you say? I started the week by sharing 34 unique clips of this music video to different groups of Walkers. To see everyone work together and compile the entire music video has been inspirational 😢 So massive thanks to all Walkers and the talented @Torine for elevating the track. Hope you enjoy 🔃</t>
  </si>
  <si>
    <t xml:space="preserve">https://youtu.be/yKO4BQMA4cA</t>
  </si>
  <si>
    <t xml:space="preserve">Phishing Scammers to Help the FEDS</t>
  </si>
  <si>
    <t xml:space="preserve">https://www.youtube.com/c/ScammerPayback</t>
  </si>
  <si>
    <t xml:space="preserve">Scammer Payback</t>
  </si>
  <si>
    <t xml:space="preserve">It's been crazy with the amount of victims we have encountered lately. We are trying to put things in place to help as many as we can.</t>
  </si>
  <si>
    <t xml:space="preserve">https://youtu.be/JtF35kvGCgI</t>
  </si>
  <si>
    <t xml:space="preserve">INDIA'S BEST COACHING CENTER?</t>
  </si>
  <si>
    <t xml:space="preserve">https://www.youtube.com/c/TanmayBhatYouTube</t>
  </si>
  <si>
    <t xml:space="preserve">Tanmay Bhat</t>
  </si>
  <si>
    <t xml:space="preserve">https://youtu.be/mX3ZWEG9lyw</t>
  </si>
  <si>
    <t xml:space="preserve">Hiroshima and Nagasaki | Why USA destroyed Japan? | WW2 | Dhruv Rathee</t>
  </si>
  <si>
    <t xml:space="preserve">https://www.youtube.com/c/dhruvrathee</t>
  </si>
  <si>
    <t xml:space="preserve">Dhruv Rathee</t>
  </si>
  <si>
    <t xml:space="preserve">In 1945, the world witnessed an incident that no one could ever foresee. It was when the United States of America detonated two atomic bom*s over Japan's 2 Cities- Hiroshima and Nagasaki. They were the little boy and fat man. This incident took the lives of lakhs of people, and the intensity was so high that the radiation still affected the people who live there. But what is the full story of this incident? Why was there a rivalry between USA and Japan? What is the situation there in 2022? Watch this video to find out as Dhruv Rathee explains the full story of the Hiroshima and Nagasaki incident.</t>
  </si>
  <si>
    <t xml:space="preserve">https://youtu.be/knjliFs3gR8</t>
  </si>
  <si>
    <t xml:space="preserve">How SEAL Team Took Down Osama bin Laden (Minute by Minute)</t>
  </si>
  <si>
    <t xml:space="preserve">https://www.youtube.com/c/TheInfographicsShowOFFICIAL</t>
  </si>
  <si>
    <t xml:space="preserve">The Infographics Show</t>
  </si>
  <si>
    <t xml:space="preserve">The United States was on a manhunt for one of the terrorist leaders behind the 9/11 attacks, Osama Bin Laden. Check out how the SEAL team infiltrated his compound and took out the most wanted man in the world in today's epic new video.</t>
  </si>
  <si>
    <t xml:space="preserve">https://youtu.be/HFIGfulIHbE</t>
  </si>
  <si>
    <t xml:space="preserve">The Secrets of the 7 World Wonders</t>
  </si>
  <si>
    <t xml:space="preserve">https://www.youtube.com/channel/UC6TY36Ys_J6UPKd75TpRuUw</t>
  </si>
  <si>
    <t xml:space="preserve">Top Luxury</t>
  </si>
  <si>
    <t xml:space="preserve">The seven Wonders of the World! From the mysterious Great Pyramid of Giza and how it was built to the Great Wall of China and Machu Picchu, these are the Secrets Behind the 7 Wonders of the World! For more Megaproject &amp; Construction content be sure to subscribe to Top Luxury. Thanks for watching this video: The Secrets of the 7 World Wonders</t>
  </si>
  <si>
    <t xml:space="preserve">https://youtu.be/ghyUIOibp3A</t>
  </si>
  <si>
    <t xml:space="preserve">What If Uranus Collided With Earth?</t>
  </si>
  <si>
    <t xml:space="preserve">https://www.youtube.com/c/WhatIfScienceShow</t>
  </si>
  <si>
    <t xml:space="preserve">What If</t>
  </si>
  <si>
    <t xml:space="preserve">It's been 30 days since Uranus first appeared in the sky. At first, it looked like our Moon had found itself a stellar partner. But then, we understood something much, much bigger was headed our way. What caused Uranus to become so unstable? How could this epic collision change the ice giant? And what's with this horrific stink? Ugh.</t>
  </si>
  <si>
    <t xml:space="preserve">https://youtu.be/3mnSDifDSxQ</t>
  </si>
  <si>
    <t xml:space="preserve">The Largest Star in the Universe – Size Comparison</t>
  </si>
  <si>
    <t xml:space="preserve">https://www.youtube.com/c/inanutshell</t>
  </si>
  <si>
    <t xml:space="preserve">Kurzgesagt – In A Nutshell</t>
  </si>
  <si>
    <t xml:space="preserve">What is the largest star in the Universe? And why is it that large? And what ARE stars anyway?</t>
  </si>
  <si>
    <t xml:space="preserve">https://youtu.be/AqkMykYQ7eU</t>
  </si>
  <si>
    <t xml:space="preserve">These Paradoxes Keep Scientists Awake At Night! No Solutions!</t>
  </si>
  <si>
    <t xml:space="preserve">https://www.youtube.com/c/DestinySpace</t>
  </si>
  <si>
    <t xml:space="preserve">Destiny</t>
  </si>
  <si>
    <t xml:space="preserve">The human brain is one of the smartest on the planet. But there are some things we just can’t wrap our minds around. One of those is the paradox.
We’ve evolved to think of reality in a specific way, but there are paradoxes out there that suggest reality doesn’t work the way we think it does.
And now some physicists think they have solved a 50 year old paradox...but have they? And what are the other strangest paradoxes? Get ready to find out!</t>
  </si>
  <si>
    <t xml:space="preserve">https://youtu.be/1RhCjILZr9c</t>
  </si>
  <si>
    <t xml:space="preserve">Halo Infinite The Secret Weapons You Normally Can't Use</t>
  </si>
  <si>
    <t xml:space="preserve">https://www.youtube.com/c/Generalkidd</t>
  </si>
  <si>
    <t xml:space="preserve">Generalkidd</t>
  </si>
  <si>
    <t xml:space="preserve">In Halo Infinite, there are several weapons hidden in the game files that are used for multiple purposes but usually you can't use in game. Let's take a look at what those weapons are and what it's like to use them! #Halo #HaloInfinite</t>
  </si>
  <si>
    <t xml:space="preserve">https://www.youtube.com/watch?v=Ak3vUWH0TMw</t>
  </si>
  <si>
    <t xml:space="preserve">Sang-e-Mar Mar | OST by Rahat Fateh Ali Khan | HUM Music</t>
  </si>
  <si>
    <t xml:space="preserve">https://www.youtube.com/c/HUMMusic</t>
  </si>
  <si>
    <t xml:space="preserve">Hum Music</t>
  </si>
  <si>
    <t xml:space="preserve">https://youtu.be/qjQiPyDweG8</t>
  </si>
  <si>
    <t xml:space="preserve">Ishq Hai OST | Without Dialogues | Rahat Fateh Ali Khan | Danish Taimoor | Minal Khan | ARY Digital</t>
  </si>
  <si>
    <t xml:space="preserve">https://www.youtube.com/c/ARYDigitalasia</t>
  </si>
  <si>
    <t xml:space="preserve">Ary Digital Hd</t>
  </si>
  <si>
    <t xml:space="preserve">https://youtu.be/OiY80W2hC3E?list=RDMMOiY80W2hC3E</t>
  </si>
  <si>
    <t xml:space="preserve">Soil Song | Save Soil | Conscious Planet</t>
  </si>
  <si>
    <t xml:space="preserve">https://www.youtube.com/c/soundsofisha</t>
  </si>
  <si>
    <t xml:space="preserve">Sounds Of Isha</t>
  </si>
  <si>
    <t xml:space="preserve">Music is a universal language. It is time to use it to get the whole world talking about Saving Soil, our very body.</t>
  </si>
  <si>
    <t xml:space="preserve">https://youtu.be/Ib50Eu3eZvY</t>
  </si>
  <si>
    <t xml:space="preserve">Glimpses - 50 Days of #SaveSoil</t>
  </si>
  <si>
    <t xml:space="preserve">https://www.youtube.com/c/ConsciousPlanetMovement</t>
  </si>
  <si>
    <t xml:space="preserve">Conscious Planet</t>
  </si>
  <si>
    <t xml:space="preserve">In the last 50 days, Sadhguru has ridden on his motorcycle through most of Europe and parts of West Asia. The movement has had a huge impact around the world with 250+ media outlets from 18 countries covering the live events and 72 nations already agreeing to act to #SaveSoil. Let us make it happen!</t>
  </si>
  <si>
    <t xml:space="preserve">https://youtu.be/UPdd5fb62og</t>
  </si>
  <si>
    <t xml:space="preserve">Conscious Planet - The Way Forward | Shri Narendra Modi &amp; Sadhguru | 5 June, 11 AM IST - LIVE</t>
  </si>
  <si>
    <t xml:space="preserve">https://www.youtube.com/c/sadhguru</t>
  </si>
  <si>
    <t xml:space="preserve">Sadhguru</t>
  </si>
  <si>
    <t xml:space="preserve">Join Prime Minister Shri Narendra Modi and Sadhguru for an insightful session on crafting a Conscious Planet for our future generations on World Environment Day, 5 June #SaveSoil</t>
  </si>
  <si>
    <t xml:space="preserve">https://youtu.be/QAa2O_8wBUQ</t>
  </si>
  <si>
    <t xml:space="preserve">What is Dark Matter and Dark Energy?</t>
  </si>
  <si>
    <t xml:space="preserve">What is dark energy? What is dark matter? Well, if we knew exactly we would have a nobel prize – we know that they exist though. So what do we know about those strange things?</t>
  </si>
  <si>
    <t xml:space="preserve">https://youtu.be/pTn6Ewhb27k</t>
  </si>
  <si>
    <t xml:space="preserve">Why No One Has Measured The Speed Of Light</t>
  </si>
  <si>
    <t xml:space="preserve">https://www.youtube.com/c/veritasium</t>
  </si>
  <si>
    <t xml:space="preserve">Veritasium</t>
  </si>
  <si>
    <t xml:space="preserve">Physics students learn the speed of light, c, is the same for all inertial observers but no one has ever actually measured it in one direction</t>
  </si>
  <si>
    <t xml:space="preserve">https://youtu.be/ILY3Q5AxPbc</t>
  </si>
  <si>
    <t xml:space="preserve">How The Universe Was Created According To Hinduism?</t>
  </si>
  <si>
    <t xml:space="preserve">https://www.youtube.com/c/IndianMonk</t>
  </si>
  <si>
    <t xml:space="preserve">Indian Monk</t>
  </si>
  <si>
    <t xml:space="preserve">The universe is a mystery that has always puzzled Mankind. How was it created and who is responsible For Creation? In Hinduism, there are many theories about how the universe was created in the earliest days. Let’s explore some of them. In Hinduism, the universe is not one single entity. There are an infinite number of universes that are constantly being created and destroyed. In other words, we live in a universe that belongs to a multiverse. Our universe will ultimately die, but the multiverse lives on. Lord Vishnu is a personification of this multiverse.</t>
  </si>
  <si>
    <t xml:space="preserve">https://youtu.be/Msg1Zk4G1F0</t>
  </si>
  <si>
    <t xml:space="preserve">Bollywood Movies Destroyed Logic &amp; Gravity</t>
  </si>
  <si>
    <t xml:space="preserve">https://www.youtube.com/c/TriggeredInsaan</t>
  </si>
  <si>
    <t xml:space="preserve">Nischay Malhan</t>
  </si>
  <si>
    <t xml:space="preserve">Today we are looking at some amazing scenes from recently released Bollywood movies that make zero sense. Hope you enjoy.</t>
  </si>
  <si>
    <t xml:space="preserve">https://youtu.be/YTedmvda7Ng?list=RDYTedmvda7Ng</t>
  </si>
  <si>
    <t xml:space="preserve">Jaan Hai Meri (Full Video) Radhe Shyam | Prabhas, Pooja Hegde | Armaan M, Amaal M, Rashmi Virag</t>
  </si>
  <si>
    <t xml:space="preserve">https://www.youtube.com/tseries</t>
  </si>
  <si>
    <t xml:space="preserve">T-Series</t>
  </si>
  <si>
    <t xml:space="preserve">Presenting song 'Jaan Hai Meri - Full Video' from the movie #RadheShyam
Gulshan Kumar and T-Series present, a UV Creations in association with T-Series presents "Radhe Shyam". Multi-Lingual Indian Movie featuring Rebel Star Prabhas and Pooja Hegde, Directed by Radha Krishna Kumar and Produced by Bhushan Kumar and Vamsi - Pramod.</t>
  </si>
  <si>
    <t xml:space="preserve">https://www.youtube.com/watch?v=jZ7LFwaggyI</t>
  </si>
  <si>
    <t xml:space="preserve">Ikko Mikke - Sanu ajkal sheesha bada ched da | Satinder Sartaaj | New Punjabi Song 2020 | New Song</t>
  </si>
  <si>
    <t xml:space="preserve">https://www.youtube.com/c/sagahits</t>
  </si>
  <si>
    <t xml:space="preserve">Sagahits</t>
  </si>
  <si>
    <t xml:space="preserve">Punjabi</t>
  </si>
  <si>
    <t xml:space="preserve">Feel the love with this epic Punjabi love song 2020 Ikko Mikke in the soulful romantic voice of Satinder Sartaaj featuring Aditi Sharma.</t>
  </si>
  <si>
    <t xml:space="preserve">https://youtu.be/-mVurg6MPlA</t>
  </si>
  <si>
    <t xml:space="preserve">Sniping with NASA Wifi be like</t>
  </si>
  <si>
    <t xml:space="preserve">https://www.youtube.com/c/ICECODM</t>
  </si>
  <si>
    <t xml:space="preserve">Ice</t>
  </si>
  <si>
    <t xml:space="preserve">https://youtu.be/kSFJGEHDCrQ?list=PLjwBf9QEIO97dAuhU4CgD-dG3JolmZUls</t>
  </si>
  <si>
    <t xml:space="preserve">Heer Ranjha - Bhuvan Bam | Official Music Video |</t>
  </si>
  <si>
    <t xml:space="preserve">https://www.youtube.com/c/BBKiVines</t>
  </si>
  <si>
    <t xml:space="preserve">Bhuvan Bam</t>
  </si>
  <si>
    <t xml:space="preserve">Bhuvan Bam releases his 7th Single 'Heer Ranjha'. You often miss your partner, don't you?</t>
  </si>
  <si>
    <t xml:space="preserve">https://youtu.be/MRkCJmN5LFM</t>
  </si>
  <si>
    <t xml:space="preserve">FilterCopy | Awkward Moments In The Office Ft. Anant, Mithil, Nitya &amp; Karthik Krishnan</t>
  </si>
  <si>
    <t xml:space="preserve">https://www.youtube.com/c/FilterCopy</t>
  </si>
  <si>
    <t xml:space="preserve">Filtercopy</t>
  </si>
  <si>
    <t xml:space="preserve">Awkward moments se bana humara office experience!</t>
  </si>
  <si>
    <t xml:space="preserve">https://youtu.be/6Oi_luwl2HA</t>
  </si>
  <si>
    <t xml:space="preserve">Feel The Waters by Sarah Reeves (OFFICIAL MUSIC VIDEO)</t>
  </si>
  <si>
    <t xml:space="preserve">https://www.youtube.com/channel/UCGxcgfDw8p2FZ6PFsaQHFhw</t>
  </si>
  <si>
    <t xml:space="preserve">Sarah Reeves</t>
  </si>
  <si>
    <t xml:space="preserve">I got another one for ya and this one is one of my favorites. It is unlike anything I’ve ever released before because it’s actually a love song to my husband! It’s vulnerable and personal as it tells the redemption story of our once broken marriage. There’s too many songs out there about break ups &amp; giving up. This is our story of forgiveness, enduring hardships and fighting for the greater love. It’s romantic and I actually got the first line of the chorus straight from scripture - Song of Solomon 4:11 - “The kisses of your lips drip honey”. God created romance and I’m not afraid to sing about it!
I pray that this inspires you whether you’re married, single or dating. Love is worth fighting for.</t>
  </si>
  <si>
    <t xml:space="preserve">https://www.youtube.com/watch?v=rRMaS_OXl-s</t>
  </si>
  <si>
    <t xml:space="preserve">Budget Gaming Headphones By Wings | Vader 100, 200, 300</t>
  </si>
  <si>
    <t xml:space="preserve">https://www.youtube.com/c/VenomsTech</t>
  </si>
  <si>
    <t xml:space="preserve">Shivam Arora</t>
  </si>
  <si>
    <t xml:space="preserve">https://www.youtube.com/watch?v=jSwXEf-onjc</t>
  </si>
  <si>
    <t xml:space="preserve">ROUGH Start But EPIC FINISH 😨 PUBG MOBILE</t>
  </si>
  <si>
    <t xml:space="preserve">https://www.youtube.com/c/ThesaurusPG</t>
  </si>
  <si>
    <t xml:space="preserve">Thesauruspg </t>
  </si>
  <si>
    <t xml:space="preserve">https://youtu.be/z1PGJ9quPV8</t>
  </si>
  <si>
    <t xml:space="preserve">Make Your First AI in 15 Minutes with Python</t>
  </si>
  <si>
    <t xml:space="preserve">https://www.youtube.com/c/Khanradcoder</t>
  </si>
  <si>
    <t xml:space="preserve">Khanrad</t>
  </si>
  <si>
    <t xml:space="preserve">Make your first AI using Tensorflow/Keras and scikit-learn. This AI model is trained on real data from breast cancer diagnosis. Within a couple of minutes, the AI can classify tumors on its own!</t>
  </si>
  <si>
    <t xml:space="preserve">https://youtu.be/UAhi9TlpDYQ</t>
  </si>
  <si>
    <t xml:space="preserve">Journey to the Andromeda Galaxy Faster Than the Speed of Light! (4K)</t>
  </si>
  <si>
    <t xml:space="preserve">https://www.youtube.com/c/V101Science</t>
  </si>
  <si>
    <t xml:space="preserve">V101Science</t>
  </si>
  <si>
    <t xml:space="preserve">Come with me on a journey beyond the Milky Way galaxy and travel 2.5 million light-years to the Andromeda Galaxy in this epic simulated tour. On the way, we will look back at our galactic home, observe the distant galaxies in the observable universe, and finally zoom through Messier 31, more commonly known as Andromeda, the largest galaxy in the local group!</t>
  </si>
  <si>
    <t xml:space="preserve">https://youtu.be/dkx4Gr-GdF0</t>
  </si>
  <si>
    <t xml:space="preserve">10 Super Useful Gadgets Under ₹250!</t>
  </si>
  <si>
    <t xml:space="preserve">https://www.youtube.com/c/BeebomCo</t>
  </si>
  <si>
    <t xml:space="preserve">Beebom </t>
  </si>
  <si>
    <t xml:space="preserve">What useful gadgets can you buy under Rs. 250? Well, quite a number of them. In this video, we show you 10 gadgets under Rs. 250 that are actually something you can use.</t>
  </si>
  <si>
    <t xml:space="preserve">https://youtu.be/uPxkrGL0l7U</t>
  </si>
  <si>
    <t xml:space="preserve">Unboxing the Tesla Electro Phone!</t>
  </si>
  <si>
    <t xml:space="preserve">https://www.youtube.com/c/Mrwhosetheboss</t>
  </si>
  <si>
    <t xml:space="preserve">Arun Maini</t>
  </si>
  <si>
    <t xml:space="preserve">Unboxing of the Tesla Electro Phone, as well as 7 more of the rarest Limited Edition Smartphones you can buy!</t>
  </si>
  <si>
    <t xml:space="preserve">https://youtu.be/nNp21zTeCDc</t>
  </si>
  <si>
    <t xml:space="preserve">The Future of Solid State Wind Energy - No More Blades</t>
  </si>
  <si>
    <t xml:space="preserve">https://www.youtube.com/c/UndecidedMF</t>
  </si>
  <si>
    <t xml:space="preserve">Matt Ferrell</t>
  </si>
  <si>
    <t xml:space="preserve">Wind power is one of the fastest-growing renewable sources that works well at scale, but it isn't perfect. What if we could scale down wind turbine power to something that could fit on your roof? And be self-contained with smaller moving parts ... or maybe no blades or moving parts at all? Let's look at some future alternatives for harnessing wind power.</t>
  </si>
  <si>
    <t xml:space="preserve">https://youtu.be/UtMMjXOlRQc</t>
  </si>
  <si>
    <t xml:space="preserve">i created malware with Python (it's SCARY easy!!)</t>
  </si>
  <si>
    <t xml:space="preserve">https://www.youtube.com/c/NetworkChuck</t>
  </si>
  <si>
    <t xml:space="preserve">Networkchuck</t>
  </si>
  <si>
    <t xml:space="preserve">We are going to write our very own malware in Python!! It’s actually scary easy to do and it will give you a peek behind the curtain of how bad actors create these malicious programs. NetworkChuck will walk you through every step of how to create a ransomware program in Python using the cryptography library in Python called Fernet. He’ll then show you how to download a malware playground, a malware showcase of malicious python scripts you can play with.</t>
  </si>
  <si>
    <t xml:space="preserve">https://youtu.be/PdskV1e4Yic</t>
  </si>
  <si>
    <t xml:space="preserve">Videos That Will Make You Smile - Restoring Faith in Humanity #12</t>
  </si>
  <si>
    <t xml:space="preserve">https://www.youtube.com/channel/UCyeMfA-BNFtxd9gTGb9m9ug</t>
  </si>
  <si>
    <t xml:space="preserve">Kindness For You</t>
  </si>
  <si>
    <t xml:space="preserve">https://youtu.be/OUPoYA6H1VQ</t>
  </si>
  <si>
    <t xml:space="preserve">Revealing 10 Secrets About My Illusions</t>
  </si>
  <si>
    <t xml:space="preserve">https://www.youtube.com/c/ZachKingVine</t>
  </si>
  <si>
    <t xml:space="preserve">Zach King</t>
  </si>
  <si>
    <t xml:space="preserve">https://youtu.be/myHAv5veJUw</t>
  </si>
  <si>
    <t xml:space="preserve">Types Of People During Diwali | Ashish Chanchlani</t>
  </si>
  <si>
    <t xml:space="preserve">https://www.youtube.com/c/ashishchanchlanivines</t>
  </si>
  <si>
    <t xml:space="preserve">Ashish Chanchlani</t>
  </si>
  <si>
    <t xml:space="preserve">Here is a Diwali special video for all of you people showcasing the types of people you meet during diwali
share this video with your family and friends</t>
  </si>
  <si>
    <t xml:space="preserve">https://youtu.be/GtObw8_9IS4</t>
  </si>
  <si>
    <t xml:space="preserve">Can I REVIVE my Teammate?</t>
  </si>
  <si>
    <t xml:space="preserve">https://www.youtube.com/c/Levinho</t>
  </si>
  <si>
    <t xml:space="preserve">Levinho</t>
  </si>
  <si>
    <t xml:space="preserve">https://youtu.be/FxB5v6ZErLw</t>
  </si>
  <si>
    <t xml:space="preserve">Halo Infinite makes me sad...</t>
  </si>
  <si>
    <t xml:space="preserve">https://www.youtube.com/c/Stryxo</t>
  </si>
  <si>
    <t xml:space="preserve">Stryxo</t>
  </si>
  <si>
    <t xml:space="preserve">Took a week break, got a video reinstated on my channel, hit 100k, took some time to think about</t>
  </si>
  <si>
    <t xml:space="preserve">https://youtu.be/kh5VIF6Pghk</t>
  </si>
  <si>
    <t xml:space="preserve">Why India Is About To Take Over Space!</t>
  </si>
  <si>
    <t xml:space="preserve">https://www.youtube.com/channel/UCeMcDx6-rOq_RlKSPehk2tQ</t>
  </si>
  <si>
    <t xml:space="preserve">The Space Race</t>
  </si>
  <si>
    <t xml:space="preserve">Why India Is About To Take Over Space! India has done more with less than any other space agency in the world and is continuing to make real progress as a substantial player in the space race with other superpowers like NASA, China, Russia, and SpaceX.</t>
  </si>
  <si>
    <t xml:space="preserve">https://youtu.be/qInkR8P7q3M</t>
  </si>
  <si>
    <t xml:space="preserve">Inside SpaceX's Mission to Send Humans into Deep Space | Foreign Correspondent</t>
  </si>
  <si>
    <t xml:space="preserve">https://www.youtube.com/c/ABCNewsIndepth</t>
  </si>
  <si>
    <t xml:space="preserve">Abc News In-Depth</t>
  </si>
  <si>
    <t xml:space="preserve">In the era of New Space, billionaire Elon Musk is blazing the trail. He’s building a gigantic starship to fly humans further than ever before. 
In the tiny Texan hamlet of Boca Chica, a huge rocket is being built and tested. It’s Elon Musk’s Starship, a 120-metre-high spacecraft whose mission is to transport humans to the moon and beyond, to Mars.</t>
  </si>
  <si>
    <t xml:space="preserve">https://youtu.be/tSdJOhdh1iM</t>
  </si>
  <si>
    <t xml:space="preserve">Ghor Kalyug Hai Bhai! Kya Karein?</t>
  </si>
  <si>
    <t xml:space="preserve">https://www.youtube.com/channel/UCzdMY6Qsv9CrsNCPgtZlrIw</t>
  </si>
  <si>
    <t xml:space="preserve">Trs Clips हिंदी</t>
  </si>
  <si>
    <t xml:space="preserve">https://www.youtube.com/watch?v=DfPbo3tY0k8</t>
  </si>
  <si>
    <t xml:space="preserve">YETI Kaun Aur Kahan Se Aate Hai? Sach Jaano! ft. Maj. Sushant Singh | The Ranveer Show हिंदी 104</t>
  </si>
  <si>
    <t xml:space="preserve">https://www.youtube.com/c/RanveerAllahbadia</t>
  </si>
  <si>
    <t xml:space="preserve">Ranveer Allahbadia</t>
  </si>
  <si>
    <t xml:space="preserve">https://youtu.be/nAULsoAQn2g</t>
  </si>
  <si>
    <t xml:space="preserve">Fluffy Loves India | Gabriel Iglesias</t>
  </si>
  <si>
    <t xml:space="preserve">https://www.youtube.com/c/fluffyguy</t>
  </si>
  <si>
    <t xml:space="preserve">Gabriel Iglesias</t>
  </si>
  <si>
    <t xml:space="preserve">Happy throwback Thursday!
#GabrielIglesias</t>
  </si>
  <si>
    <t xml:space="preserve">https://youtu.be/_575JFx6Iq4</t>
  </si>
  <si>
    <t xml:space="preserve">NO MORE SINGLE: VALENTINE SPECIAL FEAT ROCKY</t>
  </si>
  <si>
    <t xml:space="preserve">https://www.youtube.com/c/AddictedA1</t>
  </si>
  <si>
    <t xml:space="preserve">Ajey Nagar</t>
  </si>
  <si>
    <t xml:space="preserve">https://youtu.be/wh6o0PKYN8Q</t>
  </si>
  <si>
    <t xml:space="preserve">HOW FAT MAN WORKS ? | Nuclear Bomb ON Nagasaki | WORLD'S BIGGEST NUCLEAR BOMB | Learn from the base.</t>
  </si>
  <si>
    <t xml:space="preserve">https://www.youtube.com/c/Learnfromthebase</t>
  </si>
  <si>
    <t xml:space="preserve">Vaishak</t>
  </si>
  <si>
    <t xml:space="preserve">HOW THE FAT MAN WORKS ?.. || Nuclear Bomb ON Nagasaki || WORLD'S BIGGEST NUCLEAR BOMB IN HISTORY.|| learn from the base || 3D Animation</t>
  </si>
  <si>
    <t xml:space="preserve">https://youtu.be/KgQAfNP0RNA</t>
  </si>
  <si>
    <t xml:space="preserve">Изделие №1</t>
  </si>
  <si>
    <t xml:space="preserve">https://www.youtube.com/c/DahirInsaat</t>
  </si>
  <si>
    <t xml:space="preserve">Dahir Insaat</t>
  </si>
  <si>
    <t xml:space="preserve">Russian</t>
  </si>
  <si>
    <t xml:space="preserve">https://youtu.be/2WbJxLur5Uk</t>
  </si>
  <si>
    <t xml:space="preserve">Top 23 Nuclear Bomb Scenes in Gaming</t>
  </si>
  <si>
    <t xml:space="preserve">https://www.youtube.com/c/Svirok</t>
  </si>
  <si>
    <t xml:space="preserve">Svirok</t>
  </si>
  <si>
    <t xml:space="preserve">Top 23 Nuclear Bomb Scenes in Gaming - Top Nuclear Explosions in Gaming</t>
  </si>
  <si>
    <t xml:space="preserve">https://youtu.be/Hg-WZVMj_h8</t>
  </si>
  <si>
    <t xml:space="preserve">10 Biggest Explosions Caught on Camera</t>
  </si>
  <si>
    <t xml:space="preserve">https://www.youtube.com/c/FactFile</t>
  </si>
  <si>
    <t xml:space="preserve">Factfile</t>
  </si>
  <si>
    <t xml:space="preserve">https://youtu.be/RV170sqhm4Q</t>
  </si>
  <si>
    <t xml:space="preserve">An Epic Journey to a Black Hole to Give You Goosebumps - 3D Animation</t>
  </si>
  <si>
    <t xml:space="preserve">https://www.youtube.com/c/BRIGHTSIDEOFFICIAL</t>
  </si>
  <si>
    <t xml:space="preserve">Bright Side</t>
  </si>
  <si>
    <t xml:space="preserve">A black hole is a mysterious place where the laws of physics people are familiar with stop working. Black holes appear when massive stars collapse under their own weight. The gravitational field of the newly formed object is so powerful that even light, including X-rays, can't escape it. Every black hole has an invisible line-in-the-sand. Cross it - and you won't be able to escape, even if you're a beam of light. Beyond the point of no return, the gravity is just too strong. It's called the event horizon.</t>
  </si>
  <si>
    <t xml:space="preserve">https://youtu.be/d5A6qPbbUrA</t>
  </si>
  <si>
    <t xml:space="preserve">Funniest Cats and Dogs 🐱🐶 Part 57</t>
  </si>
  <si>
    <t xml:space="preserve">https://www.youtube.com/user/Apah13</t>
  </si>
  <si>
    <t xml:space="preserve">Cute Hub</t>
  </si>
  <si>
    <t xml:space="preserve">https://www.youtube.com/watch?v=qJNQ4aIwIKM</t>
  </si>
  <si>
    <t xml:space="preserve">Every Space Station Size Comparison | The Evolution of Space Station</t>
  </si>
  <si>
    <t xml:space="preserve">https://www.youtube.com/c/REALSPACE22</t>
  </si>
  <si>
    <t xml:space="preserve">Real Space</t>
  </si>
  <si>
    <t xml:space="preserve">If you enjoy this video, please like and subscribe to support me!
This video is the size comparison of all space stations including the future planned ones. Made with Blender.</t>
  </si>
  <si>
    <t xml:space="preserve">https://youtu.be/CVOXyyqaTvY</t>
  </si>
  <si>
    <t xml:space="preserve">World's Largest Land Vehicles</t>
  </si>
  <si>
    <t xml:space="preserve">https://www.youtube.com/c/SupercarBlondie</t>
  </si>
  <si>
    <t xml:space="preserve">Supercar Blondie</t>
  </si>
  <si>
    <t xml:space="preserve">These are some of the largest land vehicles in the world. Bigger than multiple stacked double-decker buses and heavier than multiple full jumbo jets. Man-made machinery is essential for construction and many other aspects of the modern world, however, what happens when humans push the limits of engineering?</t>
  </si>
  <si>
    <t xml:space="preserve">https://youtu.be/6AAZf_MjWos</t>
  </si>
  <si>
    <t xml:space="preserve">ICE AGE: DAWN OF THE DINOSAUR Clips - "A Brother I Never Had" (2009)</t>
  </si>
  <si>
    <t xml:space="preserve">https://www.youtube.com/channel/UC2sxxXRBL5SgY0fI58BrOCA</t>
  </si>
  <si>
    <t xml:space="preserve">Joblo Animated Videos</t>
  </si>
  <si>
    <t xml:space="preserve">https://youtu.be/SPP6UHjn-IM</t>
  </si>
  <si>
    <t xml:space="preserve">Rait Zara Si - Arijit Singh | Slowed Reverb | Midnight Chill</t>
  </si>
  <si>
    <t xml:space="preserve">https://www.youtube.com/c/MidnightChill</t>
  </si>
  <si>
    <t xml:space="preserve">Midnight Chill</t>
  </si>
  <si>
    <t xml:space="preserve">https://youtu.be/xBHPdNPehZY</t>
  </si>
  <si>
    <t xml:space="preserve">Kratos Kills Thor Family Scene 4K ULTRA HD - GOD OF WAR RAGNAROK</t>
  </si>
  <si>
    <t xml:space="preserve">https://www.youtube.com/c/GameClipsHD</t>
  </si>
  <si>
    <t xml:space="preserve">Gameclips</t>
  </si>
  <si>
    <t xml:space="preserve">Including God Of War Ragnarok Trailer Kratos Vs Thor 4K ULTRA HD</t>
  </si>
  <si>
    <t xml:space="preserve">https://youtu.be/4UAGIwrktmw</t>
  </si>
  <si>
    <t xml:space="preserve">Disha Teaches Meenu a Lesson | Jitendra Kumar, Arushi Sharma | Jaadugar | Netflix India</t>
  </si>
  <si>
    <t xml:space="preserve">https://www.youtube.com/c/NetflixIndiaOfficial</t>
  </si>
  <si>
    <t xml:space="preserve">Netflix India</t>
  </si>
  <si>
    <t xml:space="preserve">Itni jaldi aankhon ka ilaaj toh sirf ek jaadugar hi kar sakta hai. But is this actually a problem or just a magic trick?</t>
  </si>
  <si>
    <t xml:space="preserve">https://youtu.be/l8cx3p6oON4</t>
  </si>
  <si>
    <t xml:space="preserve">Unique Idiots on Indian Roads</t>
  </si>
  <si>
    <t xml:space="preserve">https://www.youtube.com/c/SillyPointChannel</t>
  </si>
  <si>
    <t xml:space="preserve">Slayy Point</t>
  </si>
  <si>
    <t xml:space="preserve">Nakli road rage India pe aadharit video.
Indian Road Rage &amp; cute girls fight on road lol</t>
  </si>
  <si>
    <t xml:space="preserve">https://youtu.be/e1Q7BPgmpDg</t>
  </si>
  <si>
    <t xml:space="preserve">AAJ HOGA KAUF KA KHEL - NO PROMOTION</t>
  </si>
  <si>
    <t xml:space="preserve">https://www.youtube.com/c/CarryisLive</t>
  </si>
  <si>
    <t xml:space="preserve">Ajay Nagar</t>
  </si>
  <si>
    <t xml:space="preserve">https://youtu.be/Jxq2w-a6gwE</t>
  </si>
  <si>
    <t xml:space="preserve">STREAMERS VS HACKERS | PUBG MOBILE | BGMI</t>
  </si>
  <si>
    <t xml:space="preserve">https://www.youtube.com/c/GamingMoments75</t>
  </si>
  <si>
    <t xml:space="preserve">Gaming Moments</t>
  </si>
  <si>
    <t xml:space="preserve">https://youtu.be/K9y94dZqdO0</t>
  </si>
  <si>
    <t xml:space="preserve">30 Things Only Queen Elizabeth II Can Do That No One Else Can</t>
  </si>
  <si>
    <t xml:space="preserve">https://www.youtube.com/channel/UCIMQhLEJd7iRx3SxvirMrnA</t>
  </si>
  <si>
    <t xml:space="preserve">Simplified Explanation</t>
  </si>
  <si>
    <t xml:space="preserve">Being the Queen of England is no easy task. But it can be made slightly easier if you enjoy some perks and privileges. Well, not only does Queen Elizabeth II has some great privileges, but there are also some things that nobody else can do except her. What are those things? Watch this video to find out</t>
  </si>
  <si>
    <t xml:space="preserve">https://youtu.be/4PSUMFv58Lg</t>
  </si>
  <si>
    <t xml:space="preserve">Kaun Hai Asli Pankaj Tripathi Ft. Pankaj Tripathi &amp; Abhishake Jha | TSP</t>
  </si>
  <si>
    <t xml:space="preserve">https://www.youtube.com/c/TheScreenPatti</t>
  </si>
  <si>
    <t xml:space="preserve">The Screen Patti</t>
  </si>
  <si>
    <t xml:space="preserve">Apna sabse mushkil case ladne se pehle Madhav Mishra khud khade hain katghare mein, iss bar unka samna hai unhi ke behrupiya se. Abh sawal yeh hai ki kya Madhav Mishra jeet payenge yeh case?</t>
  </si>
  <si>
    <t xml:space="preserve">https://youtu.be/0I3WXCKfpEQ</t>
  </si>
  <si>
    <t xml:space="preserve">Khaana Kaun Banayega | Stand up comedy by Gaurav Gupta</t>
  </si>
  <si>
    <t xml:space="preserve">https://www.youtube.com/channel/UCkv2ml-PB1ZKPGfR7XowRSA</t>
  </si>
  <si>
    <t xml:space="preserve">Gaurav Gupta</t>
  </si>
  <si>
    <t xml:space="preserve">https://www.youtube.com/watch?v=8bPWXYM2ysU&amp;t=10s</t>
  </si>
  <si>
    <t xml:space="preserve">Childhood Dreams | Aakash Gupta | Stand-up Comedy | Crowd Work</t>
  </si>
  <si>
    <t xml:space="preserve">https://www.youtube.com/c/AakashGupta</t>
  </si>
  <si>
    <t xml:space="preserve">Aakash Gupta</t>
  </si>
  <si>
    <t xml:space="preserve">https://youtu.be/in4RXMJlEVk</t>
  </si>
  <si>
    <t xml:space="preserve">Zakir Khan - What happens when you fail in an exam! AIB Diwas</t>
  </si>
  <si>
    <t xml:space="preserve">https://www.youtube.com/c/ZakirKhan</t>
  </si>
  <si>
    <t xml:space="preserve">Zakir Khan</t>
  </si>
  <si>
    <t xml:space="preserve">Performance at AIB Diwas!</t>
  </si>
  <si>
    <t xml:space="preserve">https://youtu.be/10Vfnjprr_A</t>
  </si>
  <si>
    <t xml:space="preserve">When u take a GPS Shortcut</t>
  </si>
  <si>
    <t xml:space="preserve">https://www.youtube.com/c/AdamW</t>
  </si>
  <si>
    <t xml:space="preserve">Adam Waheed</t>
  </si>
  <si>
    <t xml:space="preserve">https://youtu.be/kVgy1GSDHG8</t>
  </si>
  <si>
    <t xml:space="preserve">Coding Interviews Be Like</t>
  </si>
  <si>
    <t xml:space="preserve">https://www.youtube.com/c/NicholasT</t>
  </si>
  <si>
    <t xml:space="preserve">Nicholas T.</t>
  </si>
  <si>
    <t xml:space="preserve">Coding interviews are hard. But why grind LeetCode, study data structures and algorithms, and read Cracking the Coding Interview when you can simply "throw a hashmap at the problem"?</t>
  </si>
  <si>
    <t xml:space="preserve">SHEET 6</t>
  </si>
  <si>
    <t xml:space="preserve">https://www.youtube.com/watch?v=LQypQBH_iec</t>
  </si>
  <si>
    <t xml:space="preserve">Which WATER PURIFIER is best for your home? RO vs UV vs UF vs MF explained | Filter costs</t>
  </si>
  <si>
    <t xml:space="preserve">https://www.youtube.com/c/TheGrapevineIndia/featured</t>
  </si>
  <si>
    <t xml:space="preserve">Saumya</t>
  </si>
  <si>
    <t xml:space="preserve">RO, UV, UF, MF, TDS, MTDS, Alkaline - so many terms when deciding a water filter for your home. Not everybody requires RO water purifier, but we all do to be safe. There are issues with the RO water purifier - which I will talk about in this video. Is UV, UF water purifier enough? How much are the filter costs? What is an under counter or under sink water purifier? What is gravity water purifier? _______________________________________ ⚇ All Home Favorites in one place - ❇️ https://www.amazon.in/shop/thegrapevi... _______________________________________ 🛒🛒 ITEMS REFERRED TO IN THIS VIDEO RO Water purifiers: Less than ₹12,000 ❇️ Eureka Forbes Aquasure Aquaguard Delight https://amzn.to/3w73FPw ❇️ V Guard Zenora https://amzn.to/3jg6Wcq Greater than ₹12,000 ❇️ Kent Supreme Extra https://amzn.to/3d53kWY ❇️ Livpure Zinger https://amzn.to/3jd9OXF ❇️ Kent Supreme LIte https://amzn.to/3ddpgPR ❇️ AO Smith Z8 https://www.amazon.in/dp/B0755D9T1M UV+UF Water Purifiers: ❇️ Eureka Forbes Aquasure Aquaflo DX https://amzn.to/3xPI4MS ❇️ AO Smith X2 https://amzn.to/35Q47XJ TDS meter ❇️ Konvio Neer Imported Tds Meter https://amzn.to/3eQIiwY ❇️ Nexqua Tds Meter https://amzn.to/3cO4zsy _______________________________________ ⏳⏳ IN THIS VIDEO: 00:00 Introduction 00:52 What is RO, UV, UF, MF 02:59 Which type of water purifier is best for hard water? 04:20 Do you need UV + UF or only UV or only UF? 04:50 Do you need RO + UV + UF? 05:15 What are the ongoing filtration costs? 06:16 Which filter to use without continuous water or electricity? 06:46 How much time does filtration take? 06:57 Is there any wastage of water? 07:53 What size water purifier should you buy? 08:33 Is there any change in taste or color? 08:56 What are under the sink water purifiers? 09:19 Summary _______________________________________ My Recording tools of trade! ⚇ Camera 1: https://amzn.to/34ZS5e0 ⚇ Camera 2: https://amzn.to/3w8ARqS ⚇ Mic: https://amzn.to/2Td5rAW ⚇ Laptop: https://amzn.to/2TTo2T5 _______________________________________ Disclaimer: Some of the links are affiliate links, which means if you use it to buy something, I get a small incentive at no extra cost to you 😊</t>
  </si>
  <si>
    <t xml:space="preserve">https://www.youtube.com/watch?v=V_OS4h579YE</t>
  </si>
  <si>
    <t xml:space="preserve">COMPARING BUDGET ROBOT VACUUM CLEANERS IN INDIA 2021 | Eufy Trifo, iLife &amp; Ecovacs</t>
  </si>
  <si>
    <t xml:space="preserve">In this video, let's compare some budget robot vacuum cleaners in the Rs. 15,000 to Rs. 25,000 range. I'm comparing the Eufy 11s, Eufy 35c, Trifo Emma, Trifo Max, iLife v5s Pro, iLife v80, Ecovacs Deebot. This does not include iRobot and other more expensive and advanced models. 🛒🛒 ITEMS REFERRED TO IN THIS VIDEO Note: I get commissions for purchases made through links below 🛒 Eufy 11s - https://www.amazon.in/dp/B079QYYGF1/ 🛒 Eufy 35c - https://amzn.to/3trjpfk 🛒 Trifo Emma - https://amzn.to/30TFua7 🛒 Trifo Max-P - https://amzn.to/2P8sjPS 🛒 iLife v5s Pro - https://www.amazon.in/dp/B06X1F3HXG 🛒 iLife v80 - https://amzn.to/2P5AnRL 🛒 Ecovacs Deebot 500 - https://amzn.to/3cNNL59 OTHER ROBOT VACUUM CLEANER VIDEOS: IS A ROBOT VACUUM CLEANER USEFUL in India | iLife v5s Review | Managing without maid in India -- https://youtu.be/rxW9ZBDaU2k ROBOT VACUUM CLEANER - ANSWERING FREQUENT QUESTIONS | Sweeping and Mopping Robot, India | iLife v5s -- https://youtu.be/8NzDhyiemOg In this video: 00:00 - Introduction 00:42 - Models compared 01:45 - Price Range 02:05 - Suction Power 02:27 - Noise Levels 02:48 - Battery life 03:12 - Height 03:33 - Dustbin size 04:00 - Mopping facility 04:40 - App based navigation 05:11 - Camera Navigation 05:40 - Mapping of the room 06:48 - Availability of spare parts 07:13 - After Sales Service 07:39 - Reviews 08:38 - Summary</t>
  </si>
  <si>
    <t xml:space="preserve">https://www.youtube.com/watch?v=MxqZjae60fc</t>
  </si>
  <si>
    <t xml:space="preserve">Microwave vs OTG vs Convection Microwave Oven - Which is better for you?</t>
  </si>
  <si>
    <t xml:space="preserve">Do you only need for heating? Only for baking? Only for grilling? Only for cooking? Should I buy OTG? Should I buy convection microwave oven? This video will help you decide which one of these three appliances you should buy, what type of dishes you can cook in each and what type of utensils you can use in each. _______________________________________ ⚇ All Home Favorites in one place ❇️ https://www.amazon.in/shop/thegrapevi... _______________________________________ 🛒🛒 Best Convection Microwave Oven ❇️ Samsung https://amzn.to/3FzqSA2 ❇️ LG Charcoal https://amzn.to/2WUDIaA ❇️ LG https://amzn.to/3AkU6Ph ❇️ IFB https://amzn.to/3iERyFu 🛒🛒 Best Solo Microwave ❇️ Samsung https://www.amazon.in/dp/B07G5H4BX6?t... ❇️ Whirlpool https://amzn.to/3BewUDv 🛒🛒 Best OTG ❇️ Philips https://amzn.to/3FwIo84 ❇️ Borosil https://amzn.to/3oHNhFg _______________________________________ 📹📹 OTHER VIDEOS YOU MAY BE INTERESTED IN: SHOULD YOU BUY AN AIR FRYER IN INDIA | Air Fryer Review | Does it make sense to buy airfryer - https://youtu.be/92oVigTcjBA BEST air fryer in India 2021 | Stok Inalsa Havells Philips HD9218 Nutricook RAF36 RAF55 - https://youtu.be/trR6QQ_AnRA _______________________________________ ⏳⏳ IN THIS VIDEO: 00:00 - Click for chapters 00:24 - Solo microwave vs OTG vs Convection Microwave Oven - which is best? 02:04 - What dishes can be cooked in OTG, Microwave, Convection? 02:59 - Is using a microwave safe? 03:28 - Plastic, Silicone, Aluminium, Ceramic etc in OTG, Microwave, Convection _______________________________________ My Recording tools of trade! ⚇ Camera 1: https://amzn.to/34ZS5e0 ⚇ Camera 2: https://amzn.to/3w8ARqS ⚇ Mic: https://amzn.to/2Td5rAW ⚇ Laptop: https://amzn.to/2TTo2T5 _______________________________________ Disclaimer: Some of the links are affiliate links, which means if you use it to buy something, I get a small incentive at no extra cost to you 😊 #thegrapevineindia It will also cover Can I put plastics in an OTG or convection oven, can I use wood in a convection or otg or microwave oven, can I use silicone in a convection or otg or microwave oven, can I use non-stick in a convection or otg or microwave oven, can I use stainless steel in a convection or otg or microwave oven, can I use cast iron in a convection or otg or microwave oven, can I use glass in a convection or otg or microwave oven. What is the difference between OTG, Microwave and Convection Oven? OTG vs Microwave vs Convection Oven - which is better? Which is the best solo microwave oven? Which is the best convection microwave oven? Which is the best OTG oven?</t>
  </si>
  <si>
    <t xml:space="preserve">https://www.youtube.com/watch?v=9EczL1MMVMc</t>
  </si>
  <si>
    <t xml:space="preserve">🍽️ COMPARING TOP DISHWASHERS IN INDIA | Faber, Bosch, IFB, LG &amp; Voltas Beko Review | Best dishwasher</t>
  </si>
  <si>
    <t xml:space="preserve">Watch best dishwashers in 2022 here https://youtu.be/NTBGK7c-qBw instead. Look at this detailed comparison of various criteria for a buying guide for a dishwasher. I'm comparing the top dishwashers in India - Bosch, Faber, IFB, LG and Voltas Beko Dishwashers along with different models and pricepoints as well. This comparison will help you decide the best dishwasher in the Indian Market. 🛒🛒 ITEMS REFERRED TO IN THIS VIDEO Note: I get commissions for purchases made through links below 🛒 Faber table top 8 Place Setting Dishwasher (FFSD 6PR 8S Ace Black) - https://amzn.to/3ebbRbH 🛒 Faber 14 Place Settings Dishwasher ( FFSD 8PR 14S) https://amzn.to/2OzFQAb 🛒Faber 12 Place Settings Dishwasher (FFSD 6PR 12S) https://amzn.to/38O47cP 🛒 Voltas Beko 8 Place Table Top Dishwasher (DT8S) - https://amzn.to/3vCfONt 🛒 Voltas Beko Dishwasher DF14W - https://amzn.to/3s5fjJO 🛒 Voltas Beko 14 Place Settings Dishwasher (DF14S2, Silver) - https://amzn.to/3txgX7g 🛒 Bosch 12 Place Settings Dishwasher (SMS66GW01I, White) -https://amzn.to/3tyry1D 🛒 BOSCH Built in Dishwasher, 60cm (SMI25AS00I) - https://amzn.to/3twUJlF 🛒 IFB Neptune VX Fully Electronic Dishwasher (12 Place Settings) - https://amzn.to/3cINLTT 🛒 IFB Neptune 15 Place Settings Dishwasher (VX plus, Graphite Grey, Quick Wash with Steam Drying) - https://amzn.to/3cINLTT 🛒 IFB Neptune FX Fully Electronic Dishwasher (12 Place Settings) - https://amzn.to/3lqrdeJ 🛒 LG 14 Place Settings Wi - Fi Dishwasher (DFB424FP) - https://amzn.to/3lsZ5Y7 📹📹 OTHER VIDEOS YOU MAY BE INTERESTED IN: Dishwasher India playlist: https://www.youtube.com/playlist?list... DO INDIAN VESSELS WORK IN A DISHWASHER? Aluminium, Iron, Stainless Steel, Melamine in Dishwasher -- https://youtu.be/5MpAnQ15HYw FINISH vs CRYSTALE vs ARNIGO which dishwasher tablet to use in India | Dishwasher for Indian Vessels -- https://youtu.be/yAI2FTyLK3Q WHAT IS THE MONTHLY COST OF USING A DISHWASHER in India | Water and Electricity Usage of Dishwasher -- https://youtu.be/no3y-lIwpv4 5 REASONS TO BUY A DISHWASHER IN INDIA | Is dishwasher useful in Indian Kitchen | Why buy dishwasher -- https://youtu.be/dfxSXULPF0M HOW TO USE A DISHWASHER FOR THE FIRST TIME IN INDIA | Dishwasher Safe Indian Vessels | Faber Demo -- https://youtu.be/bvs1-WTz6zc HOW TO CLEAN YOUR DISHWASHER IN INDIA | Descale | Smelly | Dishwasher not cleaning properly -- https://youtu.be/Zel7U2U2TAE WHICH DISHWASHER SALT, RINSE AID AND TABLETS TO USE for Indian Vessels | First Time Dishwasher Use -- https://youtu.be/fQyPMWJ6jbc HOW TO DECIDE WHICH DISHWASHER TO BUY in India | Dishwasher buying guide | Free standing / Built In -- https://youtu.be/VMve-HYk1yI 6 UNUSUAL ITEMS YOU CAN WASH IN YOUR DISHWASHER in Indian Homes | Dishwasher Usage India -- https://youtu.be/6gFQxHzCgVs COMMON DISHWASHER MISTAKES that can void your warranty in India | What not to do with dishwasher -- https://youtu.be/6vyTdvPOXXE HANDWASHING vs DISHWASHER - WHICH IS BETTER IN INDIA | Is Dishwasher Useful for Indian Utensils -- https://youtu.be/vr8JjyEsncg ⏳⏳ IN THIS VIDEO: 00:00 - Introduction 00:54 - Criteria for comparison 01:54 - Type, Size, Price 04:24 - Cycle time 05:09 - Water consumption 05:29 - Electricity consumption 05:56 - Smart home with app 06:24 - Other criteria 07:11 - Summary</t>
  </si>
  <si>
    <t xml:space="preserve">https://www.youtube.com/watch?v=92oVigTcjBA</t>
  </si>
  <si>
    <t xml:space="preserve">SHOULD YOU BUY AN AIR FRYER IN INDIA | Air Fryer Review | Does it make sense to buy airfryer</t>
  </si>
  <si>
    <t xml:space="preserve">Should you buy an air fryer? Is an air fryer useful? Does it make sense to buy an air fryer for a large family? I'm going to go through the concepts of air frying and determine whether it makes sense to buy an air fryer for your home or not. In this video, I will use cooking french fries using an air fryer as an example to compare against deep frying and convection baking. This video does not do a demo of air fryer. It does not compare various air fryers like philips, kenstar, kent, prestige, koryo, glen, havells or american micronics @inalsahomeappliances @Havells India @Stok International @Philips India @Nutricook _______________________________________ 🛒🛒 BEST AIR FRYERS ❇️ For 1-2 people - Inalsa https://amzn.to/2S83IwB ❇️ For 3-4 people - Philips https://amzn.to/35M8lQp ❇️ For 3-4 people - Nutricook https://amzn.to/3kM8g6o ❇️ For 4+ people - Nutricook https://amzn.to/3svcxPZ 🛒🛒 OTHER AIR FRYERS COMPARED ❇️ Inalsa Crispy Fry Manual https://amzn.to/2Tygghb ❇️ Inalsa Digital https://amzn.to/3q4ffcS ❇️ Havells Prolife Digi No affiliate link ❇️ Stok Air Fryer https://amzn.to/3wGBckW ❇️ Havells Prolife Grande https://amzn.to/3zsWoN7 ❇️ Stok Air Fryer https://amzn.to/3iKvhHi In this video: 00:00 - Introduction 00:22 - What is air frying really? 01:44 - why are air fryers so popular? 02:33 - How much quantity can you cook with air fryer? 03:00 - How much time does an air fryer take to cook? 03:44 - Does air fryer make food crispy? 04:52 - What can you cook in an air fryer? 05:29 - Is Air Fryer good for weight loss? Does it save calories? 06:04 - Size, Noise 07:00 - Material used, are air fryers dishwasher safe? 08:10 - Are air fryers expensive? 08:41 - Summary Other videos you may want to watch: Best air fryers and air fryer ovens in India 2022 - https://youtu.be/kaR4XxC-iCY</t>
  </si>
  <si>
    <t xml:space="preserve">https://www.youtube.com/watch?v=Oy8zSYKkczI</t>
  </si>
  <si>
    <t xml:space="preserve">Retro Tech: Game Boy</t>
  </si>
  <si>
    <t xml:space="preserve">https://www.youtube.com/c/mkbhd</t>
  </si>
  <si>
    <t xml:space="preserve">Marques Brownlee</t>
  </si>
  <si>
    <t xml:space="preserve">The Game Boy is the most popular handheld gaming console ever. It allowed us to take games like Tetris, Super Mario Bros. and The Legend of Zelda with us on-the-go, changing the gaming industry and our free time forever. On the 30th anniversary of its release, Marques Brownlee unboxes and explores how the Game Boy came to be, it's impact on society, and why it's leaving us feeling so nostalgic. 0:00 Blindfolded 1:13 Unboxing A Game Boy 2:59 Talking Nintendo 7:17 Durability With Casey 11:00 The Gameboy Experience 13:15 Dope Or Nope 16:41 Chip Tunes 21:04 Lasting Tech Legacy</t>
  </si>
  <si>
    <t xml:space="preserve">https://www.youtube.com/watch?v=JuWF9G6SSi0</t>
  </si>
  <si>
    <t xml:space="preserve">Samsung Z Fold 4/ Flip 4 Impressions + Watch 5 Pro!</t>
  </si>
  <si>
    <t xml:space="preserve">A hands-on with Samsung's new Z Fold 4, Z Flip 4, and Watch 5 Pro! MKBHD Merch: http://shop.MKBHD.com Pre-order the Samsung Galaxy Z Fold4 Smartphone at https://geni.us/q4WGfrT Pre-order the Samsung Galaxy Z Flip4 Smartphone at https://geni.us/nqpYz3 Pre-order the Samsung Galaxy Watch 5 and Watch 5 Pro at https://geni.us/u4HS9Y9 Tech I'm using right now: https://www.amazon.com/shop/MKBHD Playlist of MKBHD Intro music: https://goo.gl/B3AWV5 ~ http://twitter.com/MKBHD http://instagram.com/MKBHD http://facebook.com/MKBHD</t>
  </si>
  <si>
    <t xml:space="preserve">https://www.youtube.com/watch?v=ZsxQxS0AdBY</t>
  </si>
  <si>
    <t xml:space="preserve">The Truth About Beats by Dre!</t>
  </si>
  <si>
    <t xml:space="preserve">Everything you need to know about Beats by Dre. Beats Pro vs Audio Technica ATH-M50: http://youtu.be/et_PWifUd1w Beats Audio - Explained: http://youtu.be/Cdbn_pmxFic Audio Technica ATH-M50x Review: http://youtu.be/y5DyEYuvF3o Audio Technica ATH-M50x: http://amzn.to/1pfMz7Y Beats Studio 2.0: http://amzn.to/1nbLheH Video Gear I use: http://amzn.com/lm/R3B571T7PT4PWM Intro Track: Deadmau5 - Slow Down, Start Over ~ http://twitter.com/MKBHD http://google.com/+MarquesBrownlee http://facebook.com/MarquesBrownlee http://facebook.com/MKBHD http://instagram.com/MKBHD</t>
  </si>
  <si>
    <t xml:space="preserve">https://www.youtube.com/watch?v=X1b3C2081-Q</t>
  </si>
  <si>
    <t xml:space="preserve">iPhone 12 Review: Just Got Real!</t>
  </si>
  <si>
    <t xml:space="preserve">iPhone 12 is the first of a lot of things for the iPhone. It's pretty damn good. That shirt! http://shop.MKBHD.com iPhone 12 cases: https://dbrand.com/iphone-12-cases 0:00 Intro 0:57 New Flat Design 2:17 Ceramic Shield 3:58 MagSafe 7:43 Battery Life 8:08 The Display 8:55 5G Just Got Real 12:30 New Cameras 14:21 HDR Just Got Real 16:05 iPhone Stuff 17:14 TL;DW The 5G song: https://youtu.be/59T1gJHURMo MKBHD Merch: http://shop.MKBHD.com Tech I'm using right now: https://www.amazon.com/shop/MKBHD Intro Track: On and On Pt 2 by Hocus Pocus Playlist of MKBHD Intro music: https://goo.gl/B3AWV5 Phone provided by Apple for review. ~ http://twitter.com/MKBHD http://instagram.com/MKBHD http://facebook.com/MKBHD</t>
  </si>
  <si>
    <t xml:space="preserve">https://www.youtube.com/watch?v=k_OOiuaZSKc</t>
  </si>
  <si>
    <t xml:space="preserve">On New Cybertruck Updates from Drone Footage...</t>
  </si>
  <si>
    <t xml:space="preserve">The Cybertruck sitting out in the open is no coincidence. But this has its pros and cons... That shirt: shop.mkbhd.com Tech I'm using right now: https://www.amazon.com/shop/MKBHD Intro Track: http://youtube.com/20syl Playlist of MKBHD Intro music: https://goo.gl/B3AWV5 ~ http://twitter.com/MKBHD http://instagram.com/MKBHD http://facebook.com/MKBHD</t>
  </si>
  <si>
    <t xml:space="preserve">https://www.youtube.com/watch?v=QMWlRWnAZH8</t>
  </si>
  <si>
    <t xml:space="preserve">21 HORRIFIC Tech Fails they want you to forget.</t>
  </si>
  <si>
    <t xml:space="preserve">From Cyberpunk to the Cybertruck, from Smartphones to the Not-so-Smart Home, here are my top 21 Tech fails of the 2021 and the past Decade! Check out Huel here: https://my.huel.com/arunmaini Next Fails Episode: https://youtu.be/bBcwFWS34ZY Past Smartphone fail episodes: Episode 1: https://youtu.be/Htj4z_nAOH0 Episode 2: https://youtu.be/_tq4Pb0OBYE Episode 3: https://youtu.be/ndBE4dBmGR8 Episode 4: https://youtu.be/JM8iUU3NkS8 Episode 5: https://youtu.be/uEWi0PskzS4 Subscribe for more content (IT'S FREE) : https://goo.gl/pLg6fE It would make my day if you could also follow me on: 🌈 Instagram: https://goo.gl/OUqBBa 🐦 Twitter: https://goo.gl/EFhwqL 😊 Facebook: https://goo.gl/Aluzl1 Amazon Affiliate links: Amazon US: https://goo.gl/3yS2aP Amazon UK: https://goo.gl/gvrsGZ My Filming Gear: https://bit.ly/35CuxwI Music is from Epidemic sound: http://share.epidemicsound.com/pHDFT</t>
  </si>
  <si>
    <t xml:space="preserve">https://www.youtube.com/watch?v=nmY2kgWYwyQ</t>
  </si>
  <si>
    <t xml:space="preserve">I bought the THINNEST Tech in the world.</t>
  </si>
  <si>
    <t xml:space="preserve">Buying and Unboxing the Thinnest Tech Gadgets in 2022! Thanks again to Novatech - you guys SMASHED it: https://www.novatech.co.uk/mrwhosethe... Get Surfshark VPN at https://Surfshark.deals/boss - Enter promo code BOSS for 83% off and 3 months free! Subscribe for more content (IT'S FREE) : https://goo.gl/pLg6fE It would make my day if you could also follow me on: 🌈 Instagram: https://goo.gl/OUqBBa 🐦 Twitter: https://goo.gl/EFhwqL 😊 Facebook: https://goo.gl/Aluzl1 Amazon Affiliate links: Amazon US: https://goo.gl/3yS2aP Amazon UK: https://goo.gl/gvrsGZ My Filming Gear: https://bit.ly/35CuxwI Music is from Epidemic sound: http://share.epidemicsound.com/pHDFT</t>
  </si>
  <si>
    <t xml:space="preserve">https://www.youtube.com/watch?v=lUzpK0tGFcE</t>
  </si>
  <si>
    <t xml:space="preserve">The MrBeast MEGA-STUDIO Tour!</t>
  </si>
  <si>
    <t xml:space="preserve">The Complete MrBeast Studio Tour - including the team, camera gear, his Gaming PC, editing computers and MUCH MORE. The first 1,000 people to use this link will get a 1 month free trial of Skillshare: https://skl.sh/mrwhosetheboss07221 Subscribe for more content (IT'S FREE) : https://goo.gl/pLg6fE It would make my day if you could also follow me on: 🌈 Instagram: https://goo.gl/OUqBBa 🐦 Twitter: https://goo.gl/EFhwqL 😊 Facebook: https://goo.gl/Aluzl1 Amazon Affiliate links: Amazon US: https://goo.gl/3yS2aP Amazon UK: https://goo.gl/gvrsGZ My Filming Gear: https://bit.ly/35CuxwI Music is from Epidemic sound: http://share.epidemicsound.com/pHDFT</t>
  </si>
  <si>
    <t xml:space="preserve">https://www.youtube.com/watch?v=0rCbfsuKdYw</t>
  </si>
  <si>
    <t xml:space="preserve">I bought every Playstation Ever.</t>
  </si>
  <si>
    <t xml:space="preserve">Unboxing and Testing every Playstation - PS1, PS2, PS3, PS4, PS5 and beyond! Go to https://darkplates.com to get your Darkplates! Subscribe for more content (IT'S FREE) : https://goo.gl/pLg6fE It would make my day if you could also follow me on: 🌈 Instagram: https://goo.gl/OUqBBa 🐦 Twitter: https://goo.gl/EFhwqL 😊 Facebook: https://goo.gl/Aluzl1 Amazon Affiliate links: Amazon US: https://goo.gl/3yS2aP Amazon UK: https://goo.gl/gvrsGZ My Filming Gear: https://bit.ly/35CuxwI Music is from Epidemic sound: http://share.epidemicsound.com/pHDFT</t>
  </si>
  <si>
    <t xml:space="preserve">https://www.youtube.com/watch?v=IErvIekMD3U</t>
  </si>
  <si>
    <t xml:space="preserve">19 TOXIC Tech Fails that will last Forever.</t>
  </si>
  <si>
    <t xml:space="preserve">19 of the Worst Tech fails of ALL Time. Including Nintendo, Nike, Twitter, Apple, Microsoft and much more 😈 To see previous episodes of Tech fails: Nightmare Tech fails: https://youtu.be/bBcwFWS34ZY Smartphone Fails: https://youtu.be/uEWi0PskzS4 Subscribe for more content (IT'S FREE) : https://goo.gl/pLg6fE It would make my day if you could also follow me on: 🌈 Instagram: https://goo.gl/OUqBBa 🐦 Twitter: https://goo.gl/EFhwqL 😊 Facebook: https://goo.gl/Aluzl1 Amazon Affiliate links: Amazon US: https://goo.gl/3yS2aP Amazon UK: https://goo.gl/gvrsGZ My Filming Gear: https://bit.ly/35CuxwI Music is from Epidemic sound: http://share.epidemicsound.com/pHDFT</t>
  </si>
  <si>
    <t xml:space="preserve">https://www.youtube.com/watch?v=icjoSeNEOx0</t>
  </si>
  <si>
    <t xml:space="preserve">How RBI's STRATEGY will KILL the US DOLLAR dominance in the world economy? : Rupee Vs Dollar War</t>
  </si>
  <si>
    <t xml:space="preserve">Ganesh Prasad And Parsh Kothari</t>
  </si>
  <si>
    <t xml:space="preserve">Save now, buy later with Multipl: https://app.multipl.xyz/thinkschool Invite Code: THINKSCHOOL Offer: ₹ 500 digital gold on your 1st "Treat Yourself" goal. (Available for a limited period. T&amp;Cs applied.) VIDEO INTRODUCTION: On 11th of July 2022, the Reserve Bank of India a made very very bold announcement whereby domestic traders could settle their imports and exports with Indian Rupees!! This move of taking the INR global is a very big deal because it said to help India trade directly with Russia without depending on the American banks!! On one side, while this could push us into new horizons of world trade with Russia, Iran, Venezuela, and Sri Lanka, on the other, this move could actually destroy our relations both with the US and Europe! So this is not a significant move from the economical standpoint but from a geopolitical standpoint!! So the question is? What is RBI's strategy behind bringing this system? How will this help us trade with Russia and Iran in spite of the western opposition? How will this help the economy of India? and most importantly what are the study materials to help you understand this system better? Think School is a Digital School that we all deserved, but never had ►►Check out Think School's Online courses: https://www.thethinkschool.com/ ►Books Everyone should read: 1. Sapiens: https://amzn.to/3wIqqtG 2.Jab Jab Jab Right Hook: https://amzn.to/3eb36ym 3.Persuasion: https://amzn.to/3nF4Xi8 4.Start with why: https://amzn.to/2R7UHCW 5. Culture code: https://amzn.to/3tfaxsZ 6. Hooked: https://amzn.to/2R9G9CM 7. I will teach you to be rich: https://amzn.to/3AUDLSO 8. From Third world to First: https://amzn.to/3yQSjAV 9. This is Marketing: https://amzn.to/334VNlL 🎧 Want to buy the equipment we use? 1. Our Laptop: https://amzn.to/3z66odv 2. Our Mic: https://amzn.to/3liQQyi 3. Camera Stand: https://amzn.to/3z8l3ov 4. Mobile holder for stand: https://amzn.to/3xgCF25 5. Laptop: https://amzn.to/3gMYXRi ► Invest in the Stock Market : https://zerodha.com/open-account?c=ZM... ✅Study Materials: https://www.capitalmind.in/2022/07/fr... https://www.investopedia.com/articles... https://www.wsj.com/articles/swift-ba... ✅To support our work you can donate here: https://www.instamojo.com/@thinkschool #rupee #dollar #dollarvsrupee #thinkschool #businesscasestudy Thumbnail by nethulajangaiah@gmail.com</t>
  </si>
  <si>
    <t xml:space="preserve">https://www.youtube.com/watch?v=I7vz7Ym82_4</t>
  </si>
  <si>
    <t xml:space="preserve">Make safe investments with Wint wealth and get fixed returns https://www.wintwealth.com/referral/?... VIDEO INTRODUCTION: In the past 3 episodes of the Geo-political series, we saw how China started with something called the Belt and Road initiative to conquer world trade!! Now just to give you a quick recap, *Firstly China strategically used Djibouti, Sri Lanka, Myanmar, and Pakistan’s weak economic situation to surround India, Secondly, China spend Billions of dollars on building Oil refineries, High-speed cables, railway lines, and even gas pipelines to build an alternate trade route around India and lastly, China is building an extremely strategic railway line from London to China and another railway line from China to Iran passing through Kyrgyzstan, Uzbekistan, Turkmenistan to finally ending at Tehran in Iran! This is how China is literally building its own trade route to become an economic superpower!! and during this process, China intends to surround its rivals like India and eventually gain a military and economic advantage over the United states!!* This is what we have covered until now!! Now when China is doing so many things, India obviously is no a saint to keep quiet and let China become stronger right?? So the question is, What is India doing to tackle the security implications of the Belt and Road Initiative? What is India’s strategy to face China in-case of a military conflict? and most importantly, as citizens of India, what are the study materials that will help you understand India’s Geopolitical moves better? Check out Think School's Online courses: www.theThinkSchool.com Study Materials https://lki.lk/wp-content/uploads/201... https://www.oecd.org/finance/Chinas-B... https://www.whitehouse.gov/briefing-r... Want to buy the equipment we use? 1. Our Laptop: https://amzn.to/3z66odv 2. Our Mic: https://amzn.to/3liQQyi 3. Camera Stand: https://amzn.to/3z8l3ov 4. Mobile holder for stand: https://amzn.to/3xgCF25 5. Laptop: https://amzn.to/3gMYXRi To support our work you can donate here: https://www.instamojo.com/@thinkschool</t>
  </si>
  <si>
    <t xml:space="preserve">https://www.youtube.com/watch?v=cQotN8sAhSM</t>
  </si>
  <si>
    <t xml:space="preserve">Indian Government's MASTERPLAN to take control of the SEMICONDUCTOR CRISIS by beating China</t>
  </si>
  <si>
    <t xml:space="preserve">Invest in the China Plus one Strategy Smallcase: https://link.smallcase.com/7Moj2jIAQlb VIDEO INTRODUCTION: The Semiconductor crisis has been one of the most critical economic threats looming over the world economy for 1 year now! This crisis has been so bad that Apple lost 6 billion dollars in revenue, Maruti had to cut down 60% of their production, Mahindra had to cut down 20 of its its production, Hp has increased its printer prices by 20% and the auto industry itself has already lost 100 billion dollars in Revenue due to Chip shortages. Check out Think School's Online courses: 1. Learn how to communicate ideas like us: https://communication.thethinkschool.... 2. Land your dream jobs: https://linkedinmasterclass.thethinks... 3. Create a Perfect Resume in less than 90 minutes: https://www.thethinkschool.in/resume-... ............................................................................................ STUDY MATERIAL 1. https://link.smallcase.com/7Moj2jIAQlb 2. https://pib.gov.in/PressReleasePage.a... 3. https://economictimes.indiatimes.com/... https://government.economictimes.indi... Want to buy the equipment we use? 1. Our Laptop: https://amzn.to/3z66odv 2. Our Mic: https://amzn.to/3liQQyi 3. Camera Stand: https://amzn.to/3z8l3ov 4. Mobile holder for stand: https://amzn.to/3xgCF25 5. Laptop: https://amzn.to/3gMYXRi Open and Demat account &amp; start investing: https://zerodha.com/open-account?c=ZM... To support our work you can donate here: https://www.instamojo.com/@thinkschool</t>
  </si>
  <si>
    <t xml:space="preserve">https://www.youtube.com/watch?v=RoD3kThcl6U</t>
  </si>
  <si>
    <t xml:space="preserve">Decoding BIG Bull's Business STRATEGY to enter Indian Aviation Market : Akasa Airlines Case study</t>
  </si>
  <si>
    <t xml:space="preserve">Create a Perfect Resume in less than 90 minutes: https://www.thethinkschool.in/resume-... Rakesh Jhunjunwala a.k.a Big bull will have a 40% stake in Akasa Airlines. A new entrant in the faltering Indian Aviation market, which Anand Mahindra once described as an industry that can turn Billionaires into Millionaires. What are the strategies that the Big Bull will deploy? Why now? What can we as investors learn from this case study? All of this and much more will be discussed in this video, so watch it till the end. Also, check out Think School's Online courses: 1. Learn how to communicate ideas like us: https://communication.thethinkschool.... 2. Land your dream jobs: https://linkedinmasterclass.thethinks... Want to buy the equipment we use? Mic: https://amzn.to/2PjDNAP Camera: https://amzn.to/3dMzojh Camera Stand: https://amzn.to/3nidnfp Mobile holder for stand: https://amzn.to/3xgCF25 Laptop: https://amzn.to/3gMYXRi Open and Demat account &amp; start investing: https://zerodha.com/open-account?c=ZM... We research the financials of companies here: https://ticker.finology.in/tickerplus... To support our work you can donate here: https://www.instamojo.com/@thinkschool #jhunjhunwala #akasaairlines #bigbull #avaitionindustry #thethinkschool Disclaimer : This video is not an investment advice but only an education content. Do your own research before investing anywhere</t>
  </si>
  <si>
    <t xml:space="preserve">https://www.youtube.com/watch?v=WP0X1R_z7yI</t>
  </si>
  <si>
    <t xml:space="preserve">How TATA motors' GENIUS STRATEGY is racing it past Hyundai &amp; Suzuki in India? : Business Case study</t>
  </si>
  <si>
    <t xml:space="preserve">Invest in the House of TATA small case: https://link.smallcase.com/pYQrU4l3ijb VIDEO INTRODUCTION: Tata motors had been a struggling company in the Indian auto market for 15 long years!! In spite of being in the market for so long, In Spite of being backed by one of the wealthiest houses in the world, in spite of having the Brand name of the noblest brand in the country the company was in such a terrible condition that they had a market share of just 4.6% in FY16, all their projects like Indica, Safari, and Sumo had failed in the long run. The losses were piling up so fast that their December 18 quarter loss stood at Rs 26,961.this was back then the highest-ever quarterly loss reported by any company on Dalal street!! But within the last 6 years, the TATA motors team has achieved something absolutely extraordinary!! They have more than doubled their market share to 12.14% in Fy 22, they have an 80% market share in the EV space, and more importantly for the first time in a decade, Tata Motors made more money per car than the giant Maruti Suzuki itself!! The question is, How did the Tata motors team achieve such an extraordinary rise? What was the business strategy that is speeding them towards market leadership? and lastly, what are the study materials to help you understand the automobile market of the 21st century? Think School is a Digital School that we all deserved, but never had ►►Check out Think School's Online courses: https://www.thethinkschool.com/ ►Books Everyone should read: 1. Sapiens: https://amzn.to/3wIqqtG 2.Jab Jab Jab Right Hook: https://amzn.to/3eb36ym 3.Presuasion: https://amzn.to/3nF4Xi8 4.Start with why: https://amzn.to/2R7UHCW 5. Culture code: https://amzn.to/3tfaxsZ 6. Hooked: https://amzn.to/2R9G9CM 7. I will teach you to be rich: https://amzn.to/3AUDLSO 8. From Third world to First: https://amzn.to/3yQSjAV 9. This is Marketing: https://amzn.to/334VNlL 🎧 Want to buy the equipment we use? 1. Our Laptop: https://amzn.to/3z66odv 2. Our Mic: https://amzn.to/3liQQyi 3. Camera Stand: https://amzn.to/3z8l3ov 4. Mobile holder for stand: https://amzn.to/3xgCF25 5. Laptop: https://amzn.to/3gMYXRi ► Invest in the Stock Market: https://zerodha.com/open-account?c=ZM... ✅Study Materials: https://drive.google.com/file/d/1r1n2... https://assets.kpmg/content/dam/kpmg/... https://finshots.in/markets/what-went... ✅To support our work you can donate here: https://www.instamojo.com/@thinkschool</t>
  </si>
  <si>
    <t xml:space="preserve">https://www.youtube.com/watch?v=pnwqj5UzgPE</t>
  </si>
  <si>
    <t xml:space="preserve">National Award Winner Vetri Maaran Masterclass | DRS with Ash | Episode 21 | Ashwin</t>
  </si>
  <si>
    <t xml:space="preserve">https://www.youtube.com/c/AshwinCrikipidea</t>
  </si>
  <si>
    <t xml:space="preserve">Ashwin </t>
  </si>
  <si>
    <t xml:space="preserve">On today's episode of DRS With Ash, we have one of the leading directors from the Tamil Film Industry, Mr Vetrimaaran. With him, I discuss Polladhavan, Aadukalam, Visaranai, Vada Chennai, Vada Chennai 2, Dhanush, his future projects, his favourite sportsmen and so on. Click the Below Duration to watch a specific segment 👉 00:00 - Introduction 👉 01:48 - His working style 👉 03:43 - Vetrimaaran, the perfectionist 👉 06:46 - Vada Chennai 2? 👉 08:43 - On Tamil cinema not making full utilisation of OTT platforms 👉 19:43 - On the importance of 'huge stars' movies to a film industry 👉 23:31 - Aadukalam and the R&amp;D that made it possible 👉 27:08 - On Plagiarism and on why he is strongly against it 👉 30:58 - On his rapport with Dhanush 👉 35:36 - On casting Ameer and Samuthirakani in Vada Chennai 👉 39:55 - Vetrimaaran with Thalaivar? A possibility? 👉 41:00 - His take on biopics and sport-based movies 👉 45:02 - Rapid-fire round 👉 50:03 - Vetrimaaran's question to me 👉 51:54 - Conclusion Crikipidea is an Instagram page that we have started to curate my Youtube Channel's content. Follow Crikipidea to get updates on activities about the channel: https://instagram.com/crikipidea?igsh... Subscribe to my Channel - https://bit.ly/SubscribetoAshwin​ HIT THE BELL ICON TO STAY UPDATED #vetrimaaran #DRSwithAsh #ravichandranashwin #RAshwin Subscribe to my Channel - https://bit.ly/SubscribetoAshwin​ HIT THE BELL ICON TO STAY UPDATED Watch our Previous Episodes of Fantasy Picks Here 👉 Shubman Gill, He's Got the Skill | Khelo Dimaag Se | Episode 6 | #CSKvsKKR | Ashwin | #IPL2021 - https://youtu.be/W4wsx5-wOxA 👉 The Clash of the All Rounders | Khelo Dimaag Se | Episode 5 | #CSKvsRR | Ashwin | #IPL2021 - https://youtu.be/wt7wJxOxHYw 👉 The Spin Battle at Chepauk | Rashid Khan vs Rahul Chahar | #IPL2021 | Khelo Dimaag Se | Ashwin | E4 - https://youtu.be/Va1doP7JvvU 👉 Ash, Abhi &amp; Praveen all pick the same Captain. Guess who? | #IPL2021 | Khelo Dimaag Se | Ashwin | E3 - https://youtu.be/Nh9_CSP-6cU 👉 Will Shakib be the differentiator player? | #MIvsKKR | #IPL2021 | Khelo Dimaag Se | R Ashwin | E2 - https://youtu.be/Kkk76PnrXdw 👉 The Fantasy Battle | #MIvsRCB | #IPL2021 | Khelo Dimaag Se | Episode 1 | R Ashwin - https://youtu.be/KIc46R3AVxk Catch my previous IPL Team Previews Here 🏏 Chennai Super Kings Team Preview Here - https://youtu.be/7SaKIwiWngA 🏏 Royal Challengers Bangalore Team Preview Here - https://youtu.be/NBKkTLF60H4 🏏 Mumbai Indians Team Preview Here - https://youtu.be/sScyeiEPmfA 🏏 Sunrisers Hyderabad Team Preview Here - https://youtu.be/xrWRxX-v3uM 🏏 Kolkata Knight Riders Team Preview Here - https://youtu.be/eZE4qSt6FKs 🏏 Delhi Capitals Team Preview Here - https://youtu.be/LTlpWWBq228 🏏 Punjab Kings Team Preview Here - https://youtu.be/gdw6kBxoHXQ 🏏 Rajasthan Royals Team Preview Here - https://youtu.be/pz_OMqPm7-4 Check out IPL 2020 My Hello Dubaiahh Videos: 🏏 Fun Chat with Kerala Chetan Sanju Samson | Hello Dubaiahh | R Ashwin | E25 - https://youtu.be/d2sCag2b79U 🏏 Fatal 4-Way | The IPL PlayOffs Discussion | Hello Dubaiahh | R Ashwin | Russel Arnold | PDogg | E24 - https://youtu.be/8r8KfnuqueI​ 🏏 Butta Bomma vaa Korbo Lorbo vaa? | The Most Competitive IPL | Hello Dubaiahh | R Ashwin | E23 - https://youtu.be/_uFDOV9cSh8​ 🏏 The End Game | IPL 2020 | CSK vs KKR | Hello Dubaiahh | R Ashwin | E22 - https://youtu.be/kxXQxe1pNGc​ 🏏 Thuppakki Munai | CSK vs MI | Hello Dubaiahh | R Ashwin | Prasanna Agoram | Praveen Kumar | E21 - https://youtu.be/kH_9FMxiur8​ 🏏 Eduda Vandiya Podra Whistle - Imran Tahir | Hello Dubaiahh | R Ashwin | Prasanna Agoram | E20 - https://youtu.be/9m7e-fQDnNA​ 🏏 Vaanilai Arikkai: The IPL Weather Forecast | Hello Dubaiahh | R Ashwin | Prasanna Agoram | E19 - https://youtu.be/oAXy0yzPRrM​ 🏏 Ore Kallula Rendu Maanga | CSK vs RR | Hello Dubaiahh | R Ashwin | IPL | E18 - https://youtu.be/NNoAPD7NNr0​ 🏏 Kannum Kannum Nortje | I want to breach 160 KPH | Anrich Nortje | Hello Dubaiahh | R Ashwin | E17 - https://youtu.be/6vcQq67naEQ​ 🏏 Ippo Paatheengana ft. Prasanna Agoram | CSK vs SRH - https://youtu.be/yJVT6_hqJ1Y​ 🏏 Enaku India Aadanum nu Aasai: The Inspiring Journey of T Natarajan | Hello Dubaiahh | R Ashwin | E15 - https://youtu.be/mLR4GRT-p5g​ 🏏 Aadukalam: The Battlefield | CSK vs KKR | Hello Dubaiahh | R Ashwin | E13 - https://youtu.be/k27fqvJr6oQ​ 🏏 Petta Paraak - Naan Veezhven Endru Ninaithaayo | CSK vs KXIP | Hello Dubaiahh | IPL 2020| Episode 12 - https://youtu.be/1nb_yHUbaas​ 🏏 Butta Bomma vs Aalaporan Thamizhan | MRC Nagar Derby | CSK vs SRH | Hello Dubaiahh | R Ashwin | E11 - https://youtu.be/u8pv--Gs_wE​ Check out my Official Website - http://www.raviashwin.com/​ Follow me on: Facebook - https://www.facebook.com/AshwinRaviOf... Twitter - https://twitter.com/ashwinravi99?lang=en Instagram - https://www.instagram.com/rashwin99/?...</t>
  </si>
  <si>
    <t xml:space="preserve">https://www.youtube.com/watch?v=HcsTN3sbyCM</t>
  </si>
  <si>
    <t xml:space="preserve">Let me tell a Kutti Story: The Gabbatoir Breach | Border-Gavaskar Trophy | R Sridhar | E3</t>
  </si>
  <si>
    <t xml:space="preserve">In today's episode of #KangarooBhoomi, we look back on one of the greatest ever test match wins of Team India that sealed a famous 2-1 series win against Australia. Watch out the insanely fun discussion on how Gabbatoir was breached and how fresh bowlers worked out in India's favour and also the in-depth analysis of the day to day play along with the fielding coach of Team India, R Sridhar. 36 All out to Mission Melbourne - 1st Episode Here 👉 https://youtu.be/juZ3z8SH67w Sayanora Sydney - 2nd Episode Here 👉 https://youtu.be/M1FPtT9xEJc #TheGabbaTest #indvsaus #bordergavaskartrophy #ausvind #ausvsind Click the Below Duration to watch a specific segment 👉 00:00 - Introduction 👉 00:36 - Sundar C - Vadivelu banter = Ash - Paine banter? 👉 01:09 - Mandatory injury woes ahead of the 4th test and mandatory, "WE WILL BAT FIRST, MATE" 👉 01:40 - Fresh bowlers made the difference for Team India 👉 02:26 - The Gabbatoir breach 👉 03:32 - Positive vibes from India made a massive difference 👉 04:26 - "Australia had the upper hand in terms of preparation." 👉 05:00 - Washi-Shardul partnership and the BET Ash had with Sridhar 👉 07:29 - Rishabh Pant factor 👉 09:45 - Tim Paine, the Kaliyug Karnan 👉 10:15 - Siraj's 5 wicket-haul 👉 11:25 - Story of the tour: Nattu 👉 11:50 - "Rahane wanted to declare to save Nattu from getting injured." 👉 12:22 - Conclusion Title Card Music Credits: KGF Wolf Spirit Theme Subscribe to my Channel - https://bit.ly/SubscribetoAshwin HIT THE BELL ICON TO STAY UPDATED Check out my Previous Videos: 🏏 Season Finale | Reminisce With Ash | Guest Virat Kohli - https://youtu.be/7mUWiiQRr3o 🏏 Reminisce with Ash | Episode 20 | Guest Kumar Sangakkara - https://youtu.be/HQzOGx4QUcg 🏏 Reminisce with Ash | Episode 19 | Guest Shikhar Dhawan - https://youtu.be/AfUQlHxwMM4 🏏 Reminisce with Ash | Episode 18 | Guest Harsha Bhogle - https://youtu.be/yL8KL4KlvuQ 🏏 Reminisce with Ash | Episode 17 | Guest Actor Madhavan - https://youtu.be/9meibZLamX4 🏏 Reminisce with Ash | Episode 16 | Guest Rohit Sharma - https://youtu.be/wtkoEK1ucU8 🏏 Reminisce with Ash | Episode 15 | Guest Sanjay Manjrekar - https://youtu.be/kwAetdCYvzM 🏏 Reminisce with Ash | Episode 14 | Guest Russel Arnold - https://youtu.be/Cm8IJ0N-Xiw 🏏 Reminisce with Ash | Episode 13 | Guest Mr Rajhesh Vaidhya - https://youtu.be/Aprpj6-O-OY 🏏 Reminisce with Ash | Episode 13 | Guest Harbhajan Singh - https://youtu.be/I6l7rWHwoSU Check out my Official Website - http://www.raviashwin.com/ Follow me on: Facebook - https://www.facebook.com/AshwinRaviOf... Twitter - https://twitter.com/ashwinravi99?lang=en Instagram - https://www.instagram.com/rashwin99/?...</t>
  </si>
  <si>
    <t xml:space="preserve">https://www.youtube.com/watch?v=DoBTkuNKVNY</t>
  </si>
  <si>
    <t xml:space="preserve">IPL Mega Auctions: Explained | R Ashwin #IPLMegaAuction2022</t>
  </si>
  <si>
    <t xml:space="preserve">As it is time for the next season of IPL to kickstart in a few months with 2 new teams and a mega auction, I am going to talk about how auctions work and some key terminologies used in the auction. As you watch this video, you will get a better understanding of auctions. Click the Below Duration to watch a specific segment 👉 00:00 - Introduction 👉 01:10 - Mega auction 👉 02:30 - Mini auction 👉 03:45 - Player retention 👉 04:12 - Indian core 👉 07:13 - RTM 👉 11:38 - Auction purse 👉 15:11 - Draft 👉 16:08 - Uncapped player 👉 16:43 - First eleven 👉 18:03 - Backup players 👉 18:35 - DNA game plan 👉 20:49 - Mock auction 👉 21:15 - Conclusion #iplmegaauction #iplmegaauction2022 #megaauction #AshwinChannel #CricketDiaries #RavichandranAshwin #RAshwin Watch What's up with Women's Cricket Official Videos 🏏 The Lisa Sthalekar Journey | Episode 04 | What's up with Women's Cricket | R Ashwin - https://youtu.be/S4gxOfIStVI 🏏 Sachin Tendulkar is my inspiration - Jemimah Rodrigues | What's up with Women's Cricket | E3 - https://youtu.be/TiLSJOmYEa4 🏏 I'd absolutely love to play for CSK in Women's IPL - Kate Cross | What's up with Women's Cricket | E2 - https://youtu.be/SQYXeSYoc44 🏏 I urge young girls to take up the sport - Smriti Mandhana | What's up with Women's Cricket | E1 - https://youtu.be/5zFS7DysZAo Check out my THE HUNDRED EXPLANATION VIDEO 🏏 The Hundred Explained: Are you a fan of the format? - https://youtu.be/2TeO8eIsSGo Watch My Sutrula Payanam aka World Tour Videos 🏏 Happy Surrey Memories | Thank you, Surrey, | Hashim Amla | Alec Stewart | UK Diaries 👉 https://youtu.be/UZK9z05c72s 🏏 Enthralling experience of watching Roger Federer Live at Wimbledon 👉 https://youtu.be/DWOhSnTu1yY 🏏 WTC Afterthought | Devon VLog | UK Diaries 👉 https://youtu.be/dQH9Rlk72xI 🏏 The Southampton Tour: Sutrula Payanam 👉 https://youtu.be/0uLE0eelqKA 🏏 The Hotel Tour: Sutrula Payanam 👉 https://youtu.be/ACrcRz1N41w 🏏 Quarantine Diaries: Lockdown 2.0 Vlog Here 👉 https://youtu.be/YtEK9shChgM Crikipidea is an Instagram page that we have started to curate my Youtube Channel's content. Follow Crikipidea to get updates on activities about the channel: https://instagram.com/crikipidea?igsh... Subscribe to my Channel - https://bit.ly/SubscribetoAshwin​ HIT THE BELL ICON TO STAY UPDATED Watch our Previous Episodes of Fantasy Picks Here 👉 Shubman Gill, He's Got the Skill | Khelo Dimaag Se | Episode 6 | #CSKvsKKR | Ashwin | #IPL2021 - https://youtu.be/W4wsx5-wOxA 👉 The Clash of the All Rounders | Khelo Dimaag Se | Episode 5 | #CSKvsRR | Ashwin | #IPL2021 - https://youtu.be/wt7wJxOxHYw 👉 The Spin Battle at Chepauk | Rashid Khan vs Rahul Chahar | #IPL2021 | Khelo Dimaag Se | Ashwin | E4 - https://youtu.be/Va1doP7JvvU 👉 Ash, Abhi &amp; Praveen all pick the same Captain. Guess who? | #IPL2021 | Khelo Dimaag Se | Ashwin | E3 - https://youtu.be/Nh9_CSP-6cU 👉 Will Shakib be the differentiator player? | #MIvsKKR | #IPL2021 | Khelo Dimaag Se | R Ashwin | E2 - https://youtu.be/Kkk76PnrXdw 👉 The Fantasy Battle | #MIvsRCB | #IPL2021 | Khelo Dimaag Se | Episode 1 | R Ashwin - https://youtu.be/KIc46R3AVxk Catch my previous IPL Team Previews Here 🏏 Chennai Super Kings Team Preview Here - https://youtu.be/7SaKIwiWngA 🏏 Royal Challengers Bangalore Team Preview Here - https://youtu.be/NBKkTLF60H4 🏏 Mumbai Indians Team Preview Here - https://youtu.be/sScyeiEPmfA 🏏 Sunrisers Hyderabad Team Preview Here - https://youtu.be/xrWRxX-v3uM 🏏 Kolkata Knight Riders Team Preview Here - https://youtu.be/eZE4qSt6FKs 🏏 Delhi Capitals Team Preview Here - https://youtu.be/LTlpWWBq228 🏏 Punjab Kings Team Preview Here - https://youtu.be/gdw6kBxoHXQ 🏏 Rajasthan Royals Team Preview Here - https://youtu.be/pz_OMqPm7-4 Check out IPL 2020 My Hello Dubaiahh Videos: 🏏 Fun Chat with Kerala Chetan Sanju Samson | Hello Dubaiahh | R Ashwin | E25 - https://youtu.be/d2sCag2b79U 🏏 Fatal 4-Way | The IPL PlayOffs Discussion | Hello Dubaiahh | R Ashwin | Russel Arnold | PDogg | E24 - https://youtu.be/8r8KfnuqueI​ 🏏 Butta Bomma vaa Korbo Lorbo vaa? | The Most Competitive IPL | Hello Dubaiahh | R Ashwin | E23 - https://youtu.be/_uFDOV9cSh8​ 🏏 The End Game | IPL 2020 | CSK vs KKR | Hello Dubaiahh | R Ashwin | E22 - https://youtu.be/kxXQxe1pNGc​ 🏏 Thuppakki Munai | CSK vs MI | Hello Dubaiahh | R Ashwin | Prasanna Agoram | Praveen Kumar | E21 - https://youtu.be/kH_9FMxiur8​ 🏏 Eduda Vandiya Podra Whistle - Imran Tahir | Hello Dubaiahh | R Ashwin | Prasanna Agoram | E20 - https://youtu.be/9m7e-fQDnNA​ 🏏 Vaanilai Arikkai: The IPL Weather Forecast | Hello Dubaiahh | R Ashwin | Prasanna Agoram | E19 - https://youtu.be/oAXy0yzPRrM​ Check out my Official Website - http://www.raviashwin.com/​ Follow me on: Facebook - https://www.facebook.com/AshwinRaviOf... Twitter - https://twitter.com/ashwinravi99?lang=en Instagram - https://www.instagram.com/rashwin99/?...</t>
  </si>
  <si>
    <t xml:space="preserve">https://www.youtube.com/watch?v=7ovg1pYsqt4</t>
  </si>
  <si>
    <t xml:space="preserve">Onnum Prechana Illa, Na Paathukaren - The Rise of Hardik Pandya | World Cricket Round up | R Ashwin</t>
  </si>
  <si>
    <t xml:space="preserve">In this week's Around the World of Cricket, I've Covered a Lot of things happening in the Cricketing world. Started with England vs South Africa Test Series followed by Australia vs Zimbabwe. An Important Notice to all the Cricket Fans about the Digital Rights of the upcoming Indian matches. Last but not least, Hardik Pandya's Viral Gesture and Finishing Off with Player Watch Segment. #hardikpandya #asiacup2022 #indvspak #ashwinchannel #worldofcricket #DRSwithAsh #AshwinChannel #CricketDiaries #RAshwin #ravichandranashwin Click the Below Duration to watch specific chapters: 👉 00:00 - Introduction 👉 00:07 - England vs South Africa 👉 03:27 - The Struggle of Ollie Robinson 👉 05:49 - Cheteshwar Pujara 👉 08:13 - Australia vs Zimbabwe 👉 12:51 - IPL &amp; India Cricket Matches TV &amp; Digital Rights 👉 17:58 - Asia Cup 👉 19:59 - Player Watch My Latest Around the World of Cricket Episodes 🏏 Will India start off with a Win? | Asia Cup Preview - https://youtu.be/YTvVOBp3IZQ 🏏 CSK's 20C Asset On The Rise - Fans Happy? - https://youtu.be/mK3RKgvahcg 🏏 India vs Pakistan Blockbuster Match | Asia Cup - https://youtu.be/5K4CUL53k2A 🏏 Joburg Super Kings get Faf as captain - https://youtu.be/S9ZBz10DGIA 🏏 What's happening around the world of cricket? - https://youtu.be/jjeXoAf7u6A Watch my Latest DRS with Ash Episodes 🏏 'Hardik Pandya &amp; MS Dhoni are similar kinda leaders' - Sai Kishore - https://youtu.be/JF2nlbDFaCw 🏏 In Conversation with Paras Anand - Marketing Director, SG Cricket Balls - https://youtu.be/cE2Rc1MOxMg 🏏 Fast &amp; Furious: The Boom Boom Show 💥 | Jasprit Bumrah - https://youtu.be/1Z93C3kgzEs 🏏 'I Love the Banter with Indian Fans on Twitter 😜' - Michael Vaughan - https://youtu.be/VGcp01kFH-I 🏏 The Curious Case of Yuzi Chahal | DRS with Ash - https://youtu.be/IWoKhjw6b4A 🏏 The Ajaz Patel Story | DRS with Ash - https://youtu.be/Ge08KtoaKlU 🏏 Soul of Doctor: The Sivakarthikeyan Journey | DRS with Ash - https://youtu.be/UvbXPTOmUnA 🏏 The Immortals of Meluha | Amish Tripathi | DRS with Ash - https://youtu.be/OvgiO0lE1_4 🏏 The Jimmy Neesham Story | DRS with Ash - https://youtu.be/8rAiyrdLtrs Check out my other Aadukalam Videos 👉 Aadukalam: Edgbaston | Birmingham | England - https://youtu.be/UuyH0CWoYek 👉 Aadukalam: Cape Town | Newlands Cricket Ground - https://youtu.be/oM8jFgr5OCg 👉 Aadukalam: Johannesburg - https://youtu.be/0aDgqyOSFG4 👉 Aadukalam: Centurion - https://youtu.be/egZlkDmzGxo 👉 Aadukalam: Headingley Cricket Ground, Leeds - https://youtu.be/03YregAn2xs Check out the Latest Video where Ash answers the 40 Questions from his fans 👉 https://youtu.be/X1ohXTvu9Cg Crikipidea is an Instagram page that we have started to curate my Youtube Channel's content. Follow Crikipidea to get updates on activities about the channel: https://instagram.com/crikipidea?igsh... Subscribe to my Channel - https://bit.ly/SubscribetoAshwin​ HIT THE BELL ICON TO STAY UPDATED Catch the Exclusive IPL Retention Playlist Here 🔨 Who is a Marquee Player? | IPL Mega Auction - https://youtu.be/U6VSezzokSo 🔨 IPL Mega Auction Retention Analysis - https://youtu.be/QQIZByZM024 🔨 IPL Mega Auctions: Explained - https://youtu.be/DoBTkuNKVNY Watch What's up with Women's Cricket Official Videos 🏏 The Lisa Sthalekar Journey | Episode 04 | What's up with Women's Cricket | R Ashwin - https://youtu.be/S4gxOfIStVI 🏏 Sachin Tendulkar is my inspiration - Jemimah Rodrigues | What's up with Women's Cricket | E3 - https://youtu.be/TiLSJOmYEa4 🏏 I'd absolutely love to play for CSK in Women's IPL - Kate Cross | What's up with Women's Cricket | E2 - https://youtu.be/SQYXeSYoc44 🏏 I urge young girls to take up the sport - Smriti Mandhana | What's up with Women's Cricket | E1 - https://youtu.be/5zFS7DysZAo Check out my THE HUNDRED EXPLANATION VIDEO 🏏 The Hundred Explained: Are you a fan of the format? - https://youtu.be/2TeO8eIsSGo Watch My Sutrula Payanam aka World Tour Videos 🏏 Happy Surrey Memories | Thank you, Surrey, | Hashim Amla | Alec Stewart | UK Diaries 👉 https://youtu.be/UZK9z05c72s Check out my Official Website - http://www.raviashwin.com/​ Follow me on: Facebook - https://www.facebook.com/AshwinRaviOf... Twitter - https://twitter.com/ashwinravi99?lang=en Instagram - https://www.instagram.com/rashwin99/?...</t>
  </si>
  <si>
    <t xml:space="preserve">https://www.youtube.com/watch?v=J4DD98eOLl0</t>
  </si>
  <si>
    <t xml:space="preserve">The Final Showdown: RCB vs GT | Khelo Dimaag Se | E15 | Dream 11 | Ashwin</t>
  </si>
  <si>
    <t xml:space="preserve">In this episode of 'Khelo Dimag Se', I share my fantasy team ahead of the match between Royal Challengers Bangalore and Gujarat Titans. Click the below timing to view a particular segment 👉 00:00 - Introduction 👉 01:00 - Popular picks 👉 03:51 - The wicket-keeper 👉 04:36 - The batsmen 👉 05:34 - The all-rounders 👉 05:58 - The bowlers 👉 06:37 - My Dream11 👉 06:55 - Conclusion #RCBvsGT #RoyalChallengersBangalore #GujaratTitans #RCB2022 #GT2022 #ipl2022 #IPLSpecial #Ashwin Crikipidea is an Instagram page that curates my Youtube Channel's content. Follow Crikipidea to get updates on activities about the channel: https://instagram.com/crikipidea?igsh... Subscribe to my Channel - https://bit.ly/SubscribetoAshwin​ HIT THE BELL ICON TO STAY UPDATED Check out My Pathukulle Number Onnu Sollu Episode Here 🏏 Rocky Vs Adheera: The Titanic Clash | CSK vs GT - https://youtu.be/SnuiD-uSz8U 🏏 Maathaadu Maathaadu Mallige: The Kauvery Derby | CSK vs RCB - https://youtu.be/u96wJXCjssk 🏏 Rise. Roar. Revolt: The MRC Nagar Derby | CSK vs SRH - https://youtu.be/t0p3IGBbhVk 🏏 The Battle of the Kings: CSK vs PBKS - https://youtu.be/Log-n8BYloY 🏏 How to use "I might be wrong" in an argument as an Insurance Policy | #PDoggGems | CSK vs LSG - https://youtu.be/KCqnmJBmG9o 🏏 Rise. Roar. Revolt | CSK v KKR - https://youtu.be/zVrEI2nLXLU Watch my IPL 2022 Teams Preview 🏏 Chennai Super Kings + Mumbai Indians Teams Preview - https://youtu.be/-Pp2uRKA27Y Around the World of Cricket Playlist is Here 🏏 ICC Destigmatizes Run-Out at Non-Striker's End | Episode 2 👉 https://youtu.be/zaCoMLwmCZU 🏏 A Tribute to Shane Warne | Elgar's Loyalty Test | Episode 1👉 https://youtu.be/8zMR8kzbZ5I Catch the Exclusive IPL Auction Playlist Here 🔨 Wrestle Mania | IPL Auction Full Time Analysis - https://youtu.be/gbZvoopjZEA 🔨 Wrestle Mania | IPL Mega Auctions | Day 1 Analysis - https://youtu.be/-7uOjSA3lWA 🔨 The IPL Auctions Curtain Raiser | CSK Wishlist - https://youtu.be/AD_iH_JZ-04 🔨 IPL Auctions Explainer | Finishers | All Rounders - https://youtu.be/e0vJ5Smsq0E 🔨 IPL Auctions Explainer | Fast Bowlers | Spinners - https://youtu.be/glDPYPyuCpc 🔨 IPL Auctions Explainer | Openers - https://youtu.be/csBtF5SnXGA 🔨 Former IPL Auctioneer Richard Madley Interview - https://youtu.be/KBJhPSFYnzc 🔨 IPL Mega Auctions Explainer: Franchise Ranking - https://youtu.be/Qxw9mbkKzUc 🔨 India U19 Talents to Watch Out for in IPL Mega Auction - https://youtu.be/J-8DI71FL3A 🔨 Who is a Marquee Player? | IPL Mega Auction - https://youtu.be/U6VSezzokSo 🔨 IPL Mega Auction Retention Analysis - https://youtu.be/QQIZByZM024 🔨 IPL Mega Auctions: Explained - https://youtu.be/DoBTkuNKVNY Watch my Latest DRS with Ash Episodes 🏏 'I Love the Banter With Indian Fans on Twitter 😜' - Michael Vaughan | DRS With Ash - https://youtu.be/VGcp01kFH-I 🏏 The Curious Case of Yuzi Chahal | DRS with Ash - https://youtu.be/IWoKhjw6b4A 🏏 The Ajaz Patel Story | DRS with Ash - https://youtu.be/Ge08KtoaKlU 🏏 Soul of Doctor: The Sivakarthikeyan Journey | DRS with Ash - https://youtu.be/UvbXPTOmUnA 🏏 The Immortals of Meluha | Amish Tripathi | DRS with Ash - https://youtu.be/OvgiO0lE1_4 🏏 The Jimmy Neesham Story | DRS with Ash - https://youtu.be/8rAiyrdLtrs Check out my other Aadukalam Videos 👉 Aadukalam: Cape Town - https://youtu.be/oM8jFgr5OCg 👉 Aadukalam: Johannesburg - https://youtu.be/0aDgqyOSFG4 👉 Aadukalam: Centurion - https://youtu.be/egZlkDmzGxo 👉 Aadukalam: Headingley Cricket Ground, Leeds - https://youtu.be/03YregAn2xs Watch What's up with Women's Cricket Official Videos 🏏 The Lisa Sthalekar Journey | Episode 04 | What's up with Women's Cricket | R Ashwin - https://youtu.be/S4gxOfIStVI 🏏 Sachin Tendulkar is my inspiration - Jemimah Rodrigues | What's up with Women's Cricket | E3 - https://youtu.be/TiLSJOmYEa4 🏏 I'd absolutely love to play for CSK in Women's IPL - Kate Cross | What's up with Women's Cricket | E2 - https://youtu.be/SQYXeSYoc44 🏏 I urge young girls to take up the sport - Smriti Mandhana | What's up with Women's Cricket | E1 - https://youtu.be/5zFS7DysZAo Watch My Sutrula Payanam aka World Tour Videos 🏏 Happy Surrey Memories | Thank you, Surrey, | Hashim Amla | Alec Stewart | UK Diaries 👉 https://youtu.be/UZK9z05c72s 🏏 Enthralling experience of watching Roger Federer Live at Wimbledon 👉 https://youtu.be/DWOhSnTu1yY 🏏 WTC Afterthought | Devon VLog | UK Diaries 👉 https://youtu.be/dQH9Rlk72xI 🏏 The Southampton Tour: Sutrula Payanam 👉 https://youtu.be/0uLE0eelqKA 🏏 The Hotel Tour: Sutrula Payanam 👉 https://youtu.be/ACrcRz1N41w 🏏 Quarantine Diaries: Lockdown 2.0 Vlog Here 👉 https://youtu.be/YtEK9shChgM Check out my Official Website - http://www.raviashwin.com/​ Follow me on: Facebook - https://www.facebook.com/AshwinRaviOf... Twitter - https://twitter.com/ashwinravi99?lang=en Instagram - https://www.instagram.com/rashwin99/?...</t>
  </si>
  <si>
    <t xml:space="preserve">https://www.youtube.com/watch?v=oTDBXB_6LC8</t>
  </si>
  <si>
    <t xml:space="preserve">Sourav Ganguly - Leadership, Life Lessons, Cricket Stories &amp; The World Cup | The Ranveer Show 235</t>
  </si>
  <si>
    <t xml:space="preserve">https://www.youtube.com/c/BeerBicepsOfficial</t>
  </si>
  <si>
    <t xml:space="preserve">India's leading &amp; luxury sports travel &amp; experiences company - https://www.dreamsetgo.co/ Follow Sourav Ganguly's Social Media Handles:- Instagram: https://www.instagram.com/souravganguly/ Facebook: https://www.facebook.com/OfficialSCGa... Twitter: https://twitter.com/SGanguly99 🎧 Listen To #TheRanveerShow On Spotify: https://open.spotify.com/episode/24Ys... Amongst all the TRS Episodes we've ever done, this was truly a dream for me. Can't be more honoured and excited about having Sourav Ganguly on The Ranveer Show. His book "A Century Is Not Enough - Sourav Ganguly" is my all-time motivation. In this episode, I've specifically spoken about that one book that taught me the most crucial leadership lessons. Sourav Ganguly, affectionately known as Dada, is an Indian cricket administrator, commentator, and former national cricket team captain who is the 39th and current president of the Board of Control for Cricket in India (BCCI). During his playing career, Ganguly established himself as one of the world's leading batsmen and also one of the most successful captains of the Indian national cricket team. He took the Indian cricket team to greater heights than anyone could imagine. In this episode, we spoke about his new venture Dream Set Go, his love for football, the IPL, and of course, cricket. We also discussed some very important things needed to achieve the impossible, a killer mindset and drive to defeat all odds. Enjoy this fantastic episode of TRS. Sourav Ganguly - Leadership, Life Lessons &amp; Cricket Stories. 0:00 - Introduction 2:30 - On his book 4:10 - Circle of cricket 5:45 - Player's mindset 6:00 - Aggression &amp; confidence 11:18 - Football &amp; more 15:47 - Hard work &amp; preparation 18:30 - On "Dream Set Go" 20:53 - Love for Sports 24:43 - On IPL 25:30 - Football &amp; more 34:00 - On Virat Kohli 35:52 - On Mental Health 36:48 - Advice for the young 37:04 - Meaning of life 40:15 - End of the podcast #cricket #souravganguly -- ✅ Subscribe To Our Other YouTube Channels:- Ranveer Allahbadia (Hindi Channel): https://www.youtube.com/c/RanveerAlla... TRS Clips (English Podcast Highlights): https://www.youtube.com/c/TheRanveerS... TRS Clips हिंदी (Hindi Podcast Highlights): https://www.youtube.com/channel/UCzdM... BeerBiceps Shorts (English Shorts): https://www.youtube.com/channel/UCzBv... Ranveer Allahbadia Shorts (Hindi Shorts): https://www.youtube.com/channel/UCnYi... BigBrainco. : https://www.youtube.com/channel/UCDHQ... BigBrainco. Shorts : https://www.youtube.com/channel/UC61g... -- INSTAGRAM : @beerbiceps https://www.instagram.com/beerbiceps/ FACEBOOK : @beerbiceps https://www.facebook.com/beerbiceps/ TWITTER : @beerbicepsguy https://twitter.com/BeerBicepsGuy LINKEDIN : @beerbiceps https://www.linkedin.com/in/BeerBiceps TELEGRAM: @beerbicepsguy https://t.me/beerbicepsguy SNAPCHAT: @beerbicepsguy ---------------------------------------------- About : BeerBiceps by Ranveer Allahbadia is the ULTIMATE self-improvement &amp; self-help channel. We began as a channel only for fitness &amp; health enthusiasts. Eventually, we started covering topics such as fashion, grooming, personal finance, etiquette, meditation, mental health, communication skills &amp; even entrepreneurship. Today BeerBiceps is the home for The Ranveer Show or TRS - India's smartest podcast. A show where we host the country's greatest success stories and try digging out their secrets to success. Every conversation on The Ranveer Show is intellectual, deep &amp; informational. We cover everyone from entrepreneurs to Bollywood film stars to even athletes. Every conversation is an EXTREME learning experience for the viewer.</t>
  </si>
  <si>
    <t xml:space="preserve">https://www.youtube.com/watch?v=FRTpI2Gu1KA</t>
  </si>
  <si>
    <t xml:space="preserve">Monk Explains Bhagawad Gita In 7 Minutes - Gaur Gopal Das &amp; BeerBiceps | The Ranveer Show</t>
  </si>
  <si>
    <t xml:space="preserve">Watch The Full Episode Here : https://youtu.be/sBH-ngpL0zo 🎥 Watch Our PODCAST CLIPS (Highlights of our podcast) : https://www.youtube.com/c/TheRanveerS... 🎧 Listen To #TheRanveerShow On Spotify : https://open.spotify.com/show/6ZcvVBP... ✅ Subscribe to our HINDI YouTube Channel: https://www.youtube.com/c/RanveerAlla... What's good you guys! Today's video is a special excerpt from The Ranveer Show featuring Gaur Gopal Das. He has explained the Bhagavad Gita - one of the most impactful Hindi scriptures in 7 minutes. Bhagavad Gita is a life-changing book where a narrative framework of a dialogue between Panadava, prince Arjun and guide and charioteer Krishna is set. Gaur Gopal Das in this video gives the essence of Bhagavad Gita in very simple way. This video will surely give you a lot of perspective for life and motivation for sure. Mark my words, this video can prove to be your life changing video as well. This video is specially for those who want a clear understanding of this book easily. Enjoy Yourselves! Monk Explains Bhagawad Gita In 7 Minutes ft. @Gaur Gopal Das &amp; @BeerBiceps | The Ranveer Show #GaurGopalDas #BhagawadGita #Spirituality INSTAGRAM : @beerbiceps https://www.instagram.com/beerbiceps/ FACEBOOK : @beerbiceps https://www.facebook.com/beerbiceps/ TWITTER : @beerbicepsguy https://twitter.com/BeerBicepsGuy LINKEDIN : @beerbiceps https://www.linkedin.com/in/BeerBiceps SNAPCHAT : @beerbicepsguy Video Team :- Rajas Pardeshi : https://www.instagram.com/through_the... Blake D'silva : https://www.instagram.com/seeingbetwe... Akshat Tiwari : https://www.instagram.com/akshattiiwari/ Girish Agisgekar : https://www.instagram.com/girish_agis... Video Equipment :- Camera: Canon 5D Mark 4: https://amzn.to/37te4ck Lenses: Canon F1.4 50mm USM prime lens: https://amzn.to/2FjsuzM Canon F1.4 28mm USM prime lens: https://amzn.to/2QlIXdm Canon 70-200 f2.8 IS III USM lens: https://amzn.to/36ogh8X Canon 50mm F1.8: https://amzn.to/39KUBGi Memory card: SanDisk Extreme 64gb CF card: https://amzn.to/2FjB7KF SanDisk Extreme 128gb CF card: https://amzn.to/2QiSy4v Mic: Sennheiser EW122P G4 Cameramount Lapel Wireless Microphone System: https://amzn.to/2T03Dt9 Sennheiser MKE 600 Super-Cardioid Video and Camera Shotgun Microphone for Filming: https://amzn.to/37u7P8n Zhiyun Crane 2 Gimbal: https://amzn.to/37yUDPC Yunteng Aluminium Tripod With Carry Case For DSLR - Vct-690 - Black: https://amzn.to/2SSEjF9 ---------------------------------------------- About : BeerBiceps by Ranveer Allahbadia is the ULTIMATE self improvement &amp; self help channel. We began as a channel only for fitness &amp; health enthusiasts. Eventually we started covering topics such as fashion, grooming, personal finance, etiquette, meditation, mental health, communication skills &amp; even entrepreneurship. Today BeerBiceps is the home for The Ranveer Show or TRS - India's smartest podcast. A show where we host the country's greatest success stories and try digging out their secrets to success. Every conversation on The Ranveer Show is intellectual, deep &amp; informational. We cover everyone from entrepreneurs to Bollywood film stars to even athletes. Every conversation is an EXTREME learning experience for the viewer.</t>
  </si>
  <si>
    <t xml:space="preserve">https://www.youtube.com/watch?v=qlJlDGPPmoc</t>
  </si>
  <si>
    <t xml:space="preserve">My REAL LIFE Ghost Story | The Ranveer Show 92</t>
  </si>
  <si>
    <t xml:space="preserve">Subscribe To Our New Channel "TRS Clips हिंदी" Here: https://www.youtube.com/channel/UCzdM... 🎧 Listen To #TheRanveerShow On Spotify: https://open.spotify.com/episode/3MQ4... 🎥 Watch Our Podcast Clips (Highlights of our podcast): https://www.youtube.com/c/TheRanveerS... 🎧 Listen To Our Hindi Podcast:- https://www.youtube.com/playlist?list... ✅ Subscribe to our HINDI YouTube Channel: https://www.youtube.com/c/RanveerAlla... Do you believe in ghosts or supernatural beings? In your childhood, these things can scare you, it can terrify you but they are often not true or can they be? Sharing the most spine-chilling story that I have never spoken about before. I grew up in a house which was right above my parent’s hospital. Things were never fishy except this one time... what was that incident that shook me and still gives me chills? Listen to this podcast to know the scariest incident of my life. #horror #scary INSTAGRAM : @beerbiceps https://www.instagram.com/beerbiceps/ FACEBOOK : @beerbiceps https://www.facebook.com/beerbiceps/ TWITTER : @beerbicepsguy https://twitter.com/BeerBicepsGuy LINKEDIN : @beerbiceps https://www.linkedin.com/in/BeerBiceps SNAPCHAT: @beerbicepsguy Video Team:- Rajas Pardeshi: https://www.instagram.com/through_the... Akshat Tiwari: https://www.instagram.com/akshattiiwari/ Girish Agisgekar: https://www.instagram.com/girish.agis... Satyam Pandey: https://www.instagram.com/dotsatyam/ Content Team:- Sanchit Keswani: https://www.instagram.com/sanchit.kes... Aayushi Vichare: https://www.instagram.com/aayu_shii01/ Urjita Sheth: https://www.instagram.com/urjita_sheth/ Kashi Eklarkar: https://www.instagram.com/breezeofwor... Business Development Team:- Charmi Sanghvi: https://www.instagram.com/charmi_s/ Mayank Kaushal: https://www.instagram.com/mayaakaush/ ---------------------------------------------- About : BeerBiceps by Ranveer Allahbadia is the ULTIMATE self-improvement &amp; self-help channel. We began as a channel only for fitness &amp; health enthusiasts. Eventually, we started covering topics such as fashion, grooming, personal finance, etiquette, meditation, mental health, communication skills &amp; even entrepreneurship. Today BeerBiceps is the home for The Ranveer Show or TRS - India's smartest podcast. A show where we host the country's greatest success stories and try digging out their secrets to success. Every conversation on The Ranveer Show is intellectual, deep &amp; informational. We cover everyone from entrepreneurs to Bollywood film stars to even athletes. Every conversation is an EXTREME learning experience for the viewer.</t>
  </si>
  <si>
    <t xml:space="preserve">https://www.youtube.com/watch?v=nOaDB6o5TCg</t>
  </si>
  <si>
    <t xml:space="preserve">Sadhguru's Message For Young Citizens Of The World | Save Soil | The Ranveer Show 182</t>
  </si>
  <si>
    <t xml:space="preserve">Sadhguru's Life Advice For College Students | Advice For Every 20 Year Old: https://youtu.be/SoKA0W9PCbs Sadhguru's Social Media Handles:- Instagram: https://www.instagram.com/sadhguru/ Facebook: https://www.facebook.com/sadhguru YouTube: https://www.youtube.com/c/sadhguru Twitter: https://twitter.com/SadhguruJV LinkedIn: https://www.linkedin.com/in/sadhgurujv/ 🎧 Listen To #TheRanveerShow On Spotify: https://open.spotify.com/episode/4y4q... ✅ Subscribe To Our Other YouTube Channels:- Ranveer Allahbadia (Hindi Channel): https://www.youtube.com/c/RanveerAlla... TRS Clips (English Podcast Highlights): https://www.youtube.com/c/TheRanveerS... TRS Clips हिंदी (Hindi Podcast Highlights): https://www.youtube.com/channel/UCzdM... BeerBiceps Shorts (English Shorts): https://www.youtube.com/channel/UCzBv... Ranveer Allahbadia Shorts (Hindi Shorts): https://www.youtube.com/channel/UCnYi... BigBrainco. : https://www.youtube.com/channel/UCDHQ... BigBrainco. Shorts : https://www.youtube.com/channel/UC61g... -- It was an absolute honour to meet @Sadhguru 🙏🏼 The last time I had a conversation with the legend was back in 2018. So much has changed since then… Asked Sadguru some very deep things during this chat in the middle of nature. An unforgettable experience for me! Sadhguru, the great Indian Spiritual Leader. He is someone that I've admired for the longest time in my life. Watch out for this iconic episode. #SaveSoil movement, death, Gen Z, public criticism &amp; much more. 0:00 - Introduction 1:45- First thoughts 3:08 - About WW3 5:14 - On Generation Z 10:32 - On Metaverse 13:51 - Nature &amp; #SaveSoil 23:58 - Global crisis 25:25 - About death 27:20 - Public Criticism 33:06 - Spirituality &amp; unity 40:13 - Sadhguru's bike ride 41:15 - Reality of Pain 45:35 - Bike ride experience 49:20 - Advice for happiness 54:12 - End of the podcast #sadhguru #savesoil -- INSTAGRAM : @beerbiceps https://www.instagram.com/beerbiceps/ FACEBOOK : @beerbiceps https://www.facebook.com/beerbiceps/ TWITTER : @beerbicepsguy https://twitter.com/BeerBicepsGuy LINKEDIN : @beerbiceps https://www.linkedin.com/in/BeerBiceps TELEGRAM: @beerbicepsguy https://t.me/beerbicepsguy SNAPCHAT: @beerbicepsguy ---------------------------------------------- About : BeerBiceps by Ranveer Allahbadia is the ULTIMATE self-improvement &amp; self-help channel. We began as a channel only for fitness &amp; health enthusiasts. Eventually, we started covering topics such as fashion, grooming, personal finance, etiquette, meditation, mental health, communication skills &amp; even entrepreneurship. Today BeerBiceps is the home for The Ranveer Show or TRS - India's smartest podcast. A show where we host the country's greatest success stories and try digging out their secrets to success. Every conversation on The Ranveer Show is intellectual, deep &amp; informational. We cover everyone from entrepreneurs to Bollywood film stars to even athletes. Every conversation is an EXTREME learning experience for the viewer.</t>
  </si>
  <si>
    <t xml:space="preserve">https://www.youtube.com/watch?v=xgY1AfUL55k</t>
  </si>
  <si>
    <t xml:space="preserve">Kunal Shah Of Indian Unicorn - CRED On Start-Ups &amp; Productivity Hacks | The Ranveer Show 126</t>
  </si>
  <si>
    <t xml:space="preserve">Kunal Shah's Previous Episode: https://youtu.be/nH6WUTFmgg8 Kunal Shah, founder of CRED and former founder of Freecharge is one of the most successful INDIAN Entrepreneurs. Also known to be one of India’s leading Twitter influencers &amp; balancing that with the meme culture on Instagram. In this episode, we break down his mind about the future of tech, startups, Indian education &amp; so much more. When it comes to learning about entrepreneurship or productivity, there's not really a course you can learn from, that's when you need great minds, like Kunal Shah. On the show, we have an hour-long full of learnings for you, something I personally consider as a form of my higher education. "Invest your time in learning something new every day. Even if you start with 30 minutes a day, you're doing more than 95% of the world already." One thing I would want the listeners of this podcast to take especially is to be very ACTIVE learners, of real-life SKILLS, Perspectives, and Financial Literacy. Kunal Shah is back on The Ranveer Show. #LovedByBosses brought to you by Airtel Xstream Fiber where we decode productivity in the new normal. With growing needs due to WFH, the super-fast 1 GBPS internet by Airtel Xstream Fiber can handle up to 60 devices at the same time #KoiLoadNahi https://i.airtel.in/e/XstreamFiber 0:00 - Introduction 4:17 - Wrong with Indian education? 7:44 - Kunal &amp; his vision for CRED 10:40 - His learnings from the lockdown 13:45 - Kunal Shah on Work-Life balance 19:43 - Perspective towards online hate 21:36 - The gifts of a startup 22:48 - Working women in India 25:46 - China's one-child policy 26:38 - India's concern for wealth 31:45 - Kunal Shah suggesting changes for India 39:09 - Future of "Work From Home" 46:28 - The Meme Culture 47:08 - The culture of processing information 50:49 - Ranveer's Top 3 Tech Learnings 54:09 - Innovations in the Medical Field 59:00 - Innovations in Education &amp; Health 1:01:34 - "Wealth lies where the skills are." 1:03:12 - Lack of social connection 1:06:04 - Wealth-divide &amp; effect on brain-drain 1:10:06 - Kunal's areas of investments 1:13:08 - Kunal Shah's productivity hack 1:18:40 - End of the podcast Follow Kunal Shah's Social Media Handles:- Twitter: https://twitter.com/kunalb11 LinkedIn : https://in.linkedin.com/in/kunalshah1 Instagram: https://www.instagram.com/kunalb11/ Facebook - https://www.facebook.com/kunalb11 🎧 Listen To #TheRanveerShow On Spotify: https://open.spotify.com/episode/7583... ✅ Subscribe To Our Other YouTube Channels:- Ranveer Allahbadia (Hindi Channel): https://www.youtube.com/c/RanveerAlla... TRS Clips (English Podcast Highlights): https://www.youtube.com/c/TheRanveerS... TRS Clips हिंदी (Hindi Podcast Highlights): https://www.youtube.com/channel/UCzdM... BeerBiceps Shorts (English Shorts): https://www.youtube.com/channel/UCzBv... Ranveer Allahbadia Shorts (Hindi Shorts): https://www.youtube.com/channel/UCnYi... BigBrainco. : https://www.youtube.com/channel/UCDHQ... BigBrainco. Shorts : https://www.youtube.com/channel/UC61g... -- INSTAGRAM : @beerbiceps https://www.instagram.com/beerbiceps/ FACEBOOK : @beerbiceps https://www.facebook.com/beerbiceps/ TWITTER : @beerbicepsguy https://twitter.com/BeerBicepsGuy LINKEDIN : @beerbiceps https://www.linkedin.com/in/BeerBiceps TELEGRAM: @beerbicepsguy https://t.me/beerbicepsguy SNAPCHAT: @beerbicepsguy ---------------------------------------------- About : BeerBiceps by Ranveer Allahbadia is the ULTIMATE self-improvement &amp; self-help channel. We began as a channel only for fitness &amp; health enthusiasts. Eventually, we started covering topics such as fashion, grooming, personal finance, etiquette, meditation, mental health, communication skills &amp; even entrepreneurship. Today BeerBiceps is the home for The Ranveer Show or TRS - India's smartest podcast. A show where we host the country's greatest success stories and try digging out their secrets to success. Every conversation on The Ranveer Show is intellectual, deep &amp; informational. We cover everyone from entrepreneurs to Bollywood film stars to even athletes. Every conversation is an EXTREME learning experience for the viewer.</t>
  </si>
  <si>
    <t xml:space="preserve">https://www.youtube.com/watch?v=DGSV4sEcUow</t>
  </si>
  <si>
    <t xml:space="preserve">And the Man who risked everything to Stop him | Muralitharan &amp; Ranatunga vs Australia - 1998-99</t>
  </si>
  <si>
    <t xml:space="preserve">https://www.youtube.com/channel/UCUgYL0QlzHhDlRZ5Ln3uJ8Q</t>
  </si>
  <si>
    <t xml:space="preserve">Cricket Raaz English</t>
  </si>
  <si>
    <t xml:space="preserve">Australian tri nation series 1998-99 Sri Lanka vs England So what do you do when there is a young blooming talent named Muthaiya Murlidharan. Who has an unorthodox balling action, Can turn the ball like magic And is sure to take spin balling to new heights? Well of course, you make the umpires – Darell Hair and Ross Emerson accuse him of chucking the ball and then put him on probation , so that he can't play anymore.. Obvious isn't it? But what if then ICC does a comprehensive investigation into his balling action and clear him of all wrong doings? Well then you decide to complete ignore that and you go ahead and hatch plot involving umpires, media and players to make sure that you destroy that players career.... Simple.... At least that's what Australian cricket board and umpires tried to do... This is the story Of the plan to destroy this cricket legend. And the one man – Arjun Ranatunga Who Put everything at risk To stop it from happening.</t>
  </si>
  <si>
    <t xml:space="preserve">https://www.youtube.com/watch?v=0ngkMzXg8Fg</t>
  </si>
  <si>
    <t xml:space="preserve">When greed reigned supreme / 1992 World Cup Semi-final / South Africa vs England - Cricket</t>
  </si>
  <si>
    <t xml:space="preserve">1992 World Cup Semi-final South Africa vs England It took 12 minutes Just 12 Minutes To convert a thrilling semi-final of a world cup, Into the greatest farce ever to be enacted in cricket. To go from 22 runs in 13 to 22 in7 to 22 in 1 Without a single ball played. Cricket was being laughed at, And what truly pisses me off is that all of this could be avoided. But they didn’t Coz of money. This is the story of the day greed killed Cricket. It encompasses apartheid and Nelson Mandela, Jonty Rhodes fielding and batting heroics, pringles maidens and macillums dejection. Its a story or a country reborn And a hope extinguished.</t>
  </si>
  <si>
    <t xml:space="preserve">https://www.youtube.com/watch?v=OA9bZ-Rhwfk&amp;t=3s</t>
  </si>
  <si>
    <t xml:space="preserve">A Split second Decision that determined a Destiny | Courtney Walsh choice - World Cup 1987 |WI v PAK</t>
  </si>
  <si>
    <t xml:space="preserve">1987 Reliance world cup Group Stage West Indies vs Pakistan Viv Richards vs Imran Khan Courtney Walsh vs Abdul Qadir What is even today known as the greatest act of Sportsmanship in Cricket. Many may remember, many may have forgotten. but this is not that story. this is a story of Split second desicion - and how the Impact a Life it's about the journey that brought us t that moment from 1975 world cup - the Murray flurry against a surging Pakistani team to clench a victory to the drubbing by Alan Donald in the first match of the 1987 world cup against England and the amount of mental pressure - that one over could bring a young man's future. The psychology of that moment - and then in the next match - going from hero that brought your country back into the game to a villian - who cost them everything A srory of heartbreak, loss and dejection A story of going to highest of highs and lowest of low a story of a dream and a desting shattering and the reponse of a person to it It's a story of Mankading (I oppose the term Mankading - as it is an insult to vino mankad) and finally it is the story of one man's regret - or maybe not</t>
  </si>
  <si>
    <t xml:space="preserve">https://www.youtube.com/watch?v=-M5Sn0W9LDE</t>
  </si>
  <si>
    <t xml:space="preserve">The Illegally-legal Controversy - The courtroom battle that decided the fate of the Gujarat IPL team</t>
  </si>
  <si>
    <t xml:space="preserve">IPL 2022 This IPL marked the introduction of two new teams into the IPL the process starting from an auction on 25th October 2021 from Adani group to Manchester united to even Deepika Padukone and Ranveer Singh all having shown interest in owning a team and when the bids were finally open RPSG group - Sanjiv Goenka nabbed the top billing with 7000 crores with a British equity group named CVC capital nabbing the Ahmedabad franchise in the second spot but with Exi-pl commissioner and founder Lalit modi pointing out that the cvc group owns betting companies on twitter the BCCI got put into a huge legal entanglement that put the upcoming ipl at risk what followed was a lot of legal maneuvering loopholes in laws and finding ways around the public gambling act of 1864 today we take you into the bewildering journey of Betting in India from fantasy gaming APPs like Dream 11 sponsoring IPL when betting on Cricket itself is Illegal in India. The journey that did get us gujarat titans in the end but also taught us an important fact regarding today's cricket.</t>
  </si>
  <si>
    <t xml:space="preserve">https://www.youtube.com/watch?v=ykzot6GWP-Q</t>
  </si>
  <si>
    <t xml:space="preserve">Change of Captaincy - A Turbulent Affair | The Self Repeating History of Indian Cricket's Captains.</t>
  </si>
  <si>
    <t xml:space="preserve">Virat kohli went and announced that he will give up T20 captaincy after the upcoming world cup. Just 2 days after bcci Treasury had refused any such notion… Furthermore, with reports coming in off on going feud between Virat and BCCI, the Rehiring of Ravi Shastri, and the rumor of Kohli demanding that Rohit Sharma be taken off as the vice captain. Indian captaincy seems to be heading towards a rough patch. The thing is - this isn't all that Unique. Today we travel through all the captaincy handovers that has happenend through Indian Cricket History. from Kapil dev to Gavaskar to Mohammad Azharuddin to Sachin Tendulkar to Saurav Ganguly to Dravid to Dhoni &amp; Kumble to finally Virat Kohli. &amp; understnd this self repeating pattern of Indian Captaincy. taking solace in the fact that Indian Captaincy had team has endured this and so much more.</t>
  </si>
  <si>
    <t xml:space="preserve">https://www.youtube.com/watch?v=ljyP7oPnubc</t>
  </si>
  <si>
    <t xml:space="preserve">Avengers Endgame Deleted Scene - Iron Man Alternate Ending Scene Breakdown</t>
  </si>
  <si>
    <t xml:space="preserve">https://www.youtube.com/c/emergencyawesome</t>
  </si>
  <si>
    <t xml:space="preserve">Charlie Schneider</t>
  </si>
  <si>
    <t xml:space="preserve">Avengers Endgame Deleted Scene, Iron Man Alternate Ending Scene, Iron Man Meets His Daughter In Soul World &amp; Marvel Phase 4 Iron Man Return ► https://bit.ly/AwesomeSubscribe Avengers Marvel Phase 4 Trailer ► https://www.youtube.com/watch?v=nK-nu... Avengers Endgame Spiderman Deleted Scene ► https://www.youtube.com/watch?v=Ouqx6... Emergency Awesome New Videos ► https://www.youtube.com/watch?v=spuPV... Covering new Avengers Endgame Deleted Scene, Alternate Ending Scene and Easter Eggs. Iron Man Meets his Daughter in the Soul World of the Soul Stone. Iron Man Marvel Phase 4 Return in Black Widow Movie explained. Young Avengers and other future Iron Man cameos. I'll do more Marvel Phase 4 and Iron Man videos as they release more details. Black Widow Trailer video coming very soon too! Art by https://www.instagram.com/dgalexkoval... Twitch Channel https://twitch.tv/emergencyawesome Twitter https://twitter.com/awesomemergency Facebook https://facebook.com/emergencyawesome Instagram https://instagram.com/emergencyawesome Tumblr https://robotchallenger.com ::Playlists For Shows:: New Emergency Awesome Videos ► https://www.youtube.com/playlist?list... Game of Thrones Season 8 ► https://www.youtube.com/playlist?list... Avengers Infinity War and Marvel Movies ► https://www.youtube.com/playlist?list... Rick and Morty Season 4 ► https://www.youtube.com/playlist?list... Avatar The Last Airbender Episodes ► https://www.youtube.com/playlist?list... The Witcher Netflix Episodes ► https://www.youtube.com/playlist?list... Dragon Ball Super Episodes ► https://www.youtube.com/playlist?list... Spider Man Far From Home ► https://www.youtube.com/playlist?list... The Flash Season 6 ► https://www.youtube.com/playlist?list... Deadpool Videos ► https://www.youtube.com/playlist?list... Justice League Batman and DC Movies ► https://www.youtube.com/playlist?list... Star Wars The Mandalorian Episodes ► https://www.youtube.com/playlist?list... My Website ► https://emergencyawesome.com THANKS FOR WATCHING!!</t>
  </si>
  <si>
    <t xml:space="preserve">https://www.youtube.com/watch?v=nhF8_ozD16A</t>
  </si>
  <si>
    <t xml:space="preserve">Spider-Man No Way Home Post Credit Scene and Marvel Easter Eggs Breakdown</t>
  </si>
  <si>
    <t xml:space="preserve">Spider-Man No Way Home Post Credit Scene. Spider-Man No Way Home Mid Credit Scene Marvel Easter Eggs. Venom &amp; Doctor Strange 2 Trailer ► https://bit.ly/AwesomeSubscribe Doctor Strange 2 Trailer Spider-Man Post Credits https://www.youtube.com/watch?v=xGtRF... Spider-Man No Way Home FULL Review ► https://www.youtube.com/watch?v=XQucN... Hawkeye Episode 5 Kingpin Yelena Belova ► https://www.youtube.com/watch?v=RZfnN... The Batman Trailer FULL Easter Eggs ► https://www.youtube.com/watch?v=qTzc0... Spider-Man Across The Spider-Verse Trailer ► https://www.youtube.com/watch?v=DZusu... Marvel Moon Knight Trailer ► https://www.youtube.com/watch?v=EdL-C... Eternals Post Credit Scene ► https://www.youtube.com/watch?v=4361T... Emergency Awesome New Videos ► https://www.youtube.com/watch?v=FeOfh... Covering Full Spider-Man No Way Home Post Credit Scene and Mid Credit Scene. Spider-Man Breaks the Entire Multiverse by breaking Doctor Strange's Spell. Venom Let There Be Carnage Post Credit Scene Crossover Explained. Venom in the MCU. Doctor Strange 2 Trailer Post Credit Scene Explained. Doctor Strange Supreme and Marvel What If Episode Crossover Explained. How this movie fits in with Tobey Maguire and Andrew Garfield Spider-Man Movies. And why Marvel calls it Spider-Man Endgame. Sinister Six Willem Dafoe Green Goblin from Tobey Maguire Spider-Man Movies Explained. New Costume changes and Multiverse Sinister Six Breakdown. Sinister Six changes, Andrew Garfield Spider-Man Movies Easter Eggs and Connections Explained. Doctor Octopus, Green Goblin, Electro, Sandman and The Lizard Breakdown. Spider-Man Doctor Strange Scene and Loki Finale Kang Multiverse War Connection. Marvel Phase 4 Movies Easter Eggs, Loki Episodes Connection. Multiverse Spider-Verse Easter Eggs and Title References. How the Loki Series sets up all the Marvel Phase 4 Movies including Spider-Man No Way Home. And what's going on with the Spider Man No Way Home Trailer. There will be more Marvel Trailers for upcoming movies and disney plus series soon too. Doctor Strange 2 Trailer Multiverse of Madness, Moon Knight Trailer, She Hulk Trailer, Hawkeye Finale, Morbius Trailer and more details on Spider-Man 4 and Tom Holland's new Trilogy of Movies! My Full Spider-Man No Way Home Post Credit Scene videos and Full Movie Breakdown and Easter Eggs videos will start posting soon! My Full Hawkeye Episode 5 video will post Wednesday! New Spider-Man Suit Art via https://twitter.com/Kdog_Digital Twitch Channel https://twitch.tv/emergencyawesome Twitter https://twitter.com/awesomemergency Facebook https://facebook.com/emergencyawesome Instagram https://instagram.com/emergencyawesome Tumblr https://robotchallenger.com My Website https://emergencyawesome.com :: Video Playlists For Shows :: New Emergency Awesome Videos ► https://www.youtube.com/playlist?list... House of The Dragon Episodes Game Of Thrones Prequel ► https://www.youtube.com/playlist?list... Marvel Loki Episodes ► https://www.youtube.com/playlist?list... Star Wars The Mandalorian Episodes ► https://www.youtube.com/playlist?list... Game of Thrones Episodes ► https://www.youtube.com/playlist?list... Marvel Movies and Avengers ► https://www.youtube.com/playlist?list... Rick and Morty Season 5 Episodes ► https://www.youtube.com/playlist?list... Avatar The Last Airbender Episodes ► https://www.youtube.com/playlist?list... The Witcher Season 2 Episodes Netflix ► https://www.youtube.com/playlist?list... The Boys Season 3 Episodes ► https://www.youtube.com/playlist?list... Spiderman No Way Home Videos ► https://www.youtube.com/playlist?list... The Flash Season 7 Episodes ► https://www.youtube.com/playlist?list... The Batman 2022 and DC Movies ► https://www.youtube.com/playlist?list... Justice League Snyder Cut Videos ► https://www.youtube.com/playlist?list... Star Wars Movies ► https://www.youtube.com/playlist?list... THANKS FOR WATCHING!!</t>
  </si>
  <si>
    <t xml:space="preserve">https://www.youtube.com/watch?v=ZBy_QKmdDbc</t>
  </si>
  <si>
    <t xml:space="preserve">She Hulk Trailer: Red Hulk and Thunderbolts Marvel Easter Eggs Breakdown</t>
  </si>
  <si>
    <t xml:space="preserve">She Hulk Trailer. Red Hulk, Thunderbolts Marvel Phase 5 Easter Eggs. World War Hulk, Worldbreaker Hulk, Hulk vs She Hulk &amp; Daredevil Born Again Teaser ► https://bit.ly/AwesomeSubscribe Guardians of the Galaxy 3 Trailer https://www.youtube.com/watch?v=WS1S8... Black Panther Wakanda Forever Trailer https://www.youtube.com/watch?v=GFVKC... Ant Man 3 Trailer Kang https://www.youtube.com/watch?v=olEMv... House of the Dragon Episode 1 Review https://www.youtube.com/watch?v=YEcEn... Avengers 5 Teaser Trailer https://www.youtube.com/watch?v=0Zcvi... She Hulk Trailer Daredevil https://www.youtube.com/watch?v=DDnfw... Spider-Man Freshman Year Trailer https://www.youtube.com/watch?v=B7wGe... Emergency Awesome New Videos https://www.youtube.com/watch?v=FeOfh... Covering Marvel She Hulk Trailer 2022. Ghost Rider Easter Eggs Explained. Daredevil Explained. Wong Scene and Abomination. Fantastic Four Cameo Scene Breakdown and Marvel Phase 4 Easter Eggs. Daredevil Cameo Scenes Explained. Mark Ruffalo Bruce Banner Hulk. Shang Chi Post Credit Scene Hulk, Captain Marvel, Wong and the Ten Rings. And Eternals Celestials Ten Rings Connection. Tatiana Maslany She Hulk Explained. Origin Story and History Breakdown. Hulk vs Abomination Rematch and what happened to Abomination after the Shang Chi Chi Wong vs Abomination Fight. Marvel Phase 5 Abomination Teaser and Thunderbolts. She Hulk Episodes Explained and Plot Breakdown. Hulk vs Abomination Rematch. Val, Madame Hydra Dark Avengers Thunderbolts Storyline with Abomination working for Val similiar to the events of the Black Widow Post Credit Scene with Yelena Belova setting up Hawkeye Episodes. And Shang Chi Ending and Shang Chi Post Credit Scene, Mid Credit Scene. Why the Hulk turned from Professor Hulk into Bruce Banner. Charlie Cox Matt Murdock Daredevil is also rumored for a She Hulk Cameo Scene. Dardevil is also a lawyer in New York City like She Hulk. And they both work on Superhero cases. Black Panther 2 Trailer, She Hulk Trailer, Secret Invasion Trailer, and lots more like Avengers 5 Kang Dynasty Trailer, Avengers 6 Secret Wars Trailer, Deadpool 3, Fantastic Four Teaser and videos at the Marvel Comic Con Panel. My Full House Of the Dragon Episode videos will start soon! Guardians of the Galaxy 3 Trailer, X-Men Trailer and Marvel Zombies Trailer, Black Adam Trailer and other Marvel Comic Con Trailers. My She Hulk Episode videos will start soon too! Twitch Channel https://twitch.tv/emergencyawesome Twitter https://twitter.com/awesomemergency Facebook https://facebook.com/emergencyawesome Instagram https://instagram.com/emergencyawesome Tumblr https://robotchallenger.com My Website https://emergencyawesome.com :: Video Playlists For Shows :: New Emergency Awesome Videos https://www.youtube.com/playlist?list... House of The Dragon Episodes Game Of Thrones Prequel https://www.youtube.com/playlist?list... Loki Episodes https://www.youtube.com/playlist?list... The Mandalorian Episodes https://www.youtube.com/playlist?list... Game of Thrones Episodes https://www.youtube.com/playlist?list... Marvel Movies and Avengers https://www.youtube.com/playlist?list... Rick and Morty Season 5 Episodes https://www.youtube.com/playlist?list... Avatar The Last Airbender Episodes https://www.youtube.com/playlist?list... The Witcher Season 2 Episodes Netflix https://www.youtube.com/playlist?list... The Boys Season 3 Episodes https://www.youtube.com/playlist?list... Spiderman No Way Home Videos https://www.youtube.com/playlist?list... The Flash Season 8 Episodes https://www.youtube.com/playlist?list... The Batman 2022 and DC Movies https://www.youtube.com/playlist?list... Justice League Snyder Cut Videos https://www.youtube.com/playlist?list... Star Wars Movies https://www.youtube.com/playlist?list... THANKS FOR WATCHING!!</t>
  </si>
  <si>
    <t xml:space="preserve">https://www.youtube.com/watch?v=CmubQ-YnSZ0</t>
  </si>
  <si>
    <t xml:space="preserve">Godzilla vs Kong Trailer 2021 Breakdown and Movie Easter Eggs</t>
  </si>
  <si>
    <t xml:space="preserve">Godzilla vs Kong Trailer 2021. Godzilla Kong Fight Scenes Explained, Mechagodzilla Scene Movies Easter Eggs. Batman &amp; Wandavision Episode 4 ► https://bit.ly/AwesomeSubscribe
Wandavision Episode 3 ► https://www.youtube.com/watch?v=Wmt8V...
Thor 4 Teaser and Cameos Breakdown ► https://www.youtube.com/watch?v=HTRa0...
The Witcher Season 2 Trailer Netflix ► https://www.youtube.com/watch?v=fUNC8...
Emergency Awesome New Videos ► https://www.youtube.com/watch?v=FeOfh...
Covering new Godzilla vs Kong Trailer 2021. Godzilla Kong Fight Scenes Explained. Godzilla King of Monsters and Titans References for other Movies. Mechagodzilla Scene Breakdown and Kong Godzilla vs Mechagodzilla Fight Theory. Batman v Superman comparison. Godzilla vs Kong Movie Release Date, Justice League Snyder Cut Movie Release Date timing. And Warner Bros HBO Max 2021 Movies release plans for the whole year.
There's a lot of upcoming 2020-2021 Marvel Phase 4 Movies and Disney Plus Series. I'll be doing Episode videos for everything. And more Disney Investor Day Marvel Trailer videos and Star Wars Trailer videos for everything new. Like the Star Wars Obi-Wan Kenobi Trailer. We'll get more Spider-Man 3 Tobey Maguire Andrew Garfield news soon. And Venom 2 Trailer and more Morbius Trailer videos for all the bigger Spiderman Movies next year.
Lots More DC Movie Trailer videos soon too! The Batman 2022 Trailer, Justice League Snyder Cut Trailer 2021, The Suicide Squad Trailer 2021, Black Adam Trailer, Shazam 2, The Flash Movie Trailer and anything else they release for the new Green Lantern HBO Series or Justice League Dark HBO Series and any new Superman Henry Cavill news!
New Marvel Wandavision Episode 4 video coming next Friday! My Episode videos will post every Friday just like The Mandalorian Season 2 Episodes. Falcon and Winter Soldier Trailer, Venom 2 Trailer, Morbius Trailer and Eternals Trailer coming soon!
Godzilla vs Kong Trailer 2021 via Warner Bros Movies
Batman Theme Music via https://www.youtube.com/user/samuelki...
Twitch Channel https://twitch.tv/emergencyawesome
Twitter https://twitter.com/awesomemergency
Facebook https://facebook.com/emergencyawesome
Instagram https://instagram.com/emergencyawesome
Tumblr https://robotchallenger.com
My Website https://emergencyawesome.com
:: Video Playlists For Shows ::
New Emergency Awesome Videos ► https://www.youtube.com/playlist?list...
Star Wars The Mandalorian and Baby Yoda Episodes ► https://www.youtube.com/playlist?list...
Game of Thrones Episodes ► https://www.youtube.com/playlist?list...
Avengers Endgame Marvel Movies ► https://www.youtube.com/playlist?list...
Wandavision Episodes ► https://www.youtube.com/playlist?list...
Rick and Morty Season 4 Episodes ► https://www.youtube.com/playlist?list...
Avatar The Last Airbender Episodes ► https://www.youtube.com/playlist?list...
The Witcher Netflix Episodes ► https://www.youtube.com/playlist?list...
The Boys Season 2 Episodes ► https://www.youtube.com/playlist?list...
Dragon Ball Super Episodes ► https://www.youtube.com/playlist?list...
Spiderman 3 and Venom ► https://www.youtube.com/playlist?list...
The Flash Season 6 Episodes ► https://www.youtube.com/playlist?list...
Deadpool Videos ► https://www.youtube.com/playlist?list...
The Batman 2021 and DC Movies ► https://www.youtube.com/playlist?list...
Justice League Snyder Cut Videos ► https://www.youtube.com/playlist?list...
Star Wars Rise of Skywalker ► https://www.youtube.com/playlist?list...
Game of Thrones Prequel House of The Dragon Episodes ► https://www.youtube.com/playlist?list...
THANKS FOR WATCHING!!</t>
  </si>
  <si>
    <t xml:space="preserve">https://www.youtube.com/watch?v=1-8CFhQtoJk</t>
  </si>
  <si>
    <t xml:space="preserve">Doctor Strange Multiverse of Madness FULL Breakdown, Marvel Easter Eggs and Things You Missed</t>
  </si>
  <si>
    <t xml:space="preserve">Doctor Strange Multiverse of Madness FULL Breakdown, Marvel Easter Eggs, X-Men, Fantastic Four, Post Credit Scene, Avengers 5 Secret Wars Teaser ► https://bit.ly/AwesomeSubscribe Doctor Strange 2 Post Credit Scene ► https://www.youtube.com/watch?v=mq8d1... Moon Knight Episode 6 Finale https://www.youtube.com/watch?v=EXpw0... Doctor Strange Multiverse of Madness Review https://www.youtube.com/watch?v=LOJBp... House of The Dragon Teaser Trailer ► https://www.youtube.com/watch?v=lVcdE... The Mandalorian Season 3 Teaser Trailer https://www.youtube.com/watch?v=8pKQN... Doctor Strange 2 Living Tribunal https://www.youtube.com/watch?v=VGAJA... Thor Love and Thunder Trailer https://www.youtube.com/watch?v=QrvZ7... Emergency Awesome New Videos ► https://www.youtube.com/watch?v=FeOfh... Moon Knight Episode 1 - Episode 6 Finale https://www.youtube.com/watch?v=EXpw0... Covering Full Doctor Strange 2 Breakdown and Easter Eggs for the Entire Movie. Doctor Strange 2 Post Credit Scene. Charlize Theron Marvel Clea Explained. Why Doctor Strange grows Third Eye, where Clea takes Doctor Strange, Time Runs Out and Avengers Secret Wars Teaser Explained. How all the Fantastic Four and Incursion talk sets up Doctor Doom, Battleworld and Avengers 5 Secret Wars in the future. And how that's connected to the Loki Episode 6 Kang Multiverse War with different universes fighting each other. Other huge characters like Franklin Richards Explained. Alternate Avengers Infinity War Thanos Storyline explained and deleted scenes. Scarlet Witch Ending Explained. Chaos Magic Explained. How the movie sets up MCU Cthon God of Chaos. He is the source of Scarlet Witch's Chaos Magic, and rumors of Scarlet Witch Solo Movie in the future. Professor X Scene, X-Men The Animated Series Marvel Easter Eggs. John Krasinski Reed Richards Fantastic Four, Anson Mount Black Bolt Inhumans, The Living Tribunal Explained, Marvel Gods Easter Eggs. Versions of Scarlet Witch vs Iron Man and Iron Legion Ultron Robots Explained. Wolverine and X-Men Variants Explained. Thor Variants. How Scarlet Witch brings mutants into the MCU. Billy and Tommy Return from Wandavision through the Multiverse. Patrick Stewart Professor X, X-Men Scene Explained. Marvel Illuminati Explained. New Superior Iron Man. Black Bolt Inhumans, Captain Carter, Peggy Carter What If Easter Eggs, Avengers Variants Explained. More marvel trailers, She Hulk Trailer and Thor 4 Trailer Love and Thunder. More Doctor Strange Multiverse of Madness Bonus videos and Easter Eggs videos posting next! There's a lot of really cool new characters, concepts and stuff to talk about! Twitch Channel https://twitch.tv/emergencyawesome Twitter https://twitter.com/awesomemergency Facebook https://facebook.com/emergencyawesome Instagram https://instagram.com/emergencyawesome Tumblr https://robotchallenger.com My Website https://emergencyawesome.com :: Video Playlists For Shows :: New Emergency Awesome Videos ► https://www.youtube.com/playlist?list... House of The Dragon Episodes Game Of Thrones Prequel ► https://www.youtube.com/playlist?list... Marvel Loki Episodes ► https://www.youtube.com/playlist?list... Star Wars The Mandalorian Episodes ► https://www.youtube.com/playlist?list... Game of Thrones Episodes ► https://www.youtube.com/playlist?list... Marvel Movies and Avengers ► https://www.youtube.com/playlist?list... Rick and Morty Season 5 Episodes ► https://www.youtube.com/playlist?list... Avatar The Last Airbender Episodes ► https://www.youtube.com/playlist?list... The Witcher Season 2 Episodes Netflix ► https://www.youtube.com/playlist?list... The Boys Season 3 Episodes ► https://www.youtube.com/playlist?list... Spiderman No Way Home Videos ► https://www.youtube.com/playlist?list... The Flash Season 7 Episodes ► https://www.youtube.com/playlist?list... The Batman 2022 and DC Movies ► https://www.youtube.com/playlist?list... Justice League Snyder Cut Videos ► https://www.youtube.com/playlist?list... Star Wars Movies ► https://www.youtube.com/playlist?list... THANKS FOR WATCHING!!</t>
  </si>
  <si>
    <t xml:space="preserve">https://www.youtube.com/watch?v=ojD4QsLz0hM</t>
  </si>
  <si>
    <t xml:space="preserve">How My 12 Year Old Sister Earned 1500/hour Freelancing on fiverr | Rakshabandhan 2020 Special</t>
  </si>
  <si>
    <t xml:space="preserve">https://www.youtube.com/c/IshanSharma7390</t>
  </si>
  <si>
    <t xml:space="preserve">Ishan Sharma</t>
  </si>
  <si>
    <r>
      <rPr>
        <sz val="10"/>
        <color rgb="FF030303"/>
        <rFont val="Arial"/>
        <family val="0"/>
        <charset val="1"/>
      </rPr>
      <t xml:space="preserve">Here's how my 12 year old sister earned 1500/hour freelancing on fiverr. She got her laptop a month ago and she started learning multiple things like game development, photoshop and illustrator. She started logos and designs for my book and my podcasting service Pod Infinity and gained experience. She then started making gigs on fiverr and filling buyer requests and one of them replied back to her and that's how she got started. I want you to take this video as a motivation and realize this opportunity. You can learn almost any skill on youtube and elsewhere for free and then make projects around it and start charging people. Happy Rakshabandhan! Link to Riddhi's Channel: https://www.youtube.com/channel/UCjaE... The Adobe Illustrator Course she was talking about: https://www.youtube.com/watch?v=Ib8UB... The Adobe Photoshop Course she was talking about: https://www.youtube.com/watch?v=IyR_u... 🌟 Please leave a LIKE ❤️ and SUBSCRIBE for more AMAZING content! 🌟 Hey!! I am Ishan Sharma, Second year Student at 📍 BITS Pilani, Goa 🏫 pursuing Electrical Engineering 🔌. I enjoy reading books 📚 and solving problems 📝 using Computer Science 💻. This channel is on college, growth 📈 and everything in between. New videos every week 📅. We'll be talking about productivity ⏳, work life balance, career and more. 📸 Instagram: https://www.instagram.com/ishansharma... 🌎 Website: https://ishan7390.github.io 📱 Twitter: https://twitter.com/Ishan739 📝 LinkedIn: https://www.linkedin.com/in/ishan-sha... 📂 GitHub: https://github.com/Ishan7390 📕Buy My Book - Crush It on LinkedIn: https://amzn.to/3on7wVp 3 Books You Should Read 📈Psychology of Money: https://amzn.to/30wx4bW 👀Subtle Art of Not Giving a F: https://amzn.to/30zwWbP 💼Rework: https://amzn.to/3ALsAuz Tech I use every day 💻MacBook Air M1: https://amzn.to/2YWKPjG 📺LG 29' Ultrawide Monitor: https://amzn.to/3aG0p5p 🎥Sony ZV1: https://amzn.to/3ANqgDb 🎙Blue Yeti Mic: https://amzn.to/2YYbiNN </t>
    </r>
    <r>
      <rPr>
        <sz val="10"/>
        <color rgb="FF030303"/>
        <rFont val="Microsoft YaHei"/>
        <family val="2"/>
      </rPr>
      <t xml:space="preserve">⽴</t>
    </r>
    <r>
      <rPr>
        <sz val="10"/>
        <color rgb="FF030303"/>
        <rFont val="Arial"/>
        <family val="0"/>
        <charset val="1"/>
      </rPr>
      <t xml:space="preserve">Tripod Stand: https://amzn.to/3mVUiQc 🔅Ring Light: https://amzn.to/2YQlzLJ 🎧Marshall Major II Headphone: https://amzn.to/3lLhTDQ 🖱Logitech mouse: https://amzn.to/3p8edOC 💺Green Soul Chair: https://amzn.to/3mWIxZP 🔊Listen to BITS Cast 🎧 here: Spotify : https://open.spotify.com/show/4v0EKiy... Apple Podcasts : https://podcasts.apple.com/us/podcast... Google Podcasts : https://www.google.com/podcasts?feed=... Check out my Dad's Channel if you're into Self Growth and Development : https://www.youtube.com/channel/UCgFa... ✨ Tags ✨ fiverr tutorial,work from home,how to earn money from fiverr in mobile,how to earn money from fiverr without any skill,fiverr,fiverr how to make money,fiverr full,fiverr full course,how to make money with fiverr affiliate,how to make money with fiverr and clickbank,fiverr tutorial for beginners,how to make money on fiverr,how to earn money from fiverr 2020,how my 12 year old sister earned 1500/hour freelancing on fiverr,ishan sharma,how to do freelancing 2020</t>
    </r>
  </si>
  <si>
    <t xml:space="preserve">https://www.youtube.com/watch?v=sfCRXvaf6Iw</t>
  </si>
  <si>
    <t xml:space="preserve">14 Year Old Prodigy Coder Says IIT Bombay is His Backup?!😱</t>
  </si>
  <si>
    <r>
      <rPr>
        <sz val="10"/>
        <color rgb="FF030303"/>
        <rFont val="Arial"/>
        <family val="0"/>
        <charset val="1"/>
      </rPr>
      <t xml:space="preserve">Ayush Singh is a 14 year old prodigy programmer who started learning to code at the age of 13 to support his parents and found machine learning as his passion. He currently works as an MLOps engineer and has also received offers from companies worth 45LPA - 60LPA. He was also featured on FreeCodeCamp's channel where he taught Machine Learning: https://youtu.be/NWONeJKn6kc Ayush Singh on LinkedIn: https://www.linkedin.com/in/ayush-sin... 📸 Instagram: https://bit.ly/ishansharma7390ig Join MarkitUpX Discord Server: https://discord.gg/fwSpTje4rh Timestamps 0:00 14 yo Coder 0:40 How did you learn to code? 1:02 Why did you learn to code? 1:54 What was your first programming language? 2:52 What did your parents think about what you're doing? 3:34 How did you get job offers of 30LPA - 60LPA? 5:19 Why Machine Learning? 7:23 Jobs offers he got 8:34 Should school students learn to code? 9:36 Projects he's working on Start Investing in Crypto with WazirX: https://wazirx.com/invite/874huam9 😁 About Me: https://bit.ly/aboutishansharma 📱 Twitter: https://bit.ly/ishansharma7390twt 📝 LinkedIn: https://bit.ly/ishansharma7390li 🌟 Please leave a LIKE ❤️ and SUBSCRIBE for more AMAZING content! 🌟 3 Books You Should Read 📈Psychology of Money: https://amzn.to/30wx4bW 👀Subtle Art of Not Giving a F: https://amzn.to/30zwWbP 💼Rework: https://amzn.to/3ALsAuz Tech I use every day 💻MacBook Air M1: https://amzn.to/2YWKPjG 📺LG 29' Ultrawide Monitor: https://amzn.to/3aG0p5p 🎥Sony ZV1: https://amzn.to/3ANqgDb 🎙Blue Yeti Mic: https://amzn.to/2YYbiNN </t>
    </r>
    <r>
      <rPr>
        <sz val="10"/>
        <color rgb="FF030303"/>
        <rFont val="Microsoft YaHei"/>
        <family val="2"/>
      </rPr>
      <t xml:space="preserve">⽴</t>
    </r>
    <r>
      <rPr>
        <sz val="10"/>
        <color rgb="FF030303"/>
        <rFont val="Arial"/>
        <family val="0"/>
        <charset val="1"/>
      </rPr>
      <t xml:space="preserve">Tripod Stand: https://amzn.to/3mVUiQc 🔅Ring Light: https://amzn.to/2YQlzLJ 🎧Marshall Major II Headphone: https://amzn.to/3lLhTDQ 🖱Logitech mouse: https://amzn.to/3p8edOC 💺Green Soul Chair: https://amzn.to/3mWIxZP 👉Best Free Coding Courses: https://youtu.be/zaGwW2vNHlw 👉15 Ways to Make Money in College: https://youtu.be/bLx5sXZx1hY 👉How I Learned to Code: https://youtu.be/qW40nUYEawA?t=72 👉Highest Paying Freelancing Skills: https://youtu.be/i3zNOtoCvB0 👉Web Developer Roadmap: https://www.youtube.com/watch?v=sDyt_... 👉Android Developer Roadmap: https://www.youtube.com/watch?v=U9z1d... 👉Machine Learning Roadmap: https://www.youtube.com/watch?v=flVKd... 👉Blockchain Developer Roadmap: https://youtu.be/6SGbc8eJzEY 👉Best Laptops for Programming: https://youtu.be/egMfr4dLNZc ✨ Tags ✨ how to start coding how to learn programming how to learn to code python programming top programming languages best programming language how to learn programming for beginners</t>
    </r>
  </si>
  <si>
    <t xml:space="preserve">https://www.youtube.com/watch?v=326SUO5HjWI</t>
  </si>
  <si>
    <t xml:space="preserve">FEAR Is Temporary, REGRET Is Forever | Ishan Sharma</t>
  </si>
  <si>
    <r>
      <rPr>
        <sz val="10"/>
        <color rgb="FF030303"/>
        <rFont val="Arial"/>
        <family val="0"/>
        <charset val="1"/>
      </rPr>
      <t xml:space="preserve">I have recently visited Pune &amp; had been invited for some wonderful sessions at different colleges to inspire &amp; motivate my audience. In this video, I am sharing with you my session at DY Patil Pune where I got the opportunity to interact with the students &amp; help them understand how to go about starting a side hustle along with their college studies &amp; start earning some money! Watch this video to know about my personal funny incident which happened during my podcast shoot with Ankur Warikoo, my internet role model &amp; what made me take a call for dropping out of college. 📸 Instagram: https://bit.ly/ishansharma7390ig Join MarkitUpX Discord Server: https://discord.gg/fwSpTje4rh Start Investing in Crypto with WazirX: https://wazirx.com/invite/874huam9 😁 About Me: https://bit.ly/aboutishansharma 📱 Twitter: https://bit.ly/ishansharma7390twt 📝 LinkedIn: https://bit.ly/ishansharma7390li 🌟 Please leave a LIKE ❤️ and SUBSCRIBE for more AMAZING content! 🌟 3 Books You Should Read 📈Psychology of Money: https://amzn.to/30wx4bW 👀Subtle Art of Not Giving a F: https://amzn.to/30zwWbP 💼Rework: https://amzn.to/3ALsAuz Tech I use every day 💻MacBook Air M1: https://amzn.to/2YWKPjG 📺LG 29' Ultrawide Monitor: https://amzn.to/3aG0p5p 🎥Sony ZV1: https://amzn.to/3ANqgDb 🎙Blue Yeti Mic: https://amzn.to/2YYbiNN </t>
    </r>
    <r>
      <rPr>
        <sz val="10"/>
        <color rgb="FF030303"/>
        <rFont val="Microsoft YaHei"/>
        <family val="2"/>
      </rPr>
      <t xml:space="preserve">⽴</t>
    </r>
    <r>
      <rPr>
        <sz val="10"/>
        <color rgb="FF030303"/>
        <rFont val="Arial"/>
        <family val="0"/>
        <charset val="1"/>
      </rPr>
      <t xml:space="preserve">Tripod Stand: https://amzn.to/3mVUiQc 🔅Ring Light: https://amzn.to/2YQlzLJ 🎧Marshall Major II Headphone: https://amzn.to/3lLhTDQ 🖱Logitech mouse: https://amzn.to/3p8edOC 💺Green Soul Chair: https://amzn.to/3mWIxZP 👉Best Free Coding Courses: https://youtu.be/zaGwW2vNHlw 👉15 Ways to Make Money in College: https://youtu.be/bLx5sXZx1hY 👉How I Learned to Code: https://youtu.be/qW40nUYEawA?t=72 👉Highest Paying Freelancing Skills: https://youtu.be/i3zNOtoCvB0 👉Web Developer Roadmap: https://www.youtube.com/watch?v=sDyt_... 👉Android Developer Roadmap: https://www.youtube.com/watch?v=U9z1d... 👉Machine Learning Roadmap: https://www.youtube.com/watch?v=flVKd... 👉Blockchain Developer Roadmap: https://youtu.be/6SGbc8eJzEY 👉Best Laptops for Programming: https://youtu.be/egMfr4dLNZc ✨ Tags ✨ ishan sharma,best motivational video,best inspirational video,sandeep maehshwari motivational,best motivational speech,college speech,college speech inspirational,public speaking for beginners,fear motivation,fear motivational speech,fearless motivation,regret motivational speech,no regrets,have no fear motivation,have no regrets,college clog,college,students,student motivation,college vlog,FEAR Is Temporary,REGRET Is Forever | Ishan Sharma,fear,regret</t>
    </r>
  </si>
  <si>
    <t xml:space="preserve">https://www.youtube.com/watch?v=6hPdY0Ld6F8</t>
  </si>
  <si>
    <t xml:space="preserve">BEST Low Code Tool!🔥 | Build Apps &amp; Websites For FREE🤯</t>
  </si>
  <si>
    <r>
      <rPr>
        <sz val="10"/>
        <color rgb="FF030303"/>
        <rFont val="Arial"/>
        <family val="0"/>
        <charset val="1"/>
      </rPr>
      <t xml:space="preserve">T'S CRAZYYY That I Didn't Know About This Gem! Hey Everyone, Today, in this video I'm going to share with you one of the best and most unique Figma extensions that will help you boost your designing and coding workflow! Locofy.ai is a Figma plugin that allows you to convert your Figma design into code - React, React Native, HTML-CSS, Nextjs &amp; Gatsby. If you want to build an app or a website for your portfolio, clients, or your startup, now you just need a Figma design and a lot less time to code. So, whether you are a founder, professional, student, or freelancer you can go from an idea to a live product for free using Locofy.ai. Check out their product and give it a try (FREE): https://www.locofy.ai/ This Figma plugin is definitely a game-changer since it will help you earn more as a freelancer and also help you save the most valuable asset in the world: Time! Watch the video till the end as I show you a demo of how you can incorporate this into your everyday design and workflow! 📸 Instagram: https://bit.ly/ishansharma7390ig Join MarkitUpX Discord Server: https://discord.gg/fwSpTje4rh CHAPTERS: 0:00 - Intro 0:41 - The Power of Automation &amp; Low Code Tools 1:20 - Problem Web Developers Face 1:45 - Ship Your Designs To Code Faster With Locofy 2:35 - How Locofy Makes Production Easier 3:18 - Overview of Locofy Workflow 4:07 - Design-to-Code In Action! 5:24 - Adding Characteristics To Your Design 9:44 - How Drag &amp; Drop Function Makes It Way Easier 11:16 - View Your Code In Locofy Builder 12:39 - Export Your Whole Code Start Investing in Crypto with WazirX: https://wazirx.com/invite/874huam9 😁 About Me: https://bit.ly/aboutishansharma 📱 Twitter: https://bit.ly/ishansharma7390twt 📝 LinkedIn: https://bit.ly/ishansharma7390li 🌟 Please leave a LIKE ❤️ and SUBSCRIBE for more AMAZING content! 🌟 3 Books You Should Read 📈Psychology of Money: https://amzn.to/30wx4bW 👀Subtle Art of Not Giving a F: https://amzn.to/30zwWbP 💼Rework: https://amzn.to/3ALsAuz Tech I use every day 💻MacBook Air M1: https://amzn.to/2YWKPjG 📺LG 29' Ultrawide Monitor: https://amzn.to/3aG0p5p 🎥Sony ZV1: https://amzn.to/3ANqgDb 🎙Blue Yeti Mic: https://amzn.to/2YYbiNN </t>
    </r>
    <r>
      <rPr>
        <sz val="10"/>
        <color rgb="FF030303"/>
        <rFont val="Microsoft YaHei"/>
        <family val="2"/>
      </rPr>
      <t xml:space="preserve">⽴</t>
    </r>
    <r>
      <rPr>
        <sz val="10"/>
        <color rgb="FF030303"/>
        <rFont val="Arial"/>
        <family val="0"/>
        <charset val="1"/>
      </rPr>
      <t xml:space="preserve">Tripod Stand: https://amzn.to/3mVUiQc 🔅Ring Light: https://amzn.to/2YQlzLJ 🎧Marshall Major II Headphone: https://amzn.to/3lLhTDQ 🖱Logitech mouse: https://amzn.to/3p8edOC 💺Green Soul Chair: https://amzn.to/3mWIxZP 👉Best Free Coding Courses: https://youtu.be/zaGwW2vNHlw 👉15 Ways to Make Money in College: https://youtu.be/bLx5sXZx1hY 👉How I Learned to Code: https://youtu.be/qW40nUYEawA?t=72 👉Highest Paying Freelancing Skills: https://youtu.be/i3zNOtoCvB0 👉Web Developer Roadmap: https://www.youtube.com/watch?v=sDyt_... 👉Android Developer Roadmap: https://www.youtube.com/watch?v=U9z1d... 👉Machine Learning Roadmap: https://www.youtube.com/watch?v=flVKd... 👉Blockchain Developer Roadmap: https://youtu.be/6SGbc8eJzEY 👉Best Laptops for Programming: https://youtu.be/egMfr4dLNZc ✨ Tags ✨ ishan sharma,ui ux,ui ux difference,ui designer vs ux designer,ui designer,ux designer,ui/ux design,ui ux design,ux design,product design,product designer,user experience design,ux designer day in the life,designing courses,how to become a ui ux designer,ui ux designer salary in india,ui ux design tutorial for beginners,free ui ux design course with certificate,locofy,figma,no code tools,low code,convert ui design to code,best figma plugins,design</t>
    </r>
  </si>
  <si>
    <t xml:space="preserve">https://www.youtube.com/watch?v=XqsDlhp5Amg</t>
  </si>
  <si>
    <t xml:space="preserve">The BIGGEST Scam on YouTube!🤯 Ishan Sharma</t>
  </si>
  <si>
    <r>
      <rPr>
        <sz val="10"/>
        <color rgb="FF030303"/>
        <rFont val="Arial"/>
        <family val="0"/>
        <charset val="1"/>
      </rPr>
      <t xml:space="preserve">Quite often I receive emails from spammy apps that offer me a good amount to promote their shady applications which might scam my audience but I've always stayed away from them. I focus on providing content that helps all of you get motivated to work on your skills so that you can make money consistently over a long period of time. In this video, I’ve discussed how so-called ‘companies’ scam their users by luring their audience in many different ways. Watch this video to be aware of such shady scams on YouTube! 📸 Instagram: https://bit.ly/ishansharma7390ig Join MarkitUpX Discord Server: https://discord.gg/fwSpTje4rh Start Investing in Crypto with WazirX: https://wazirx.com/invite/874huam9 😁 About Me: https://bit.ly/aboutishansharma 📱 Twitter: https://bit.ly/ishansharma7390twt 📝 LinkedIn: https://bit.ly/ishansharma7390li 🌟 Please leave a LIKE ❤️ and SUBSCRIBE for more AMAZING content! 🌟 3 Books You Should Read 📈Psychology of Money: https://amzn.to/30wx4bW 👀Subtle Art of Not Giving a F: https://amzn.to/30zwWbP 💼Rework: https://amzn.to/3ALsAuz Tech I use every day 💻MacBook Air M1: https://amzn.to/2YWKPjG 📺LG 29' Ultrawide Monitor: https://amzn.to/3aG0p5p 🎥Sony ZV1: https://amzn.to/3ANqgDb 🎙Blue Yeti Mic: https://amzn.to/2YYbiNN </t>
    </r>
    <r>
      <rPr>
        <sz val="10"/>
        <color rgb="FF030303"/>
        <rFont val="Microsoft YaHei"/>
        <family val="2"/>
      </rPr>
      <t xml:space="preserve">⽴</t>
    </r>
    <r>
      <rPr>
        <sz val="10"/>
        <color rgb="FF030303"/>
        <rFont val="Arial"/>
        <family val="0"/>
        <charset val="1"/>
      </rPr>
      <t xml:space="preserve">Tripod Stand: https://amzn.to/3mVUiQc 🔅Ring Light: https://amzn.to/2YQlzLJ 🎧Marshall Major II Headphone: https://amzn.to/3lLhTDQ 🖱Logitech mouse: https://amzn.to/3p8edOC 💺Green Soul Chair: https://amzn.to/3mWIxZP 👉Best Free Coding Courses: https://youtu.be/zaGwW2vNHlw 👉15 Ways to Make Money in College: https://youtu.be/bLx5sXZx1hY 👉How I Learned to Code: https://youtu.be/qW40nUYEawA?t=72 👉Highest Paying Freelancing Skills: https://youtu.be/i3zNOtoCvB0 👉Web Developer Roadmap: https://www.youtube.com/watch?v=sDyt_... 👉Android Developer Roadmap: https://www.youtube.com/watch?v=U9z1d... 👉Machine Learning Roadmap: https://www.youtube.com/watch?v=flVKd... 👉Blockchain Developer Roadmap: https://youtu.be/6SGbc8eJzEY 👉Best Laptops for Programming: https://youtu.be/egMfr4dLNZc ✨ Tags ✨ ishan sharma,Scam,Scam 2020,Earn Money,Make Money Online,how to earn money,binomo,Dream 11,Make Money,Technology Gyan,Manoj Saru,Scam 1992,Youtuber,indian Youtubers,youtube scams,scam on youtube,scam ads on youtube,scam ads,ads on youtube,scammer caught,scammer,scam 1992 bgm,scam alert,recent scams in india,scams in india,scams in youtube comments,youtube,youtuber kaise bane,youtubers,indian youtuber,youtube india,youtube account</t>
    </r>
  </si>
  <si>
    <t xml:space="preserve">https://www.youtube.com/watch?v=TUn-prncFfU</t>
  </si>
  <si>
    <t xml:space="preserve">7 Days Plan To Learn Statistics For Data Analyst And Data Scientist</t>
  </si>
  <si>
    <t xml:space="preserve">https://www.youtube.com/user/krishnaik06</t>
  </si>
  <si>
    <t xml:space="preserve">Krish Naik</t>
  </si>
  <si>
    <t xml:space="preserve">Stats Plan: https://github.com/krishnaik06/Python... iNeuron Internship link: https://internship.ineuron.ai/ ⭐ Kite is a free AI-powered coding assistant that will help you code faster and smarter. The Kite plugin integrates with all the top editors and IDEs to give you smart completions and documentation while you’re typing. I've been using Kite for a few months and I love it! https://www.kite.com/get-kite/?utm_me... -------------------------------------------------------------------------------------------------------------------------- Subscribe my vlogging channel https://www.youtube.com/channel/UCjWY... Please donate if you want to support the channel through GPay UPID, Gpay: krishnaik06@okicici Telegram link: https://t.me/joinchat/N77M7xRvYUd403D... Please join as a member in my channel to get additional benefits like materials in Data Science, live streaming for Members and many more https://www.youtube.com/channel/UCNU_... ------------------------------------------------------------------------------------------------------------------------- Connect with me here: Twitter: https://twitter.com/Krishnaik06 Facebook: https://www.facebook.com/krishnaik06 instagram: https://www.instagram.com/krishnaik06</t>
  </si>
  <si>
    <t xml:space="preserve">https://www.youtube.com/watch?v=AuqZ4recf0s</t>
  </si>
  <si>
    <t xml:space="preserve">How To Learn Data Science by Self Study and For Free</t>
  </si>
  <si>
    <t xml:space="preserve">Hello All, In this video we will understand how we can Learn Data Science For Free https://drive.google.com/file/d/1A-eH... Please join as a member in my channel to get additional benefits like materials in Data Science, live streaming for Members and many more https://www.youtube.com/channel/UCNU_... ----------------------------------------------------------------------------------------------------------------------- Recording Gears That I Use https://shorturl.at/wzI68 -------------------------------------------------------------------------------------------------------------------------------------------------------------- Get Future Ready with AI, ML and Data Science Skills. Advanced Artificial intelligence &amp; Machine Learning E-Degree -http://bit.ly/2uMEx7k Mighty Data Science Bundle - http://bit.ly/2QioCEw USE COUPON " “KNBF20" TO GET EXTRA 20% OFF NOW!! Buy the Best book of Machine Learning, Deep Learning with python sklearn and tensorflow from below amazon url: https://www.amazon.in/Hands-Machine-L... You can buy my book on Finance with Machine Learning and Deep Learning from the below url amazon url: https://www.amazon.in/Hands-Python-Fi... Connect with me here: Twitter: https://twitter.com/Krishnaik06 Facebook: https://www.facebook.com/krishnaik06 instagram: https://www.instagram.com/krishnaik06 Subscribe my unboxing Channel https://www.youtube.com/channel/UCjWY... Below are the various playlist created on ML,Data Science and Deep Learning. Please subscribe and support the channel. Happy Learning! Deep Learning Playlist: https://www.youtube.com/watch?v=DKSZH... Data Science Projects playlist: https://www.youtube.com/watch?v=5Txi0... NLP playlist: https://www.youtube.com/watch?v=6ZVf1... Statistics Playlist: https://www.youtube.com/watch?v=GGZfV... Feature Engineering playlist: https://www.youtube.com/watch?v=NgoLM... Computer Vision playlist: https://www.youtube.com/watch?v=mT34_... Data Science Interview Question playlist: https://www.youtube.com/watch?v=820Qr... You can buy my book on Finance with Machine Learning and Deep Learning from the below url amazon url: https://www.amazon.in/Hands-Python-Fi... 🙏🙏🙏🙏🙏🙏🙏🙏 YOU JUST NEED TO DO 3 THINGS to support my channel LIKE SHARE &amp; SUBSCRIBE TO MY YOUTUBE CHANNEL</t>
  </si>
  <si>
    <t xml:space="preserve">https://www.youtube.com/watch?v=1DL6w0EUQNs</t>
  </si>
  <si>
    <t xml:space="preserve">AI In Hardware</t>
  </si>
  <si>
    <t xml:space="preserve">Subscribe @Krish Naik Vlogs channel for more educational videos on finance and investment Please donate if you want to support the channel through GPay UPID, Gpay: krishnaik06@okicici #AIINHARDWARE Telegram link: https://t.me/joinchat/N77M7xRvYUd403D... #datanalyst #roadmaptobecomedatanalyst Please join as a member in my channel to get additional benefits like materials in Data Science, live streaming for Members and many more https://www.youtube.com/channel/UCNU_... ----------------------------------------------------------------------------------------------------------------------- Connect with me here: Twitter: https://twitter.com/Krishnaik06 Facebook: https://www.facebook.com/krishnaik06 instagram: https://www.instagram.com/krishnaik06</t>
  </si>
  <si>
    <t xml:space="preserve">https://www.youtube.com/watch?v=9jA0KjS7V_c</t>
  </si>
  <si>
    <t xml:space="preserve">Complete Road Map To Prepare For Deep Learning🔥🔥🔥🔥</t>
  </si>
  <si>
    <t xml:space="preserve">In this video I am going to discuss about the complete road map to prepare for deep learning which will be definitely helpful for preparing for interviews Complete DL Playlist :https://www.youtube.com/playlist?list... ⭐ Kite is a free AI-powered coding assistant that will help you code faster and smarter. The Kite plugin integrates with all the top editors and IDEs to give you smart completions and documentation while you’re typing. I've been using Kite for a few months and I love it! https://www.kite.com/get-kite/?utm_me... All Playlist In My channel Complete ML Playlist :https://www.youtube.com/playlist?list... Complete NLP Playlist:https://www.youtube.com/playlist?list... Docker End To End Implementation: https://www.youtube.com/playlist?list... Live stream Playlist: https://www.youtube.com/playlist?list... Machine Learning Pipelines: https://www.youtube.com/playlist?list... Pytorch Playlist: https://www.youtube.com/playlist?list... Feature Engineering :https://www.youtube.com/playlist?list... Live Projects :https://www.youtube.com/playlist?list... Kaggle competition :https://www.youtube.com/playlist?list... Mongodb with Python :https://www.youtube.com/playlist?list... MySQL With Python :https://www.youtube.com/playlist?list... Deployment Architectures:https://www.youtube.com/playlist?list... Amazon sagemaker :https://www.youtube.com/playlist?list... Please donate if you want to support the channel through GPay UPID, Gpay: krishnaik06@okicici Discord Server Link: https://discord.gg/tvAJuuy Telegram link: https://t.me/joinchat/N77M7xRvYUd403D... Please join as a member in my channel to get additional benefits like materials in Data Science, live streaming for Members and many more https://www.youtube.com/channel/UCNU_... Please do subscribe my other channel too https://www.youtube.com/channel/UCjWY... Connect with me here: Twitter: https://twitter.com/Krishnaik06 Facebook: https://www.facebook.com/krishnaik06 instagram: https://www.instagram.com/krishnaik06</t>
  </si>
  <si>
    <t xml:space="preserve">https://www.youtube.com/watch?v=k2P_pHQDlp0</t>
  </si>
  <si>
    <t xml:space="preserve">AI VS ML VS DL VS Data Science</t>
  </si>
  <si>
    <t xml:space="preserve">Please do subscribe my vlogging channel for motivational videos https://www.youtube.com/channel/UCjWY... ⭐ Kite is a free AI-powered coding assistant that will help you code faster and smarter. The Kite plugin integrates with all the top editors and IDEs to give you smart completions and documentation while you’re typing. I've been using Kite for a few months and I love it! https://www.kite.com/get-kite/?utm_me... Please join as a member in my channel to get additional benefits like materials in Data Science, live streaming for Members and many more https://www.youtube.com/channel/UCNU_... Please do subscribe my other channel too https://www.youtube.com/channel/UCjWY... ----------------------------------------------------------------------------------------------------------------------- Recording Gears That I Use https://shorturl.at/wzI68 --------------------------------------------------------------------------------------------------------------------------------------------------------------- Connect with me here: Twitter: https://twitter.com/Krishnaik06 Facebook: https://www.facebook.com/krishnaik06 instagram: https://www.instagram.com/krishnaik06</t>
  </si>
  <si>
    <t xml:space="preserve">https://www.youtube.com/watch?v=0e3GPea1Tyg</t>
  </si>
  <si>
    <t xml:space="preserve">$456,000 Squid Game In Real Life!</t>
  </si>
  <si>
    <t xml:space="preserve">https://www.youtube.com/user/MrBeast6000</t>
  </si>
  <si>
    <t xml:space="preserve">Jimmy Donaldson</t>
  </si>
  <si>
    <t xml:space="preserve">MAKE SURE YOU WATCH UNTIL GLASS BRIDGE IT'S INSANE! Download Brawl Stars now and get a free gift from me in the game! http://supr.cl/mrbeast Thank you GoPro for supplying us with cameras to get some of these shots. You can get them here: https://prf.hn/l/6bNbQB3 Shoutout to SOKRISPYMEDIA for helping with visuals! ---------------------------------------------------------------- follow all of these or i will kick you • Facebook - https://www.facebook.com/MrBeast6000/ • Twitter - https://twitter.com/MrBeast • Instagram - https://www.instagram.com/mrbeast</t>
  </si>
  <si>
    <t xml:space="preserve">https://www.youtube.com/watch?v=3jS_yEK8qVI</t>
  </si>
  <si>
    <t xml:space="preserve">World’s Most Dangerous Escape Room!</t>
  </si>
  <si>
    <t xml:space="preserve">Buy my new chocolate bar: https://www.Feastables.com for a chance to win my chocolate factory in an upcoming video SUBSCRIBE OR I TAKE YOUR DOG ╔═╦╗╔╦╗╔═╦═╦╦╦╦╗╔═╗ ║╚╣║║║╚╣╚╣╔╣╔╣║╚╣═╣ ╠╗║╚╝║║╠╗║╚╣║║║║║═╣ ╚═╩══╩═╩═╩═╩╝╚╩═╩═╝ ---------------------------------------------------------------- follow all of these or i will kick you • Facebook - https://www.facebook.com/MrBeast6000/ • Twitter - https://twitter.com/MrBeast • Instagram - https://www.instagram.com/mrbeast • Im Hiring! - https://www.mrbeastjobs.com/</t>
  </si>
  <si>
    <t xml:space="preserve">https://www.youtube.com/watch?v=cV2gBU6hKfY</t>
  </si>
  <si>
    <t xml:space="preserve">I Cleaned The World’s Dirtiest Beach #TeamSeas</t>
  </si>
  <si>
    <t xml:space="preserve">$1 Donated = 1 Pound Of Trash Out Of The Ocean - https://teamseas.org/ HELP US REMOVE 30,000,000 POUNDS OF TRASH FROM THE OCEAN BEFORE THE END OF THE YEAR!</t>
  </si>
  <si>
    <t xml:space="preserve">https://www.youtube.com/watch?v=LnlKwzc_TNA</t>
  </si>
  <si>
    <t xml:space="preserve">Would You Swim With Sharks For $100,000?</t>
  </si>
  <si>
    <t xml:space="preserve">Try Experian Boost to boost your credit scores: https://smart.link/n3op1gefxlzjn Results may vary. See App Store or website for details. New Merch - https://shopmrbeast.com/ SUBSCRIBE OR I TAKE YOUR DOG ╔═╦╗╔╦╗╔═╦═╦╦╦╦╗╔═╗ ║╚╣║║║╚╣╚╣╔╣╔╣║╚╣═╣ ╠╗║╚╝║║╠╗║╚╣║║║║║═╣ ╚═╩══╩═╩═╩═╩╝╚╩═╩═╝ ---------------------------------------------------------------- follow all of these or i will kick you • Facebook - https://www.facebook.com/MrBeast6000/ • Twitter - https://twitter.com/MrBeast • Instagram - https://www.instagram.com/mrbeast • Im Hiring! - https://www.mrbeastjobs.com/</t>
  </si>
  <si>
    <t xml:space="preserve">https://www.youtube.com/watch?v=Hwybp38GnZw</t>
  </si>
  <si>
    <t xml:space="preserve">I Built Willy Wonka's Chocolate Factory!</t>
  </si>
  <si>
    <t xml:space="preserve">MILK Chocolate 🍫 Win a Tesla or be in a MrBeast video - Buy now ▸ https://feastables.com Get Honey for FREE today ▸ https://joinhoney.com/mrbeast Honey finds coupons with one click. Thanks to Honey for sponsoring! SUBSCRIBE TO GORDON!! @Gordon Ramsay SUBSCRIBE OR I TAKE YOUR DOG ╔═╦╗╔╦╗╔═╦═╦╦╦╦╗╔═╗ ║╚╣║║║╚╣╚╣╔╣╔╣║╚╣═╣ ╠╗║╚╝║║╠╗║╚╣║║║║║═╣ ╚═╩══╩═╩═╩═╩╝╚╩═╩═╝ ---------------------------------------------------------------- follow all of these or i will kick you • TikTok - https://www.tiktok.com/@mrbeast • Twitter - https://twitter.com/MrBeast • Instagram - https://www.instagram.com/mrbeast • Facebook - https://www.facebook.com/MrBeast6000/ • Official Merch - https://www.shopmrbeast.com/ • Beast Philanthropy - https://www.beastphilanthropy.org/ Text me @ +1 (917) 259-6364 I'm Hiring! - https://www.mrbeastjobs.com/ -------------------------------------------------------------------- Oh and Honey’s lawyers said we need this disclaimer: “Members received compensation for their participation. Testimonials reflect the real life experience of individuals who used our products. Individual results may vary."</t>
  </si>
  <si>
    <t xml:space="preserve">https://www.youtube.com/watch?v=WKbZbdmJPOQ</t>
  </si>
  <si>
    <t xml:space="preserve">Gold Rush in African Mining | Uganda | EP 8 | Tamil Trekker</t>
  </si>
  <si>
    <t xml:space="preserve">https://www.youtube.com/c/TamilTrekkerOfficial</t>
  </si>
  <si>
    <t xml:space="preserve">Bhuvani Dharan</t>
  </si>
  <si>
    <t xml:space="preserve">Have you watched gold mining before? What comes to your mind when you think of Africa? Let's watch the gold rush in Africa. Tamil Trekker is visiting the mining spot. Meet the gold diggers of Uganda, Africa, in this video. Karatunga Tours +256781079049 #GoldRush #AfricanMining #TamilTrekker ***************** Please Subscribe Us &amp; Share the Videos &amp; Let others get informed about this channel 👉 http://bit.ly/TamilTrekker ***************** Checkout Our Existing Tamil Travel Videos Playlist: Thailand Vlog: http://bit.ly/ThailandTravelVlog Malaysia Vlog: http://bit.ly/MalaysiaTravelVlogs Hitchhiking Vlog: hhttp://bit.ly/HitchhikingTravelVlog Pakistan Vlog: http://bit.ly/PakistanTravelVlog Tamil Travel Vlog: http://bit.ly/TamilTravelVlog Manali Vlog: http://bit.ly/ManaliTravelVlog Kerala Vlog: http://bit.ly/KeralaTravelVlog Darjeeling Vlog: http://bit.ly/DarjeelingTravelVlog Meghalaya Vlog: http://bit.ly/MeghalayaTravelVlog North East Vlog: http://bit.ly/NorthEastTravelVlog Delhi Vlog: http://bit.ly/DelhiTravelVlog Kodaikanal Vlog: http://bit.ly/KodaikanalTravelVlog TentCampingVlog: http://bit.ly/2PnWiSa Travel Tips: http://bit.ly/2JoNyaO Budget Tour Plan: http://bit.ly/2pRrej0 ************** நான் புவனி தரன், பேக் பேக்கர், ஹிட்சிகர், வோல்கர் &amp; ட்ரெக்கர், உலகம் முழுவதும் பயணம் செய்து எனது அனுபவங்களை அனைவருடனும் பகிர்ந்து கொள்கிறேன். புதிய இடங்களைப் பார்ப்பது, வெவ்வேறு கலாச்சாரத்தை அனுபவிப்பது, மக்களைப் பற்றி அறிந்து கொள்வது, இந்த அழகான உலகத்தை தமிழ் ட்ரெக்கர் வழியாக உங்களுக்குக் காட்ட முயற்சிப்பேன். எனது இந்த பயணத்தில் அனைவரையும் வெளியே செல்லவும், ஆராயவும், அவர்கள் சந்திக்கும் ஒவ்வொரு சூழ்நிலையையும் சிறப்பாகப் பயன்படுத்தவும் ஊக்குவிப்பதாகும். I'm Bhuvani Dharan, Solo travel enthusiast, Backpacker, hitchhiker, vlogger &amp; trekker who travels the world and shares my experiences with everyone. My videos consist of my spontaneous everyday life as each day is a new adventure. Love to see new places, experience different culture, learn about people, taste different food and more. I will try to show you this beautiful world via Tamil Trekker. With an emphasis on traveling these vlogs are meant to encourage everyone to go out, explore &amp; make the most out of every situation they come across. ********** To check out our travel &amp; backpacking budget gears: https://www.amazon.in/shop/tamiltrekker Follow us on Social Media: FB - https://www.facebook.com/tamiltrekkerYT/ Instagrm - https://www.instagram.com/tamiltrekker/ Website - http://www.tamiltrekker.com/ Patreon: https://www.patreon.com/tamiltrekker For Business enquiry, Sponsors &amp; paid collaborations contact: info@tamiltrekker.com ************ In Association with DIVO - Digital Partner Website - http://web.divo.in/ Instagram - https://www.instagram.com/divomovies/ Facebook - http://www.facebook.com/divomovies Twitter - https://twitter.com/divomovies</t>
  </si>
  <si>
    <t xml:space="preserve">https://www.youtube.com/watch?v=R-FtQWHoyj8</t>
  </si>
  <si>
    <t xml:space="preserve">Beautiful Painting by Karo Tribe Ethiopia | Tamil Trekker</t>
  </si>
  <si>
    <t xml:space="preserve">Ethiopia's Karo people decorate their faces and bodies with chalk and ochre to boost chances of finding love - and scare off rivals. Here let's see their lifestyle and keep watching Tamil Trekker for more amazing videos #EthiopianPaintingTribe #KaroTribe #TamilTrekker ​****************** Please Subscribe Us &amp; Share the Videos &amp; Let others get informed about this channel 👉 http://bit.ly/TamilTrekker ***************** Checkout Our Existing Tamil Travel Videos Playlist: Thailand Vlog: http://bit.ly/ThailandTravelVlog Malaysia Vlog: http://bit.ly/MalaysiaTravelVlogs Hitchhiking Vlog: hhttp://bit.ly/HitchhikingTravelVlog Pakistan Vlog: http://bit.ly/PakistanTravelVlog Tamil Travel Vlog: http://bit.ly/TamilTravelVlog Manali Vlog: http://bit.ly/ManaliTravelVlog Kerala Vlog: http://bit.ly/KeralaTravelVlog Darjeeling Vlog: http://bit.ly/DarjeelingTravelVlog Meghalaya Vlog: http://bit.ly/MeghalayaTravelVlog North East Vlog: http://bit.ly/NorthEastTravelVlog Delhi Vlog: http://bit.ly/DelhiTravelVlog Kodaikanal Vlog: http://bit.ly/KodaikanalTravelVlog TentCampingVlog: http://bit.ly/2PnWiSa Travel Tips: http://bit.ly/2JoNyaO Budget Tour Plan: http://bit.ly/2pRrej0 ************** நான் புவனி தரன், பேக் பேக்கர், ஹிட்சிகர், வோல்கர் &amp; ட்ரெக்கர், உலகம் முழுவதும் பயணம் செய்து எனது அனுபவங்களை அனைவருடனும் பகிர்ந்து கொள்கிறேன். புதிய இடங்களைப் பார்ப்பது, வெவ்வேறு கலாச்சாரத்தை அனுபவிப்பது, மக்களைப் பற்றி அறிந்து கொள்வது, இந்த அழகான உலகத்தை தமிழ் ட்ரெக்கர் வழியாக உங்களுக்குக் காட்ட முயற்சிப்பேன். எனது இந்த பயணத்தில் அனைவரையும் வெளியே செல்லவும், ஆராயவும், அவர்கள் சந்திக்கும் ஒவ்வொரு சூழ்நிலையையும் சிறப்பாகப் பயன்படுத்தவும் ஊக்குவிப்பதாகும். I'm Bhuvani Dharan, Solo travel enthusiast, Backpacker, hitchhiker, vlogger &amp; trekker who travels the world and shares my experiences with everyone. My videos consist of my spontaneous everyday life as each day is a new adventure. Love to see new places, experience different culture, learn about people, taste different food and more. I will try to show you this beautiful world via Tamil Trekker. With an emphasis on traveling these vlogs are meant to encourage everyone to go out, explore &amp; make the most out of every situation they come across. ********** To check out our travel &amp; backpacking budget gears: https://www.amazon.in/shop/tamiltrekker Follow us on Social Media: FB - https://www.facebook.com/tamiltrekkerYT/ Instagrm - https://www.instagram.com/tamiltrekker/ Website - http://www.tamiltrekker.com/ Patreon: https://www.patreon.com/tamiltrekker For Business enquiry, Sponsors &amp; paid collaborations contact: info@tamiltrekker.com ************ In Association with DIVO - Digital Partner Website - http://web.divo.in/ Instagram - https://www.instagram.com/divomovies/ Facebook - http://www.facebook.com/divomovies Twitter - https://twitter.com/divomovies</t>
  </si>
  <si>
    <t xml:space="preserve">https://www.youtube.com/watch?v=y320B1LYQaE</t>
  </si>
  <si>
    <t xml:space="preserve">Exclusive : Egypt-ல் Mummy Museum நேரடி Visit 😱 | Tamil Trekker</t>
  </si>
  <si>
    <t xml:space="preserve">For Business enquiry, Sponsors &amp; paid collaborations contact: info@tamiltrekker.com Hey Guys! Today is our 2nd day in Cario, Egypt. We are going to explore some museums and their culture.Then we find out the answers for why mummy are in death bed and all about. Join me on tamil trekker to know about this and check out our channel for more videos. #Egypt #Mummy #TamilTrekker ****************** Please Subscribe Us &amp; Share the Videos &amp; Let others get informed about this channel 👉 http://bit.ly/TamilTrekker ​****************** Checkout Our Existing Tamil Travel Videos Playlist: Uzbekistan - https://bit.ly/3lFHHBJ Dubai - https://bit.ly/3xpe6i8 Thailand Vlog: http://bit.ly/ThailandTravelVlog Malaysia Vlog: http://bit.ly/MalaysiaTravelVlogs Hitchhiking Vlog: hhttp://bit.ly/HitchhikingTravelVlog Pakistan Vlog: http://bit.ly/PakistanTravelVlog Tamil Travel Vlog: http://bit.ly/TamilTravelVlog Manali Vlog: http://bit.ly/ManaliTravelVlog Kerala Vlog: http://bit.ly/KeralaTravelVlog Darjeeling Vlog: http://bit.ly/DarjeelingTravelVlog Meghalaya Vlog: http://bit.ly/MeghalayaTravelVlog North East Vlog: http://bit.ly/NorthEastTravelVlog Delhi Vlog: http://bit.ly/DelhiTravelVlog Kodaikanal Vlog: http://bit.ly/KodaikanalTravelVlog TentCampingVlog: http://bit.ly/2PnWiSa Travel Tips: http://bit.ly/2JoNyaO Budget Tour Plan: http://bit.ly/2pRrej0 ​****************** நான் புவனி தரன், பேக் பேக்கர், ஹிட்சிகர், வோல்கர் &amp; ட்ரெக்கர், உலகம் முழுவதும் பயணம் செய்து எனது அனுபவங்களை அனைவருடனும் பகிர்ந்து கொள்கிறேன். புதிய இடங்களைப் பார்ப்பது, வெவ்வேறு கலாச்சாரத்தை அனுபவிப்பது, மக்களைப் பற்றி அறிந்து கொள்வது, இந்த அழகான உலகத்தை தமிழ் ட்ரெக்கர் வழியாக உங்களுக்குக் காட்ட முயற்சிப்பேன். எனது இந்த பயணத்தில் அனைவரையும் வெளியே செல்லவும், ஆராயவும், அவர்கள் சந்திக்கும் ஒவ்வொரு சூழ்நிலையையும் சிறப்பாகப் பயன்படுத்தவும் ஊக்குவிப்பதாகும். I'm Bhuvani Dharan, Solo travel enthusiast, Backpacker, hitchhiker, vlogger &amp; trekker who travels the world and shares my experiences with everyone. My videos consist of my spontaneous everyday life as each day is a new adventure. Love to see new places, experience different culture, learn about people, taste different food and more. I will try to show you this beautiful world via Tamil Trekker. With an emphasis on traveling these vlogs are meant to encourage everyone to go out, explore &amp; make the most out of every situation they come across. ​****************** To check out our travel &amp; backpacking budget gears: https://www.amazon.in/shop/tamiltrekker Follow us on Social Media: FB - https://www.facebook.com/tamiltrekkerYT/ Instagrm - https://www.instagram.com/tamiltrekker/ Website - http://www.tamiltrekker.com/ Patreon: https://www.patreon.com/tamiltrekker ​****************** In Association with DIVO - Digital Partner Website - http://web.divo.in/ Instagram - https://www.instagram.com/divomovies/ Facebook - http://www.facebook.com/divomovies Twitter - https://twitter.com/divomovies</t>
  </si>
  <si>
    <t xml:space="preserve">https://www.youtube.com/watch?v=tpghOZkRCHA</t>
  </si>
  <si>
    <t xml:space="preserve">இங்க இவ்வளோ தமிழர்களா Tamilans Living in Lebanon | Tamil Trekker</t>
  </si>
  <si>
    <t xml:space="preserve">Hey guys! Did you know Tamil people too live in Lebanon? Don't get surprised because this travel vlog takes you to my unique experience with the Tamil people staying in Lebanon and Syria. Staying in a Lebanon hostel is expensive compared to the 17 countries I have visited. But there's so much to explore in the country that makes everything worthwhile. #Lebanon #Travel #TamilTrekker ****************** Please Subscribe Us &amp; Share the Videos &amp; Let others get informed about this channel 👉 http://bit.ly/TamilTrekker ​****************** Checkout Our Existing Tamil Travel Videos Playlist: Uzbekistan - https://bit.ly/3lFHHBJ Dubai - https://bit.ly/3xpe6i8 Thailand Vlog: http://bit.ly/ThailandTravelVlog Malaysia Vlog: http://bit.ly/MalaysiaTravelVlogs Hitchhiking Vlog: hhttp://bit.ly/HitchhikingTravelVlog Pakistan Vlog: http://bit.ly/PakistanTravelVlog Tamil Travel Vlog: http://bit.ly/TamilTravelVlog Manali Vlog: http://bit.ly/ManaliTravelVlog Kerala Vlog: http://bit.ly/KeralaTravelVlog Darjeeling Vlog: http://bit.ly/DarjeelingTravelVlog Meghalaya Vlog: http://bit.ly/MeghalayaTravelVlog North East Vlog: http://bit.ly/NorthEastTravelVlog Delhi Vlog: http://bit.ly/DelhiTravelVlog Kodaikanal Vlog: http://bit.ly/KodaikanalTravelVlog TentCampingVlog: http://bit.ly/2PnWiSa Travel Tips: http://bit.ly/2JoNyaO Budget Tour Plan: http://bit.ly/2pRrej0 ​****************** நான் புவனி தரன், பேக் பேக்கர், ஹிட்சிகர், வோல்கர் &amp; ட்ரெக்கர், உலகம் முழுவதும் பயணம் செய்து எனது அனுபவங்களை அனைவருடனும் பகிர்ந்து கொள்கிறேன். புதிய இடங்களைப் பார்ப்பது, வெவ்வேறு கலாச்சாரத்தை அனுபவிப்பது, மக்களைப் பற்றி அறிந்து கொள்வது, இந்த அழகான உலகத்தை தமிழ் ட்ரெக்கர் வழியாக உங்களுக்குக் காட்ட முயற்சிப்பேன். எனது இந்த பயணத்தில் அனைவரையும் வெளியே செல்லவும், ஆராயவும், அவர்கள் சந்திக்கும் ஒவ்வொரு சூழ்நிலையையும் சிறப்பாகப் பயன்படுத்தவும் ஊக்குவிப்பதாகும். I'm Bhuvani Dharan, Solo travel enthusiast, Backpacker, hitchhiker, vlogger &amp; trekker who travels the world and shares my experiences with everyone. My videos consist of my spontaneous everyday life as each day is a new adventure. Love to see new places, experience different culture, learn about people, taste different food and more. I will try to show you this beautiful world via Tamil Trekker. With an emphasis on traveling these vlogs are meant to encourage everyone to go out, explore &amp; make the most out of every situation they come across. ​****************** To check out our travel &amp; backpacking budget gears: https://www.amazon.in/shop/tamiltrekker Follow us on Social Media: FB - ttps://www.facebook.com/tamiltrekkerYT/ Instagrm - https://www.instagram.com/tamiltrekker/ Website - http://www.tamiltrekker.com/ Patreon: https://www.patreon.com/tamiltrekker For Business enquiry, Sponsors &amp; paid collaborations contact: info@tamiltrekker.com ​****************** In Association with DIVO - Digital Partner Website - http://web.divo.in/ Instagram - https://www.instagram.com/divomovies/ Facebook - http://www.facebook.com/divomovies Twitter - https://twitter.com/divomovies</t>
  </si>
  <si>
    <t xml:space="preserve">https://www.youtube.com/watch?v=vkIvJoF8r9Y</t>
  </si>
  <si>
    <t xml:space="preserve">Africa பழங்குடியினரின் விசித்திரமான உணவு🐐😱 | Tamil Trekker</t>
  </si>
  <si>
    <t xml:space="preserve">For Business enquiry, Sponsors &amp; paid collaborations contact: info@tamiltrekker.com Binomo Education,Click http://bit.ly/Tamil_Trekker and get Rs.65,000 for Binomo tutorial. Use KURL3 promo code for +100% on the first deposit. Thank me later! Risk Warning! Your capital might be at risk! Go subscribe to Binomo's Official Instagram Account - https://www.instagram.com/binomo/ Thanks to Lorian Safari Camp, Masai Mara, Kenya +254768930718 ****************** Hello everyone! What's up? I have received so much love for my Africa trip from worldwide. Here's another glimpse of Maasai Mara and the amazing life of the Nilotic ethnic group living in Northern, Central, and Southern Kenya and Northern Tanzania. A few questions - What are the strange food habits of the tribe? What is their lifestyle? What do they do for a living? Tell us something about their dress. These are some of the questions covered in this video. I hope you'll like this video. Join me on Tamil Trekker to learn about the Maasai Mara tribe. For more travel videos in Tamil, subscribe to my channel. #Binomists #Masaimara #Tamiltrekker ​****************** Please Subscribe Us &amp; Share the Videos &amp; Let others get informed about this channel 👉 http://bit.ly/TamilTrekker ​****************** Checkout Our Existing Tamil Travel Videos Playlist: Uzbekistan - https://bit.ly/3lFHHBJ Dubai - https://bit.ly/3xpe6i8 Thailand Vlog: http://bit.ly/ThailandTravelVlog Malaysia Vlog: http://bit.ly/MalaysiaTravelVlogs Hitchhiking Vlog: hhttp://bit.ly/HitchhikingTravelVlog Pakistan Vlog: http://bit.ly/PakistanTravelVlog Tamil Travel Vlog: http://bit.ly/TamilTravelVlog Manali Vlog: http://bit.ly/ManaliTravelVlog Kerala Vlog: http://bit.ly/KeralaTravelVlog Darjeeling Vlog: http://bit.ly/DarjeelingTravelVlog Meghalaya Vlog: http://bit.ly/MeghalayaTravelVlog North East Vlog: http://bit.ly/NorthEastTravelVlog Delhi Vlog: http://bit.ly/DelhiTravelVlog Kodaikanal Vlog: http://bit.ly/KodaikanalTravelVlog TentCampingVlog: http://bit.ly/2PnWiSa Travel Tips: http://bit.ly/2JoNyaO Budget Tour Plan: http://bit.ly/2pRrej0 ​****************** நான் புவனி தரன், பேக் பேக்கர், ஹிட்சிகர், வோல்கர் &amp; ட்ரெக்கர், உலகம் முழுவதும் பயணம் செய்து எனது அனுபவங்களை அனைவருடனும் பகிர்ந்து கொள்கிறேன். புதிய இடங்களைப் பார்ப்பது, வெவ்வேறு கலாச்சாரத்தை அனுபவிப்பது, மக்களைப் பற்றி அறிந்து கொள்வது, இந்த அழகான உலகத்தை தமிழ் ட்ரெக்கர் வழியாக உங்களுக்குக் காட்ட முயற்சிப்பேன். எனது இந்த பயணத்தில் அனைவரையும் வெளியே செல்லவும், ஆராயவும், அவர்கள் சந்திக்கும் ஒவ்வொரு சூழ்நிலையையும் சிறப்பாகப் பயன்படுத்தவும் ஊக்குவிப்பதாகும். I'm Bhuvani Dharan, Solo travel enthusiast, Backpacker, hitchhiker, vlogger &amp; trekker who travels the world and shares my experiences with everyone. My videos consist of my spontaneous everyday life as each day is a new adventure. Love to see new places, experience different culture, learn about people, taste different food and more. I will try to show you this beautiful world via Tamil Trekker. With an emphasis on traveling these vlogs are meant to encourage everyone to go out, explore &amp; make the most out of every situation they come across. ​****************** To check out our travel &amp; backpacking budget gears: https://www.amazon.in/shop/tamiltrekker Follow us on Social Media: FB - https://www.facebook.com/tamiltrekkerYT/ Instagrm - https://www.instagram.com/tamiltrekker/ Website - http://www.tamiltrekker.com/ Patreon: https://www.patreon.com/tamiltrekker For Business enquiry, Sponsors &amp; paid collaborations contact: info@tamiltrekker.com ​****************** In Association with DIVO - Digital Partner Website - http://web.divo.in/ Instagram - https://www.instagram.com/divomovies/ Facebook - http://www.facebook.com/divomovies Twitter - https://twitter.com/divomovies</t>
  </si>
  <si>
    <t xml:space="preserve">🤩 Build Awesome Data Analytics Portfolio from Scratch in 2022 // 4 Portfolio project ideas</t>
  </si>
  <si>
    <t xml:space="preserve">Thu Hien Vu</t>
  </si>
  <si>
    <t xml:space="preserve">What's up, everyone! Welcome back! In today's video, I'm sharing with you how to build a data portfolio if you're looking for an entry-level data analyst/ data science position. A portfolio seems to be a lot of work but always keep in mind that there are tons of resources online to help you get started. You can find the resources I mentioned in the video below. I hope you found them helpful! Thank you for watching! :) ================================ ↘ Websites mentioned: https://github.com/awesomedata/awesom... https://github.com/ricardo-bion/ggtech https://pudding.cool/ https://github.com/the-pudding/data https://mixedanalytics.com/blog/list-... https://ourworldindata.org/co2-and-ot... 👀 Example data analysis/visualization portfolios: https://public.tableau.com/app/profil... https://public.tableau.com/app/profil... https://github.com/alinabolat 👩🏻‍💻 My laptop and iPad for doing DS/ study 👉 https://kit.co/thuvu/computer-ipad ⚙️ Tech I use for making Youtube videos 👉 https://kit.co/thuvu/my-budget-youtub... 🔍Check out my other videos on Data Analyst/ Data Science 👉 https://bit.ly/3qW9YpU COURSES &amp; RESOURCES ================================ 💯 SQL Courses: Select Star SQL 👉 https://selectstarsql.com/ Bipp.io SQL tutorials 👉 https://bipp.io/sql-tutorial/ 📑 Excel Courses: Excel Skills for Business 👉 https://coursera.pxf.io/doPaoy (or just Youtube tutorials, it's free :)) 📊 Data Visualisation: 📚 Books I recommend: https://kit.co/thuvu/books-on-data-vi... How to create effective charts and diagrams 👉 https://education.microsoft.com/nb-no... Data Viz Catalog 👉 https://datavizproject.com/ 🤖 Programming Courses: Python for Everybody Specialization 👉https://coursera.pxf.io/RyN5yy Introduction to AI with Python (Harvard University) 👉 https://www.edx.org/course/cs50s-intr... Using Python for Research (Harvard University) 👉 https://www.edx.org/course/using-pyth... R Programming 👉 https://coursera.pxf.io/x9jk9O (this course can be tough at times especially at the assignment parts, but it's worth the challenge. I'd recommend it to someone who's already familiar with R or other programming languages.) 🙋🏻‍♀️ LET'S CONNECT! ================================ 🔔 SUBSCRIBE to my channel: https://www.youtube.com/channel/UCJQJ... ✍ FOLLOW me on Medium: https://medium.com/@vuthihienthu.ueb (I sometimes make both video and article versions of my content, by following me on Medium you will have access to the content in writing too). 🤳 VISIT my Tiktok: https://www.tiktok.com/@sassy.python ================================ As a member of the Amazon and Coursera Affiliate Programs, I earn a commission from qualifying purchases on some of the links above. It costs you nothing but helps me with content creation. 🔑 TIMESTAMPS ================================ 0:00 - Intro 0:34 - What projects to include in portfolio 3:57 - Choosing datasets 8:17 - The best advice? 10:05 - How to push your projects online 13:47 - Outro</t>
  </si>
  <si>
    <t xml:space="preserve">https://www.youtube.com/watch?v=uhxiXOTKzfs</t>
  </si>
  <si>
    <t xml:space="preserve">How to Create a Beautiful Python Visualization Dashboard With Panel/Hvplot</t>
  </si>
  <si>
    <t xml:space="preserve">Hello lovely nerds! In today's video, I will show you how to create a beautiful (I think 🙈) data visualization dashboard in Python from your Jupyter Notebooks. I had a lot of fun doing this project and I hope you will have fun watching it as well. I'm so sorry for my stuffy-nose voice today (my hay fever season just started 🤦🏻‍♀️), but I hope you can still hear me clearly. Let me know in the comment if you found this project useful! Thank you for watching! 👋 🔑 Github repo for this project: https://github.com/thu-vu92/python-da... 🔍 More on panel and hvplot packages: https://panel.holoviz.org/ https://hvplot.holoviz.org/user_guide... 👩🏻‍💻 My laptop and iPad for doing DS/ study 👉 https://kit.co/thuvu/computer-ipad ⚙️ Tech I use for making Youtube videos 👉 https://kit.co/thuvu/my-budget-youtub... 🔍Check out my other videos on Data Analyst/ Data Science 👉 https://bit.ly/3qW9YpU COURSES &amp; RESOURCES ================================ 💯 SQL Courses: Select Star SQL 👉 https://selectstarsql.com/ Bipp.io SQL tutorials 👉 https://bipp.io/sql-tutorial/ 📑 Excel Courses: Excel Skills for Business 👉 https://coursera.pxf.io/doPaoy (or just Youtube tutorials, it's free :)) 📊 Data Visualisation: 📚 Books I recommend: https://kit.co/thuvu/books-on-data-vi... How to create effective charts and diagrams 👉 https://education.microsoft.com/nb-no... Data Viz Catalog 👉 https://datavizproject.com/ 🤖 Programming Courses: Python for Everybody Specialization 👉https://coursera.pxf.io/RyN5yy Introduction to AI with Python (Harvard University) 👉 https://www.edx.org/course/cs50s-intr... Using Python for Research (Harvard University) 👉 https://www.edx.org/course/using-pyth... R Programming 👉 https://coursera.pxf.io/x9jk9O (this course can be tough at times especially at the assignment parts, but it's worth the challenge. I'd recommend it to someone who's already familiar with R or other programming languages.) 🙋🏻‍♀️ LET'S CONNECT! ================================ 🔔 SUBSCRIBE to my channel: https://www.youtube.com/channel/UCJQJ... ✍ FOLLOW me on Medium: https://medium.com/@vuthihienthu.ueb (I sometimes make both video and article versions of my content, by following me on Medium you will have access to the content in writing too). 🤳 VISIT my Tiktok: https://www.tiktok.com/@sassy.python ================================ As a member of the Amazon and Coursera Affiliate Programs, I earn a commission from qualifying purchases on some of the links above. It costs you nothing but helps me with content creation. 🔑 TIMESTAMPS ================================ 0:00 - Intro to project 0:33 - Dataset &amp; choosing tools 1:50 - Intro to Panel package 2:24 - Project set-up 4:35 - Visualization ideation 5:46 - Coding the dashboard 10:06 - Serving dashboard</t>
  </si>
  <si>
    <t xml:space="preserve">https://www.youtube.com/watch?v=UiG8q67Z2XU</t>
  </si>
  <si>
    <t xml:space="preserve">Data Science Side Hustles: A Guide to Technical Writing ft. Sophia Yang</t>
  </si>
  <si>
    <t xml:space="preserve">Sophia Yang's Medium blog: https://sophiamyang.medium.com/ 🎥 Sophia Yang's Youtube channel: https://www.youtube.com/c/SophiaYangDS Hey data nerds 👋, in today's video we'll be talking about data science writing, i.e. how to start, what platform to choose and the whole writing process, etc. It is one of my favorite data science side hustles that not only help me learn better but also build my confidence over time in my knowledge. It is beginner-friendly and also helps you connect with like-minded people, just like how I got to know Sophia through her blog. I hope you enjoyed this video and any questions and thoughts are welcome! Thank you for watching 🙌🏽 MY GEAR ================================ 👩🏻‍💻 My laptop and iPad for doing DS/ study 👉 https://kit.co/thuvu/computer-ipad ⚙️ Tech I use for making Youtube videos 👉 https://kit.co/thuvu/my-budget-youtub... 🔍Check out my other videos on Data Analyst/ Data Science 👉 https://bit.ly/3qW9YpU COURSES &amp; RESOURCES ================================ 💯 SQL Courses: Select Star SQL 👉 https://selectstarsql.com/ Bipp.io SQL tutorials 👉 https://bipp.io/sql-tutorial/ 📑 Excel Courses: Excel Skills for Business 👉 https://coursera.pxf.io/doPaoy (or just Youtube tutorials, it's free :)) 📊 Data Visualisation: 📚 Books I recommend: https://kit.co/thuvu/books-on-data-vi... How to create effective charts and diagrams 👉 https://education.microsoft.com/nb-no... Data Viz Catalog 👉 https://datavizproject.com/ 🤖 Programming Courses: Python for Everybody Specialization 👉https://coursera.pxf.io/RyN5yy Introduction to AI with Python (Harvard University) 👉 https://www.edx.org/course/cs50s-intr... Using Python for Research (Harvard University) 👉 https://www.edx.org/course/using-pyth... R Programming 👉 https://coursera.pxf.io/x9jk9O (this course can be tough at times especially at the assignment parts, but it's worth the challenge. I'd recommend it to someone who's already familiar with R or other programming languages.) 🙋🏻‍♀️ LET'S CONNECT! ================================ 🔔 SUBSCRIBE to my channel: https://www.youtube.com/channel/UCJQJ... 📩 SUBSCRIBE to my Substack to get future newsletters from me: https://substack.com/profile/87689887... ✍ FOLLOW me on Medium: https://medium.com/@vuthihienthu.ueb (I sometimes make both video and article versions of my content, by following me on Medium you will have access to the content in writing too). 🤳 VISIT my Tiktok: https://www.tiktok.com/@sassy.python 🔑 TIMESTAMPS ================================ 0:00 - Why Data science writing? 0:48 - Intro Sophia Yang 1:22 - What topics to write about 2:17 - Best blogging platforms for beginners 4:24 - Writing process: researching and time spent 5:42 - 3 ways to get more views 7:13 - When your blog goes viral.. 🤯 8:06 - Conclusions ================================ As a member of the Amazon and Coursera Affiliate Programs, I earn a commission from qualifying purchases on some of the links above. It costs you nothing but helps me with content creation.</t>
  </si>
  <si>
    <t xml:space="preserve">https://www.youtube.com/watch?v=RM43xgiJhjQ</t>
  </si>
  <si>
    <t xml:space="preserve">Data Analyst vs. Data Scientist vs. Business Analyst // Do you need a CS degree?</t>
  </si>
  <si>
    <t xml:space="preserve">My laptop and iPad for doing DS/ study 👉 https://kit.co/thuvu/computer-ipad ⚙️ Tech I use for making Youtube videos 👉 https://kit.co/thuvu/my-budget-youtub... 🔍Check out my other videos on Data Analyst/ Data Science 👉 https://bit.ly/3qW9YpU I read 16,000 job posts and this is what I found... Hi there! Hope you're well and welcome back to my channel! In this video I'm analyzing 16,000 job descriptions to find out the main job requirements and what are the differences between Data Analyst, Data Scientist, and Business Analyst jobs. The scraped data is obtained from Diffbot and the analysis is done with the help of several NLP packages in Python. ========================= 🔗Link to Diffbot: https://www.diffbot.com/ 🔗Link to my Github repo for this analysis: https://github.com/thu-vu92/Job-post-... COURSES &amp; RESOURCES ================================ 💯 SQL Courses: Select Star SQL 👉 https://selectstarsql.com/ Bipp.io SQL tutorials 👉 https://bipp.io/sql-tutorial/ 📑 Excel Courses: Excel Skills for Business 👉 https://www.coursera.org/specializati... (or just Youtube tutorials, it's free :)) 📊 Data Visualisation: 📚 Books I recommend 👉 https://kit.co/thuvu/books-on-data-vi... How to create effective charts and diagrams 👉 https://education.microsoft.com/nb-no... Data Viz Catalog 👉 https://datavizproject.com/ 🤖 Programming Courses: Python for Everybody Specialization 👉https://www.coursera.org/specializati... Introduction to AI with Python (Harvard University) 👉 https://www.edx.org/course/cs50s-intr... Using Python for Research (Harvard University) 👉 https://www.edx.org/course/using-pyth... R Programming 👉 https://www.coursera.org/learn/r-prog... (this course can be tough at times especially at the assignment parts, but it's worth the challenge. I'd recommend it to someone who's already familiar with R or other programming languages.) 🙋🏻‍♀️ LET'S CONNECT! ================================ 🔔 SUBSCRIBE to my channel: https://www.youtube.com/channel/UCJQJ... ✍ FOLLOW me on Medium: https://medium.com/@vuthihienthu.ueb (I sometimes make both video and article versions of my content, by following me on Medium you will have access to the content in writing too). 🤳 VISIT my Tiktok: https://www.tiktok.com/@sassy.python ================================ As a member of the Amazon and Coursera Affiliate Programs, I earn a commission from qualifying purchases on some of the links above. It costs you nothing but helps me with content creation. 🔑 TIMESTAMPS ================================ 0:00 - Intro 1:01 - Diffbot 1:49 - Scrape data 3:04 - Analyze job requirements 4:21 - Job requirements Data analyst vs. Data scientist 5:31 - Job requirements Data analyst vs. Business analyst 6:17 - Conclusion 7:01 - Outro</t>
  </si>
  <si>
    <t xml:space="preserve">https://www.youtube.com/watch?v=LEH8TtCCYbM</t>
  </si>
  <si>
    <t xml:space="preserve">👩‍💼 How to Ace Data Analyst Interviews // Prepare With Me ft. Alex the analyst</t>
  </si>
  <si>
    <t xml:space="preserve">My laptop and iPad for doing DS/ study 👉 https://kit.co/thuvu/computer-ipad ⚙️ Tech I use for making Youtube videos 👉 https://kit.co/thuvu/my-budget-youtub... 🔍Check out my other videos on Data Analyst/ Data Science 👉 https://bit.ly/3qW9YpU ------------------------------------------------------------------------------ Hi data analysts! In this video, I'm sharing with you how to prepare for your next data analyst job, which is a video requested by many of you. Being a data analyst opens up many opportunities for your career in the technology sphere, and succeeding in your interview is definitely the first step. This content is brought to you from my own experience and what has worked for me. You could tailor this advice to your situation. I'm sorry for the bad audio quality 🤦🏻‍♀️, but hope it was useful! 🤗 COURSES &amp; RESOURCES ================================ 💯 SQL Courses: Select Star SQL 👉 https://selectstarsql.com/ Bipp.io SQL tutorials 👉 https://bipp.io/sql-tutorial/ 📑 Excel Courses: Excel Skills for Business 👉 https://www.coursera.org/specializati... (or just Youtube tutorials, it's free :)) 📊 Data Visualisation: 📚 Books I recommend 👉 https://kit.co/thuvu/books-on-data-vi... How to create effective charts and diagrams 👉 https://education.microsoft.com/nb-no... Data Viz Catalog 👉 https://datavizproject.com/ 🤖 Programming Courses: Python for Everybody Specialization 👉https://www.coursera.org/specializati... Introduction to AI with Python (Harvard University) 👉 https://www.edx.org/course/cs50s-intr... Using Python for Research (Harvard University) 👉 https://www.edx.org/course/using-pyth... R Programming 👉 https://www.coursera.org/learn/r-prog... (this course can be tough at times especially at the assignment parts, but it's worth the challenge. I'd recommend it to someone who's already familiar with R or other programming languages.) 🙋🏻‍♀️ LET'S CONNECT! ================================ 🔔 SUBSCRIBE to my channel: https://www.youtube.com/channel/UCJQJ... ✍ FOLLOW me on Medium: https://medium.com/@vuthihienthu.ueb (I sometimes make both video and article versions of my content, by following me on Medium you will have access to the content in writing too). 🤳 VISIT my Tiktok: https://www.tiktok.com/@sassy.python ================================ As a member of the Amazon and Coursera Affiliate Programs, I earn a commission from qualifying purchases on some of the links above. It costs you nothing but helps me with content creation. 🔑 TIMESTAMPS ================================ ⏳ Timestamps: 0:00 - Intro 0:33 - 1) Prepare before you even get an interview 3:48 - 2) The week before your interview 6:15 - 3) The day before your interview 9:57- 4) In your interview 11:57 - Outro</t>
  </si>
  <si>
    <t xml:space="preserve">https://www.youtube.com/watch?v=Hnr-2UDUfHc</t>
  </si>
  <si>
    <t xml:space="preserve">Justice for Delhi Girl Explained | Tamil | Madan Gowri | MG</t>
  </si>
  <si>
    <t xml:space="preserve">Join Special MG Squad: https://www.youtube.com/channel/UCY6K... ------------------ Kokru Android App - https://play.google.com/store/apps/de... ------------------ Kokru iOS App - https://apps.apple.com/in/app/kokru-p... ------------------ In this Madan Gowri video, we will discuss the current online trend of Justice for Sabiya Saifi, the civil defense volunteer from Delhi whose case has become a point of social media outrage across Instagram, Twitter and Facebook.</t>
  </si>
  <si>
    <t xml:space="preserve">https://www.youtube.com/watch?v=RCQnE3I-Zag</t>
  </si>
  <si>
    <t xml:space="preserve">Sweet but Psycho | Isabella Guzman | Tamil | Madan Gowri</t>
  </si>
  <si>
    <t xml:space="preserve">Join MG Squad Membership: https://www.youtube.com/channel/UCY6K... -------------- This is a Madan Gowri video we will be discussing about origin of the Sweet But Psycho trend in Social media such as Instagram, Whatsapp, TikTok, YouTube and Facebook. We will also be highlighting the importance of mental health in this video. The video is made in Tamil.</t>
  </si>
  <si>
    <t xml:space="preserve">https://www.youtube.com/watch?v=kIKdvJZM7-0</t>
  </si>
  <si>
    <t xml:space="preserve">What is Happening in Afghanistan? | Tamil | Madan Gowri | MG | Taliban Explained</t>
  </si>
  <si>
    <t xml:space="preserve">Join Special MG Squad: https://www.youtube.com/channel/UCY6K... ------------------ Kokru Android App - https://play.google.com/store/apps/de... ------------------ Kokru iOS App - https://apps.apple.com/in/app/kokru-p... ------------------ In this Madan Gowri video we will be addressing the major questions that most people are asking today: What is happening in Afghanistan? Who are the Taliban? Why is the US leaving Afghanistan after 20 years? Why many Afghanistan citizens are leaving their country? What does the Afghanistan situation mean for India, China, and Pakistan? We will be answering the above questions in a simple way by trying to understand geopolitics.</t>
  </si>
  <si>
    <t xml:space="preserve">https://www.youtube.com/watch?v=4vZRrnUlgoM</t>
  </si>
  <si>
    <t xml:space="preserve">Top 10 Richest Tamilans | Tamil | Madan Gowri</t>
  </si>
  <si>
    <t xml:space="preserve">In this video, we are taking a look at the top 10 richest Tamils. Chennai is considered as the manufacturing and business hub of south India. When it comes to richest man or successful business owners, Chennai has it’s presence all over. There are a number of millionaires and billionaires who hail from this city. After Mumbai and Delhi, Chennai has the most number of billionaires in the country. Every year, Forbes lists the richest people from the world and India. Out of which, we have compiled a list of richest people in the city of Chennai.</t>
  </si>
  <si>
    <t xml:space="preserve">https://www.youtube.com/watch?v=eOfSJftVu-o</t>
  </si>
  <si>
    <t xml:space="preserve">Real KGF Rocky Explained | Tamil | Madan Gowri | MG</t>
  </si>
  <si>
    <t xml:space="preserve">Join Special MG Squad: https://www.youtube.com/channel/UCY6K... ------------------ K.G.F is an Indian period action film written and starring Yash that was released in Tamil, Telugu, Malayalam, and Kannada. Ever since the movie's release, it has been setting and breaking new records, in this video w will explain the real KGF hero and his story!</t>
  </si>
  <si>
    <t xml:space="preserve">https://www.youtube.com/watch?v=6rv5vUviUu0</t>
  </si>
  <si>
    <t xml:space="preserve">Best Affordable Skincare? GOOD VIBES SKINCARE REVIEW | Chetali Chadha</t>
  </si>
  <si>
    <t xml:space="preserve">https://www.youtube.com/user/chetalia</t>
  </si>
  <si>
    <t xml:space="preserve">Chetali Chadha </t>
  </si>
  <si>
    <t xml:space="preserve">Subscribe NOW for more such videos :)  https://www.youtube.com/user/chetalia  **New videos EVERY WEEK!  Hi my beauties! Welcome to my channel!!!   I hope you guys are doing well. On popular request, I bought some Good Vibes products which we will be reviewing together today and must say I was surprised. Watch the video to know how I felt about these products. I hope you like this video and if you do please do SUBSCRIBE to my Channel and give the video a thumbs up. Thank you for all the love and support! Love you all..xoxo Chetali ----------------------------------------------- Products used -  1. Good Vibes Brightening Face Wash - Papaya - https://www.purplle.com/product/good-... 2. Good Vibes Brightening Face Scrub - Pomegranate - https://www.purplle.com/product/good-... 3. Good Vibes Lip Scrub - Lemon - https://www.purplle.com/product/good-... 4. Good Vibes Toner - Pomegranate - https://www.purplle.com/product/good-... 5. Good Vibes Toner - Rose Glow - https://www.purplle.com/product/good-... 6. Good Vibes Glow Face Mask - Papaya - https://www.purplle.com/product/good-... 7. Good Vibes Skin Purifying Sheet Mask - Green Tea - https://www.purplle.com/product/good-... 8. Good Vibes Gel - Orange - https://www.purplle.com/product/good-... 9. Good Vibes Lip Balm - Chocolate - https://www.purplle.com/product/good-... ---------------------------------------------- NAIL PAINT I'M WEARING - Nykaa Matte Nail Lacquer - Pink Meringue 28 ---------------------------------------------- My Social/Connect with me -  INSTAGRAM - https://www.instagram.com/chetalichadha/ SNAPCHAT - https://www.snapchat.com/add/chetalic... YOUTUBE - https://www.youtube.com/user/chetalia **Official email - chetalichadha@gmail.com ------------------------------------------------ My previous videos -  https://www.youtube.com/watch?v=THM-R... https://www.youtube.com/watch?v=oq-9E... https://www.youtube.com/watch?v=-FN5D... https://www.youtube.com/watch?v=Zg2n9... https://www.youtube.com/watch?v=sa4eV... https://www.youtube.com/watch?v=c5nnC... https://www.youtube.com/watch?v=lsSWA... https://www.youtube.com/watch?v=fLIUh... https://www.youtube.com/watch?v=62AG7...   https://www.youtube.com/watch?v=ySayt... https://www.youtube.com/watch?v=kiS0D...   https://www.youtube.com/watch?v=AajQz...   https://www.youtube.com/watch?v=aFOND... https://www.youtube.com/watch?v=71Vpl...   https://www.youtube.com/watch?v=rsOpG... https://www.youtube.com/watch?v=vWtSv... ------------------------------------------------------- ✦ DISCLAIMER ✦ The content on my channel is intended for informational and educational purposes only. Any information associated with my content (including videos) should not be considered as a substitute for professional medical or health care advice. Viewers are requested to employ their own discretion while using this information. Always do a test patch first to see if your skin is allergic to any of the ingredients mentioned in my videos. Since everyone's body and skin type are different, so results can also vary from person to person. I post my experiences in the form of videos and cannot guarantee that all of the make-up and/or skincare products I recommend will suit you. Please discontinue use if your skin does not react well to the regimen and consult a medical professional.</t>
  </si>
  <si>
    <t xml:space="preserve">https://www.youtube.com/watch?v=Lmpd_CYKIKE&amp;t=50s</t>
  </si>
  <si>
    <t xml:space="preserve">DIY for DARK CIRCLES, WRINKLES &amp; PUFFINESS | Most Affordable &amp; Results in 2 Weeks | Chetali Chadha</t>
  </si>
  <si>
    <t xml:space="preserve">Subscribe NOW for more such videos :)  https://www.youtube.com/user/chetalia  **New videos TWICE EVERY WEEK!  Hi Guys! Welcome to my channel!!!   I hope you guys are doing well and staying safe! Today I have a very highly requested video on my channel. A lot of you have asked how to get rid of dark circles. So I came up with a DIY eye mask and a DIY eye gel that I have been trying out for the past month and have seen great results.  If you liked this video, do SUBSCRIBE to my Channel and give the video a thumbs up. Thank you for all the love and support! Love you all..xoxo Chetali    -------------------------------------------- Products -  1. Vilvah Aloe Vera Gel - https://nyk0.page.link/ps4fvpXLVHpTLj4X6 2. Glass Jar - https://amzn.to/3dDHJWf 3. Moha Aloe Vera Gel - https://nyk0.page.link/ouUJgBotxWPHDm6NA 4. Deve Herbes Vitamin E Oil -  https://nyk0.page.link/PKbCrzrUz342g4hF7 5. Deve Herbes Almond Oil - https://nyk0.page.link/wUtEs14imXj46CA1A --------------------------------------------- What am I wearing -  Top - Zara Nailpaint - Nykaa - Pink Meringue  Head Band - Shein -------------------------------------------- My Social/Connect with me -  INSTAGRAM - https://www.instagram.com/chetalichadha/ SNAPCHAT - https://www.snapchat.com/add/chetalic... YOUTUBE - https://www.youtube.com/user/chetalia Official email - chetalichadha@gmail.com ------------------------------------------- ✦ DISCLAIMER ✦ The content on my channel is intended for informational and educational purposes only. Any information associated with my content (including videos) should not be considered as a substitute for professional medical or health care advice. Viewers are requested to employ their own discretion while using this information. Always do a test patch first to see if your skin is allergic to any of the ingredients mentioned in my videos. Since everyone's body and skin type are different, so results can also vary from person to person. I post my experiences in the form of videos and cannot guarantee that all of the make-up and/or skincare products I recommend will suit you. Please discontinue use if your skin does not react well to the regimen and consult a medical professional.</t>
  </si>
  <si>
    <t xml:space="preserve">https://www.youtube.com/watch?v=2k1_mQvQK6Q</t>
  </si>
  <si>
    <t xml:space="preserve">My Night Skincare Routine IN HINDI | AFFORDABLE | For Glowing Skin | Chetali Chadha</t>
  </si>
  <si>
    <t xml:space="preserve">Hi Guys! Hope you're doing well and staying safe. I'm very excited to share my first video in Hindi. This video is on my updated very affordable nighttime skincare routine for a healthy glowing skin. This is also a perfect skincare routine for winters! My skin type - combination Much love..xoxo Chetali   --------------------------------------------- Subscribe NOW for more such videos :) https://www.youtube.com/user/chetalia **New videos EVERY WEEK! ----------------------------------------------- Products - Plum E-Luminence Simply Supple Cleansing Balm -https://nyk0.page.link/8MQdecsxAsFWJuJT7 Simple Kind To Skin Refreshing Facial Wash - https://nyk0.page.link/Xr3jWcsjNMWthQ6j6 Plum Green Tea Revitalizing Face Mist- https://nyk0.page.link/ftp4fgs7JGPeibvs6 L'Oreal Paris Revitalift 1.5% Hyaluronic Acid Serum - https://nyk0.page.link/yQvgJjD7ig7w9Pq46 Re'equil Under Eye Cream - https://nyk0.page.link/HmBz4rZ7mz3bqqDB7 Cetaphil Moisturising Lotion - https://nyk0.page.link/zFcKqz84qXuUaiPU6 Vaadi Herbals Lip Balm - Strawberry - https://nyk0.page.link/uFjxE4MCtg22q59u8 ---------------------------------------------- What Am I Wearing - Top - Zara Nailpaint - Nykaa Insta Dry Fast Drying Nail Enamel Polish Green Grid 358 - Light Green - https://nyk0.page.link/Q3NAuyciWCogtJ1s6 -------------------------------------------- My Social/Connect with me - INSTAGRAM - https://www.instagram.com/chetalichadha/ YOUTUBE - https://www.youtube.com/user/chetalia Official email - chetalichadha@gmail.com ------------------------------------------- ✦ DISCLAIMER ✦  The content on my channel is intended for informational and entertainment purposes only. Any information associated with my content (including videos) should not be considered as a substitute for professional medical or health care advice. Viewers are requested to employ their own discretion while using this information.  Always do a test patch first to see if your skin is allergic to any of the ingredients mentioned in my videos. Since everyone's body and skin type are different, results can also vary from person to person. I post my experiences in the form of videos and cannot guarantee that all of the make-up and/or haircare, skincare products I recommend will suit you. Please discontinue use if your skin does not react well to the regimen and consult a medical professional.</t>
  </si>
  <si>
    <t xml:space="preserve">https://www.youtube.com/watch?v=TID1PpiaHTE</t>
  </si>
  <si>
    <t xml:space="preserve">What is the BEST MOISTURIZER FOR YOUR SKIN? Ft. Minimalist</t>
  </si>
  <si>
    <t xml:space="preserve">This video is in partnership with Minimalist. I hope you enjoy watching it and find it informative! Thank you for all your love &amp; support! Much love ❤️ Chetali ----------------------------------------------- Products - Sepicalm 3% Oat moisturizer - https://bit.ly/3xd2UYB Marula Oil 05% Moisturizer - https://bit.ly/3RyL5eG Vitamin B5 10% Moisturizer - https://bit.ly/3RApa78 Ceramides 0.3% + Madecassoside - https://bit.ly/3qvFDgE Ceramides 0.3% + Bisabolol - https://bit.ly/3xdC1nA https://www.instagram.com/beminimalis... Website link - https://beminimalist.co/ ------------------------------------------------------ What Am I Wearing - Top - Zara -------------------------------------------- My Social/Connect with me - INSTAGRAM - https://www.instagram.com/chetalichadha/ YOUTUBE - https://www.youtube.com/user/chetalia Email for collaboration - chetalichadha@gmail.com ------------------------------------------- ✦ DISCLAIMER ✦ Some links are affiliate links. All views are my own. All these products were tested for over 6 weeks. All reviews are 100% honest and transparent. The content on my channel is intended for informational and entertainment purposes only. Any information associated with my content (including videos) should not be considered as a substitute for professional medical or health care advice. Viewers are requested to employ their own discretion while using this information. Always do a test patch first to see if your skin is allergic to any of the ingredients mentioned in my videos. Since everyone's body and skin type are different, results can also vary from person to person. I post my experiences in the form of videos and cannot guarantee that all of the make-up and/or haircare, skincare products I recommend will suit you. Please discontinue use if your skin does not react well to the regimen and consult a medical professional.</t>
  </si>
  <si>
    <t xml:space="preserve">https://www.youtube.com/watch?v=1hg0WHPI24E&amp;t=60s</t>
  </si>
  <si>
    <t xml:space="preserve">5 New Indian Beauty Products That I Can't Get Enough of | Skincare &amp; Haircare | Chetali Chadha</t>
  </si>
  <si>
    <t xml:space="preserve">Here are 5 new Indian beauty products I tried, skincare, haircare, bodycare and more that I'm currently obsessed with and I had to share these with you. I hope you enjoy watching it and find it informative! Thank you for all your love &amp; support! Much love Chetali   ----------------------------------------------- Dr. Sheth's Haldi &amp; Hyaluronic Acid Sleeping Mask Website : https://bit.ly/39W5I3u | Discount Code - CHETALI20 Amazon : https://amzn.to/3GjoYEr Nykaa : https://bit.ly/3wLHa6u Dr. Sheth's Haldi &amp; Hyaluronic Acid Sleeping Mask -  https://nyk0.page.link/wNVqUT7gfK6edL... GREEN AND BEIGE Moisturise Fortifying Hair Cleanser -  https://greenandbeige.com | Discount Code - CHETALI GREEN AND BEIGE Moisturaise Fortifying Hair Cleanser - https://nyk0.page.link/QhnhCZa4Yc6PXu... GREEN AND BEIGE Body Butter - Deep Hydrate Repair - https://nyk0.page.link/yj7p2rqTtcD6cF1t5 Suganda discount code - chetali ------------------------------------------------------ What Am I Wearing - Top - Forever New Lipstick - Faces Canada Comfy Matte Pro Lip Color - Crafty Pink 05 - https://nyk0.page.link/EXwiSEGLo2MYsp... -------------------------------------------- My Social/Connect with me - INSTAGRAM - https://www.instagram.com/chetalichadha/ YOUTUBE - https://www.youtube.com/user/chetalia Email for collaboration - chetalichadha@gmail.com ------------------------------------------- ✦ DISCLAIMER ✦ Some links are affiliate links. All views are my own. All these products were tested for a minimum of 3-4 weeks. All reviews are 100% honest and transparent.  The content on my channel is intended for informational and entertainment purposes only. Any information associated with my content (including videos) should not be considered as a substitute for professional medical or health care advice. Viewers are requested to employ their own discretion while using this information.  Always do a test patch first to see if your skin is allergic to any of the ingredients mentioned in my videos. Since everyone's body and skin type are different, results can also vary from person to person. I post my experiences in the form of videos and cannot guarantee that all of the make-up and/or haircare, skincare products I recommend will suit you. Please discontinue use if your skin does not react well to the regimen and consult a medical professional.o</t>
  </si>
  <si>
    <t xml:space="preserve">SHEET 7</t>
  </si>
  <si>
    <t xml:space="preserve">https://www.youtube.com/watch?v=GCmiKaLnd7M</t>
  </si>
  <si>
    <t xml:space="preserve">I tested 15 Gadgets from the FUTURE</t>
  </si>
  <si>
    <t xml:space="preserve"> Arun Maini</t>
  </si>
  <si>
    <t xml:space="preserve">15 gadgets from future</t>
  </si>
  <si>
    <t xml:space="preserve">https://www.youtube.com/watch?v=8-9oFxYFODE</t>
  </si>
  <si>
    <t xml:space="preserve">Drag Race: Formula E Car vs Cheetah</t>
  </si>
  <si>
    <t xml:space="preserve">Abb Formula E</t>
  </si>
  <si>
    <t xml:space="preserve">What happens when a Formula E car and one of nature's fastest animals go head-to-head?</t>
  </si>
  <si>
    <t xml:space="preserve">https://www.youtube.com/watch?v=XfpgaWUP2KI</t>
  </si>
  <si>
    <t xml:space="preserve">Formula E Off Track Initiatives</t>
  </si>
  <si>
    <t xml:space="preserve">youtube.com/c/Thequint</t>
  </si>
  <si>
    <t xml:space="preserve">An incredible year for us on track has been matched by fantastic initiatives off track throughout Season 8.</t>
  </si>
  <si>
    <t xml:space="preserve">https://www.youtube.com/watch?v=hoBHdtrnsww</t>
  </si>
  <si>
    <t xml:space="preserve">Why Is Formula E Strategy So Unique?</t>
  </si>
  <si>
    <t xml:space="preserve">Yes I'm a Designer - YouTube</t>
  </si>
  <si>
    <t xml:space="preserve">Saunders CB is here to answer all of your questions about Formula E strategy!</t>
  </si>
  <si>
    <t xml:space="preserve">https://www.youtube.com/watch?v=XLDO_JjvwwM</t>
  </si>
  <si>
    <t xml:space="preserve">Kremlin announces referendum votes as military operations fail in Ukraine</t>
  </si>
  <si>
    <t xml:space="preserve">Abc News</t>
  </si>
  <si>
    <t xml:space="preserve">the latest strategies by Kremlin leaders as Russian forces struggle in Ukraine.</t>
  </si>
  <si>
    <t xml:space="preserve">https://www.youtube.com/watch?v=0jUj3rfO7eM</t>
  </si>
  <si>
    <t xml:space="preserve">THARA BHAiiiii</t>
  </si>
  <si>
    <t xml:space="preserve">Ajey</t>
  </si>
  <si>
    <t xml:space="preserve">Thara bhai joginday comedy video</t>
  </si>
  <si>
    <t xml:space="preserve">https://www.youtube.com/watch?v=WrHDquZ-tj0</t>
  </si>
  <si>
    <t xml:space="preserve">Alan Walker &amp; Ava Max - Alone</t>
  </si>
  <si>
    <t xml:space="preserve">When we got the opportunity to do a live version of Alone</t>
  </si>
  <si>
    <t xml:space="preserve">https://www.youtube.com/watch?v=bkPCseCWOeI</t>
  </si>
  <si>
    <t xml:space="preserve">Alan Walker 'Origins EP' Out Now!</t>
  </si>
  <si>
    <t xml:space="preserve">Xpertgamingtech - YouTube</t>
  </si>
  <si>
    <t xml:space="preserve">Origins EP trailer</t>
  </si>
  <si>
    <t xml:space="preserve">https://www.youtube.com/watch?v=mGTc2xWTjXw</t>
  </si>
  <si>
    <t xml:space="preserve">New Bentley Continental GT Speed</t>
  </si>
  <si>
    <t xml:space="preserve">Alex Hirschi</t>
  </si>
  <si>
    <t xml:space="preserve">yes</t>
  </si>
  <si>
    <t xml:space="preserve">https://www.youtube.com/watch?v=nix8aKBHp4M</t>
  </si>
  <si>
    <t xml:space="preserve">World's First De Tomaso P72 Prototype</t>
  </si>
  <si>
    <t xml:space="preserve">WranglerJKLS - YouTube</t>
  </si>
  <si>
    <t xml:space="preserve">This is the world's first De Tomaso P72 prototype. Only 72 units</t>
  </si>
  <si>
    <t xml:space="preserve">https://www.youtube.com/watch?v=kDLpsXpCZoE</t>
  </si>
  <si>
    <t xml:space="preserve">World’s Most Powerful Car</t>
  </si>
  <si>
    <t xml:space="preserve">WIRED - YouTube</t>
  </si>
  <si>
    <t xml:space="preserve">This is the Hennessey Venom F5, the world’s most powerful production car</t>
  </si>
  <si>
    <t xml:space="preserve">https://www.youtube.com/watch?v=9ovBLDnUF1k</t>
  </si>
  <si>
    <t xml:space="preserve">My New Supercar Makeover!</t>
  </si>
  <si>
    <t xml:space="preserve">WION - YouTube</t>
  </si>
  <si>
    <t xml:space="preserve">This is the new makeover to my McLaren 720s and Sergi's BMW X6 M</t>
  </si>
  <si>
    <t xml:space="preserve">https://www.youtube.com/watch?v=HmCfiqW0Y0I</t>
  </si>
  <si>
    <t xml:space="preserve">AIB Podcast</t>
  </si>
  <si>
    <t xml:space="preserve">WB Kids - YouTube</t>
  </si>
  <si>
    <t xml:space="preserve">All India Bakchod </t>
  </si>
  <si>
    <t xml:space="preserve">our podcast with Shah Rukh Khan</t>
  </si>
  <si>
    <t xml:space="preserve">https://www.youtube.com/watch?v=ZAThqkcEAs4</t>
  </si>
  <si>
    <t xml:space="preserve">Chintu Ka Birthday</t>
  </si>
  <si>
    <t xml:space="preserve">title track is a soulful ode to the love, care, and sacrifice that fathers put in for their children</t>
  </si>
  <si>
    <t xml:space="preserve">https://www.youtube.com/watch?v=ZkbsyRm4vH8</t>
  </si>
  <si>
    <t xml:space="preserve">ake N' Bake - Official Trailer</t>
  </si>
  <si>
    <t xml:space="preserve">Warner Bros. Pictures - YouTube</t>
  </si>
  <si>
    <t xml:space="preserve">Wake N Bake is Rohan Joshi’s first stand-up comedy special</t>
  </si>
  <si>
    <t xml:space="preserve">https://www.youtube.com/watch?v=LJ7k_dO7unc</t>
  </si>
  <si>
    <t xml:space="preserve">Charades &amp; FIFA with Virat feat RCB</t>
  </si>
  <si>
    <t xml:space="preserve">Tanmay and Khamba get the RCB boys to play charades</t>
  </si>
  <si>
    <t xml:space="preserve">https://www.youtube.com/watch?v=CLNd2XY_01k</t>
  </si>
  <si>
    <t xml:space="preserve">Chidiya Ghar</t>
  </si>
  <si>
    <t xml:space="preserve">Amit Bhadana</t>
  </si>
  <si>
    <t xml:space="preserve">Talkative family story</t>
  </si>
  <si>
    <t xml:space="preserve">https://www.youtube.com/watch?v=qkxuFKqJXWY</t>
  </si>
  <si>
    <t xml:space="preserve">Roommate - Stand Up Comedy</t>
  </si>
  <si>
    <t xml:space="preserve">Vogue - YouTube</t>
  </si>
  <si>
    <t xml:space="preserve">Anubhav Singh Bassi</t>
  </si>
  <si>
    <t xml:space="preserve">Roommate experience comedy</t>
  </si>
  <si>
    <t xml:space="preserve">https://www.youtube.com/watch?v=MFO6OtnmEDo</t>
  </si>
  <si>
    <t xml:space="preserve">Money: Humanity's Biggest Illusion</t>
  </si>
  <si>
    <t xml:space="preserve">Aperture</t>
  </si>
  <si>
    <t xml:space="preserve">Informational video</t>
  </si>
  <si>
    <t xml:space="preserve">https://www.youtube.com/watch?v=mr7FXvTSYpA</t>
  </si>
  <si>
    <t xml:space="preserve">The Most Advanced Civilization In The Universe</t>
  </si>
  <si>
    <t xml:space="preserve">https://www.youtube.com/watch?v=mA8pNpPvrr0</t>
  </si>
  <si>
    <t xml:space="preserve">Dark Web: The Unseen Side of The Internet</t>
  </si>
  <si>
    <t xml:space="preserve">The Unseen Side of The Internet</t>
  </si>
  <si>
    <t xml:space="preserve">https://www.youtube.com/watch?v=10Kqx6bUlXc</t>
  </si>
  <si>
    <t xml:space="preserve">Are We Alone?</t>
  </si>
  <si>
    <t xml:space="preserve">Varun Grover - YouTube</t>
  </si>
  <si>
    <t xml:space="preserve">The Drake Equation Explained</t>
  </si>
  <si>
    <t xml:space="preserve">https://www.youtube.com/watch?v=zCLOJ9j1k2Y</t>
  </si>
  <si>
    <t xml:space="preserve">Japan in 8K 60fps</t>
  </si>
  <si>
    <t xml:space="preserve">Unbox Therapy - YouTube</t>
  </si>
  <si>
    <t xml:space="preserve">Armadas</t>
  </si>
  <si>
    <t xml:space="preserve">Shot between 2017-2019 across Japan</t>
  </si>
  <si>
    <t xml:space="preserve">https://www.youtube.com/watch?v=6k7a8bw451M</t>
  </si>
  <si>
    <t xml:space="preserve">Japan Night Aerials in 8K</t>
  </si>
  <si>
    <t xml:space="preserve">Ubisoft - YouTube</t>
  </si>
  <si>
    <t xml:space="preserve">8K night aerial footage of Tokyo and Yokohama shot</t>
  </si>
  <si>
    <t xml:space="preserve">https://www.youtube.com/watch?v=brD-KX9Mn7s</t>
  </si>
  <si>
    <t xml:space="preserve">Takato Castle Ruins Park</t>
  </si>
  <si>
    <t xml:space="preserve">The Viral Fever - YouTube</t>
  </si>
  <si>
    <t xml:space="preserve">Takato Castle Ruins Park, which is located in Ina City of Nagano Prefecture</t>
  </si>
  <si>
    <t xml:space="preserve">https://www.youtube.com/watch?v=xrR3xQNeB_Y</t>
  </si>
  <si>
    <t xml:space="preserve">Sasta Shaark Tank</t>
  </si>
  <si>
    <t xml:space="preserve">Sasta shark tank comedy video</t>
  </si>
  <si>
    <t xml:space="preserve">https://www.youtube.com/watch?v=74cVT_tUpck&amp;list=RD74cVT_tUpck&amp;start_radio=1</t>
  </si>
  <si>
    <t xml:space="preserve">Coke Studio Season 12 | Wohi Khuda Hai </t>
  </si>
  <si>
    <t xml:space="preserve">Atif Aslam</t>
  </si>
  <si>
    <t xml:space="preserve">Wohi khuda hai song video</t>
  </si>
  <si>
    <t xml:space="preserve">https://www.youtube.com/watch?v=w8mBplMtwJ8</t>
  </si>
  <si>
    <t xml:space="preserve">Ava Max - My Head &amp; My Heart</t>
  </si>
  <si>
    <t xml:space="preserve">Ava Max</t>
  </si>
  <si>
    <t xml:space="preserve">"My Head &amp; My Heart" Available Now</t>
  </si>
  <si>
    <t xml:space="preserve">https://www.youtube.com/watch?v=jH1RNk8954Q</t>
  </si>
  <si>
    <t xml:space="preserve">Ava Max - Kings &amp; Queens</t>
  </si>
  <si>
    <t xml:space="preserve">The Timeliners - YouTube</t>
  </si>
  <si>
    <t xml:space="preserve">Listen to my debut album "Heaven &amp; Hell" now</t>
  </si>
  <si>
    <t xml:space="preserve">https://www.youtube.com/watch?v=89S-RbszwJE</t>
  </si>
  <si>
    <t xml:space="preserve">Ava Max - Who's Laughing Now</t>
  </si>
  <si>
    <t xml:space="preserve">The Screen Patti - YouTube</t>
  </si>
  <si>
    <t xml:space="preserve">Who's Laughing Now" Available Now</t>
  </si>
  <si>
    <t xml:space="preserve">https://www.youtube.com/watch?v=wsf78BS9VE0</t>
  </si>
  <si>
    <t xml:space="preserve">Official Batman: Arkham Knight Announce Trailer - "Father to Son"</t>
  </si>
  <si>
    <t xml:space="preserve">Batman Arkham</t>
  </si>
  <si>
    <t xml:space="preserve">Batman arakham knight trailer</t>
  </si>
  <si>
    <t xml:space="preserve">https://www.youtube.com/watch?v=f0AkGoliFi0</t>
  </si>
  <si>
    <t xml:space="preserve">Iraq and Syria: After Islamic State?</t>
  </si>
  <si>
    <t xml:space="preserve">Bbc News</t>
  </si>
  <si>
    <t xml:space="preserve">Documentry about Iraq and syria</t>
  </si>
  <si>
    <t xml:space="preserve">https://www.youtube.com/watch?v=wnHW6o8WMas</t>
  </si>
  <si>
    <t xml:space="preserve">NO EXCUSES</t>
  </si>
  <si>
    <t xml:space="preserve">Ben Lionel</t>
  </si>
  <si>
    <t xml:space="preserve">Motivational video</t>
  </si>
  <si>
    <t xml:space="preserve">https://www.youtube.com/watch?v=fGU7_5gG9Ok</t>
  </si>
  <si>
    <t xml:space="preserve">BELIEVE YOU CAN</t>
  </si>
  <si>
    <t xml:space="preserve">The Economist - YouTube</t>
  </si>
  <si>
    <t xml:space="preserve">https://www.youtube.com/watch?v=Htcp1eHsQ_s</t>
  </si>
  <si>
    <t xml:space="preserve">DON’T QUIT </t>
  </si>
  <si>
    <t xml:space="preserve">The BLUNT - YouTube</t>
  </si>
  <si>
    <t xml:space="preserve">https://www.youtube.com/watch?v=AjZ0KbJcav0</t>
  </si>
  <si>
    <t xml:space="preserve">BELIEVE IN YOURSELF</t>
  </si>
  <si>
    <t xml:space="preserve">https://www.youtube.com/watch?v=ZjMsEyG5EjE</t>
  </si>
  <si>
    <t xml:space="preserve">Beyblade Metal Fusion E01 "Pegasus Has Landed"</t>
  </si>
  <si>
    <t xml:space="preserve">Bey Toons India</t>
  </si>
  <si>
    <t xml:space="preserve">Beyblade metal fusion cartoon videos</t>
  </si>
  <si>
    <t xml:space="preserve">https://www.youtube.com/watch?v=h25S27rh4oY</t>
  </si>
  <si>
    <t xml:space="preserve">Chai Mein Kya Dubayenge? Ijjat?!</t>
  </si>
  <si>
    <t xml:space="preserve">Story about titu mama izzat</t>
  </si>
  <si>
    <t xml:space="preserve">https://www.youtube.com/watch?v=5Mh3o886qpg</t>
  </si>
  <si>
    <t xml:space="preserve">How do SSDs Work? | How does your Smartphone store data? </t>
  </si>
  <si>
    <t xml:space="preserve">Tesery - Tesla Accessories Review - YouTube</t>
  </si>
  <si>
    <t xml:space="preserve">Branch Education</t>
  </si>
  <si>
    <t xml:space="preserve">Have you ever wondered how your smartphone can store countless pictures, songs, or videos?</t>
  </si>
  <si>
    <t xml:space="preserve">https://www.youtube.com/watch?v=ezCMNMoUPLQ</t>
  </si>
  <si>
    <t xml:space="preserve">BUGATTI CENTODIECI: Inspired by The Legendary EB110 Supersport</t>
  </si>
  <si>
    <t xml:space="preserve">Bugatti</t>
  </si>
  <si>
    <t xml:space="preserve">Bugatti centodieci launch</t>
  </si>
  <si>
    <t xml:space="preserve">https://www.youtube.com/watch?v=r72GP1PIZa0</t>
  </si>
  <si>
    <t xml:space="preserve">Call of Duty: Modern Warfare II - World Gameplay Reveal Trailer</t>
  </si>
  <si>
    <t xml:space="preserve">Call Of Duty</t>
  </si>
  <si>
    <t xml:space="preserve">Call of duty MW2 trailer</t>
  </si>
  <si>
    <t xml:space="preserve">https://www.youtube.com/watch?v=6Htn1x-_-is</t>
  </si>
  <si>
    <t xml:space="preserve">Alan Walker, Sabrina Carpenter &amp; Farruko - On My Way</t>
  </si>
  <si>
    <t xml:space="preserve">TEDx Talks - YouTube</t>
  </si>
  <si>
    <t xml:space="preserve">Carlos Efren Reyes Rosado</t>
  </si>
  <si>
    <t xml:space="preserve">Pubg song</t>
  </si>
  <si>
    <t xml:space="preserve">https://www.youtube.com/watch?v=HtgXGm6rvE8</t>
  </si>
  <si>
    <t xml:space="preserve">Ben 10 | Rustbucket Moments</t>
  </si>
  <si>
    <t xml:space="preserve">Cartoon Network India</t>
  </si>
  <si>
    <t xml:space="preserve">Ben 10 cartoon videos</t>
  </si>
  <si>
    <t xml:space="preserve">https://www.youtube.com/watch?v=xPFckIKt8zg</t>
  </si>
  <si>
    <t xml:space="preserve">Need For Speed Motorsport</t>
  </si>
  <si>
    <t xml:space="preserve">Castrol</t>
  </si>
  <si>
    <t xml:space="preserve">Need For Speed Motorsport and Cheetah, Official Castrol Power1 TVC</t>
  </si>
  <si>
    <t xml:space="preserve">https://www.youtube.com/watch?v=GCYez2V1r8U</t>
  </si>
  <si>
    <t xml:space="preserve">Castrol POWER1 ULTIMATE for performance</t>
  </si>
  <si>
    <t xml:space="preserve">Now get high performance for your luxury vehicles with Castrol POWER1 ULTIMATE with 5-in-1</t>
  </si>
  <si>
    <t xml:space="preserve">https://www.youtube.com/watch?v=yUU2Y3ZRsZ4</t>
  </si>
  <si>
    <t xml:space="preserve">CASTROL POWER1 ULTIMATE 6s- PH</t>
  </si>
  <si>
    <t xml:space="preserve">Technical Guruji - YouTube</t>
  </si>
  <si>
    <t xml:space="preserve">Go beyond the ordinary and reach new heights!</t>
  </si>
  <si>
    <t xml:space="preserve">https://www.youtube.com/watch?v=8C_ibG489oE</t>
  </si>
  <si>
    <t xml:space="preserve">CLASHIVERSARY is Almost Here! RIP Barbarian?</t>
  </si>
  <si>
    <t xml:space="preserve">Tech Burner - YouTube</t>
  </si>
  <si>
    <t xml:space="preserve">Clash Of Clans</t>
  </si>
  <si>
    <t xml:space="preserve">COC rip barbarian trailer</t>
  </si>
  <si>
    <t xml:space="preserve">https://www.youtube.com/watch?v=W0_DPi0PmF0</t>
  </si>
  <si>
    <t xml:space="preserve">Hot Robot At SXSW Says She Wants To Destroy Humans</t>
  </si>
  <si>
    <t xml:space="preserve">Taylor Swift - YouTube</t>
  </si>
  <si>
    <t xml:space="preserve">Cnbc</t>
  </si>
  <si>
    <t xml:space="preserve">Robotics is finally reaching the mainstream and androids</t>
  </si>
  <si>
    <t xml:space="preserve">https://www.youtube.com/watch?v=6Pm0Mn0-jYU</t>
  </si>
  <si>
    <t xml:space="preserve">Why Finland And Denmark Are Happier Than The U.S.</t>
  </si>
  <si>
    <t xml:space="preserve">Swati Sachdeva - YouTube</t>
  </si>
  <si>
    <t xml:space="preserve">Cnbc Make I</t>
  </si>
  <si>
    <t xml:space="preserve">Documentry about why finland and denmark are happier than usa</t>
  </si>
  <si>
    <t xml:space="preserve">https://www.youtube.com/watch?v=0Wd7ZhGSkRo</t>
  </si>
  <si>
    <t xml:space="preserve">Hands-on: DJI’s FPV is so immersive you’ll feel like you’re flying at nearly 90mph</t>
  </si>
  <si>
    <t xml:space="preserve">Supercar Blondie - YouTube</t>
  </si>
  <si>
    <t xml:space="preserve">Cnet </t>
  </si>
  <si>
    <t xml:space="preserve">The $1,299 combo of 4K drone</t>
  </si>
  <si>
    <t xml:space="preserve">https://www.youtube.com/watch?v=HdhvPZc5dFw</t>
  </si>
  <si>
    <t xml:space="preserve">Apple Watch Ultra Full Review: It's Bigger, Bolder and Better</t>
  </si>
  <si>
    <t xml:space="preserve">Apple Watch Ultra is the new $799 sports watch that takes things to the extreme.</t>
  </si>
  <si>
    <t xml:space="preserve">https://www.youtube.com/watch?v=utMV52k0quo</t>
  </si>
  <si>
    <t xml:space="preserve">$6000 CLEAN Water Cooled Asus RTX 3090 Gaming PC!</t>
  </si>
  <si>
    <t xml:space="preserve">Corey</t>
  </si>
  <si>
    <t xml:space="preserve">Today we built a custom water cooled gaming pc</t>
  </si>
  <si>
    <t xml:space="preserve">https://www.youtube.com/watch?v=lP14CoCshlQ</t>
  </si>
  <si>
    <t xml:space="preserve">I Built my ULTIMATE Dream $20,000 Gaming &amp; Streaming Setup!</t>
  </si>
  <si>
    <t xml:space="preserve">I Built my ULTIMATE Dream $20000 Custom Gaming &amp; Streaming Setup</t>
  </si>
  <si>
    <t xml:space="preserve">https://www.youtube.com/watch?v=FzVuHhb4W24</t>
  </si>
  <si>
    <t xml:space="preserve">FINALLY Building a PC that is affordable... LYTE Gaming Build Kit</t>
  </si>
  <si>
    <t xml:space="preserve">Simplilearn - YouTube</t>
  </si>
  <si>
    <t xml:space="preserve">Today we are building a bit more of an affordable budget PC</t>
  </si>
  <si>
    <t xml:space="preserve">https://www.youtube.com/watch?v=dKjCWfuvYxQ</t>
  </si>
  <si>
    <t xml:space="preserve">New Robot Can Now Fight Back!</t>
  </si>
  <si>
    <t xml:space="preserve">Corridor</t>
  </si>
  <si>
    <t xml:space="preserve">Robot can fight back</t>
  </si>
  <si>
    <t xml:space="preserve">https://www.youtube.com/watch?v=OuF9weSkS68</t>
  </si>
  <si>
    <t xml:space="preserve">How Apple Just Changed the Entire Industry (M1 Chip)</t>
  </si>
  <si>
    <t xml:space="preserve">Selena Gomez - YouTube</t>
  </si>
  <si>
    <t xml:space="preserve">Dagogo Altraide</t>
  </si>
  <si>
    <t xml:space="preserve">A quick note - The A14 comparison vs Intel i9 was normalised for single core performance</t>
  </si>
  <si>
    <t xml:space="preserve">https://www.youtube.com/watch?v=d5lEkz3Bomc</t>
  </si>
  <si>
    <t xml:space="preserve">The Rise and Stagnation of IBM</t>
  </si>
  <si>
    <t xml:space="preserve">The rise of IBM</t>
  </si>
  <si>
    <t xml:space="preserve">https://www.youtube.com/watch?v=jj0CmnxuTaQ</t>
  </si>
  <si>
    <t xml:space="preserve">Danny Daycare</t>
  </si>
  <si>
    <t xml:space="preserve">Danny Macaskill</t>
  </si>
  <si>
    <t xml:space="preserve">In his latest film Danny Macaskill takes on some child care</t>
  </si>
  <si>
    <t xml:space="preserve">https://www.youtube.com/watch?v=kWkFYZnbPSY</t>
  </si>
  <si>
    <t xml:space="preserve">Welcome to the Family</t>
  </si>
  <si>
    <t xml:space="preserve">Satori Graphics - YouTube</t>
  </si>
  <si>
    <t xml:space="preserve">announces my new partnership with adidas</t>
  </si>
  <si>
    <t xml:space="preserve">https://www.youtube.com/watch?v=fXEOXVZIQVM</t>
  </si>
  <si>
    <t xml:space="preserve">Black Adam | Official Trailer 2</t>
  </si>
  <si>
    <t xml:space="preserve">Dc</t>
  </si>
  <si>
    <t xml:space="preserve">There are heroes, there are villains and there is #BlackAdam.</t>
  </si>
  <si>
    <t xml:space="preserve">https://www.youtube.com/watch?v=Jt38cyB-73M</t>
  </si>
  <si>
    <t xml:space="preserve">Pennyworth S3 | Official Trailer | DC</t>
  </si>
  <si>
    <t xml:space="preserve">Peace, love, and mind control. Proper good times ahead. Pennyworth</t>
  </si>
  <si>
    <t xml:space="preserve">https://www.youtube.com/watch?v=LsV5JLIO_ok</t>
  </si>
  <si>
    <t xml:space="preserve">Gotham Knights | Official Villains Trailer | D</t>
  </si>
  <si>
    <t xml:space="preserve">otham still stands, but for how long?</t>
  </si>
  <si>
    <t xml:space="preserve">https://www.youtube.com/watch?v=890wWM0lg94</t>
  </si>
  <si>
    <t xml:space="preserve">Biggest Mystery in Aviation | What happened to MH370 Flight?</t>
  </si>
  <si>
    <t xml:space="preserve">Sandeep Maheshwari - YouTube</t>
  </si>
  <si>
    <t xml:space="preserve">The disappearance of Malaysian Airlines Flight MH370</t>
  </si>
  <si>
    <t xml:space="preserve">https://www.youtube.com/watch?v=bvWRMAU6V-c</t>
  </si>
  <si>
    <t xml:space="preserve">We Don't Talk About Bruno (From "Encanto")</t>
  </si>
  <si>
    <t xml:space="preserve">Disney</t>
  </si>
  <si>
    <t xml:space="preserve">See Disney’s Encanto now streaming on Disney+</t>
  </si>
  <si>
    <t xml:space="preserve">https://www.youtube.com/watch?v=2jVBWyih-RU</t>
  </si>
  <si>
    <t xml:space="preserve">Cars on the Road - Cast - TRUCKS</t>
  </si>
  <si>
    <t xml:space="preserve">Rihanna - YouTube</t>
  </si>
  <si>
    <t xml:space="preserve">Lightning and Mater are back</t>
  </si>
  <si>
    <t xml:space="preserve">https://www.youtube.com/watch?v=jtaWLpuVYxs</t>
  </si>
  <si>
    <t xml:space="preserve">What Do You Know About Love?</t>
  </si>
  <si>
    <t xml:space="preserve">RC MEDIA WORLD - YouTube</t>
  </si>
  <si>
    <t xml:space="preserve">What time is it? Time to show who’s best in 𝐬𝐧𝐨𝐰 in this unforgettable summer camp experience</t>
  </si>
  <si>
    <t xml:space="preserve">PUBG: BATTLEGROUNDS - YouTube</t>
  </si>
  <si>
    <t xml:space="preserve">an upgraded stabilization algorithm, DJI Avata is the ultimate flight experience drone</t>
  </si>
  <si>
    <t xml:space="preserve">https://www.youtube.com/watch?v=6dnqGrSKudM</t>
  </si>
  <si>
    <t xml:space="preserve">DJI - This is DJI Mavic 3</t>
  </si>
  <si>
    <t xml:space="preserve">Prime Video India - YouTube</t>
  </si>
  <si>
    <t xml:space="preserve">DJI Mavic 3 is not just an evolution - it's a revolution.</t>
  </si>
  <si>
    <t xml:space="preserve">https://www.youtube.com/watch?v=VPRBxXWfBtU</t>
  </si>
  <si>
    <t xml:space="preserve">The crisis in Mali</t>
  </si>
  <si>
    <t xml:space="preserve">Dw Documentary</t>
  </si>
  <si>
    <t xml:space="preserve">Documentry about crisie in mali</t>
  </si>
  <si>
    <t xml:space="preserve">https://www.youtube.com/watch?v=9edWX7TTsLw</t>
  </si>
  <si>
    <t xml:space="preserve">Who owns water?</t>
  </si>
  <si>
    <t xml:space="preserve">Documentry about who owns water</t>
  </si>
  <si>
    <t xml:space="preserve">https://www.youtube.com/watch?v=t6m49vNjEGs</t>
  </si>
  <si>
    <t xml:space="preserve">How the rich get richer – money in the world economy </t>
  </si>
  <si>
    <t xml:space="preserve">Porsche - YouTube</t>
  </si>
  <si>
    <t xml:space="preserve">Documentry about how the rich get richer money in the world economy</t>
  </si>
  <si>
    <t xml:space="preserve">https://www.youtube.com/watch?v=2Vv-BfVoq4g</t>
  </si>
  <si>
    <t xml:space="preserve">Ed Sheeran - Perfect</t>
  </si>
  <si>
    <t xml:space="preserve">Pokémon Asia Official (Hindi) - YouTube</t>
  </si>
  <si>
    <t xml:space="preserve">Ed Sheeran</t>
  </si>
  <si>
    <t xml:space="preserve">Perfect song video</t>
  </si>
  <si>
    <t xml:space="preserve">https://www.youtube.com/watch?v=zbMHLJ0dY4w</t>
  </si>
  <si>
    <t xml:space="preserve">SQL Basics for Beginners</t>
  </si>
  <si>
    <t xml:space="preserve">PlayStation - YouTube</t>
  </si>
  <si>
    <t xml:space="preserve">Edureka</t>
  </si>
  <si>
    <t xml:space="preserve">SQL basics lecture</t>
  </si>
  <si>
    <t xml:space="preserve">https://www.youtube.com/watch?v=801vCdFTt7g</t>
  </si>
  <si>
    <t xml:space="preserve">Inside One of The Largest PRIVATE JETS in The World</t>
  </si>
  <si>
    <t xml:space="preserve">Enes Yilmazer</t>
  </si>
  <si>
    <t xml:space="preserve">This Boeing 767 Private Jet has over 2000 sq feet of interior space with 2 bedrooms</t>
  </si>
  <si>
    <t xml:space="preserve">https://www.youtube.com/watch?v=kMA5zXLd5uU</t>
  </si>
  <si>
    <t xml:space="preserve">Touring a 54th Floor New York City PENTHOUSE</t>
  </si>
  <si>
    <t xml:space="preserve">This week we are back in New York City touring 54th-floor penthouse located at 277 5th ave</t>
  </si>
  <si>
    <t xml:space="preserve">https://www.youtube.com/watch?v=G9XhLca9JSk</t>
  </si>
  <si>
    <t xml:space="preserve">We Toured The Most FUTURISTIC Motorhome in the World!</t>
  </si>
  <si>
    <t xml:space="preserve">PiXimperfect - YouTube</t>
  </si>
  <si>
    <t xml:space="preserve">This week we are in Wilhelmsdorf, Germany, touring a 1 million Euro luxury motorhome</t>
  </si>
  <si>
    <t xml:space="preserve">https://www.youtube.com/watch?v=U8Cd_McCdow</t>
  </si>
  <si>
    <t xml:space="preserve">Touring the MOST EXPENSIVE HOUSE in the United States!</t>
  </si>
  <si>
    <t xml:space="preserve">Today we are touring the biggest and currently the most expensive home for sale</t>
  </si>
  <si>
    <t xml:space="preserve">https://www.youtube.com/watch?v=1CR0QmCaMTs</t>
  </si>
  <si>
    <t xml:space="preserve">Fabiolous Escape 2</t>
  </si>
  <si>
    <t xml:space="preserve">Fabio Wibmer</t>
  </si>
  <si>
    <t xml:space="preserve">Join me on my escape from the police in my newest film in Saalbach</t>
  </si>
  <si>
    <t xml:space="preserve">https://www.youtube.com/watch?v=Jdpy4G8ZYS8</t>
  </si>
  <si>
    <t xml:space="preserve">LIFE OF FABS Ep 02</t>
  </si>
  <si>
    <t xml:space="preserve">the worst injury I had so far</t>
  </si>
  <si>
    <t xml:space="preserve">https://www.youtube.com/watch?v=3YzUHpUrxyw</t>
  </si>
  <si>
    <t xml:space="preserve">BEST OF 2021</t>
  </si>
  <si>
    <t xml:space="preserve">Pagani Automobili - YouTube</t>
  </si>
  <si>
    <t xml:space="preserve">What's up guys and welcome to my BEST OF 2021</t>
  </si>
  <si>
    <t xml:space="preserve">https://www.youtube.com/watch?v=5oVAXOCwCWE</t>
  </si>
  <si>
    <t xml:space="preserve">BEST OF 2020</t>
  </si>
  <si>
    <t xml:space="preserve">One Direction - YouTube</t>
  </si>
  <si>
    <t xml:space="preserve">What a crazy year this has been</t>
  </si>
  <si>
    <t xml:space="preserve">https://www.youtube.com/watch?v=BGA7Ee4jS2w</t>
  </si>
  <si>
    <t xml:space="preserve">iPhone 14 Pro Max Unboxing &amp; First Look - The Dynamic Island Magic</t>
  </si>
  <si>
    <t xml:space="preserve">Niharika Nm - YouTube</t>
  </si>
  <si>
    <t xml:space="preserve">Gaurav</t>
  </si>
  <si>
    <t xml:space="preserve">Iphone 14 unboxing</t>
  </si>
  <si>
    <t xml:space="preserve">https://www.youtube.com/watch?v=BD1o6sFDr0Y</t>
  </si>
  <si>
    <t xml:space="preserve">Moving to a New City in USA</t>
  </si>
  <si>
    <t xml:space="preserve">Nicky Youre - YouTube</t>
  </si>
  <si>
    <t xml:space="preserve">Gaurav Taneja</t>
  </si>
  <si>
    <t xml:space="preserve">moving New york to Phoenix</t>
  </si>
  <si>
    <t xml:space="preserve">https://www.youtube.com/watch?v=rzGlVG75kUM</t>
  </si>
  <si>
    <t xml:space="preserve">GMC HUMMER EV | “Revolutionary World Premiere”</t>
  </si>
  <si>
    <t xml:space="preserve">Netflix India - YouTube</t>
  </si>
  <si>
    <t xml:space="preserve">Gmc</t>
  </si>
  <si>
    <t xml:space="preserve">GMC hummer ev launch</t>
  </si>
  <si>
    <t xml:space="preserve">https://www.youtube.com/watch?v=k6pTulbKhcw</t>
  </si>
  <si>
    <t xml:space="preserve">Chhota Bheem - Adla Badli</t>
  </si>
  <si>
    <t xml:space="preserve">Green Gold Tv</t>
  </si>
  <si>
    <t xml:space="preserve">Chhota bheem cartoon videos</t>
  </si>
  <si>
    <t xml:space="preserve">https://www.youtube.com/watch?v=3xtntVX3uCM</t>
  </si>
  <si>
    <t xml:space="preserve">School PTM</t>
  </si>
  <si>
    <t xml:space="preserve">Harsh Beniwal</t>
  </si>
  <si>
    <t xml:space="preserve">School PTM story</t>
  </si>
  <si>
    <t xml:space="preserve">https://www.youtube.com/watch?v=670ZGMBjrPI</t>
  </si>
  <si>
    <t xml:space="preserve">The 48 Laws of Power</t>
  </si>
  <si>
    <t xml:space="preserve">Need for Speed - YouTube</t>
  </si>
  <si>
    <t xml:space="preserve">Illacertus </t>
  </si>
  <si>
    <t xml:space="preserve">Aminated Books video</t>
  </si>
  <si>
    <t xml:space="preserve">https://www.youtube.com/watch?v=YstuRGzIPY4</t>
  </si>
  <si>
    <t xml:space="preserve">THE ART OF SEDUCTION BY ROBERT GREENE</t>
  </si>
  <si>
    <t xml:space="preserve">Namaste Car - YouTube</t>
  </si>
  <si>
    <t xml:space="preserve">https://www.youtube.com/watch?v=Z1LGhnE4Aa4</t>
  </si>
  <si>
    <t xml:space="preserve">The 33 Strategies of Wa</t>
  </si>
  <si>
    <t xml:space="preserve">MyOnlineTrainingHub - YouTube</t>
  </si>
  <si>
    <t xml:space="preserve">https://www.youtube.com/watch?v=aAbW8QoqHTo</t>
  </si>
  <si>
    <t xml:space="preserve">The Four Confidences by Ed Latimore</t>
  </si>
  <si>
    <t xml:space="preserve">Mrwhosetheboss - YouTube</t>
  </si>
  <si>
    <t xml:space="preserve">https://www.youtube.com/watch?v=JJ5WP2BKigc</t>
  </si>
  <si>
    <t xml:space="preserve">Unboxing The Mind Bending Wallpaper TV</t>
  </si>
  <si>
    <t xml:space="preserve">MotoGP - YouTube</t>
  </si>
  <si>
    <t xml:space="preserve">Jack</t>
  </si>
  <si>
    <t xml:space="preserve">Bending wallpaper unboxing</t>
  </si>
  <si>
    <t xml:space="preserve">https://www.youtube.com/watch?v=N-4YMlihRf4</t>
  </si>
  <si>
    <t xml:space="preserve">Alesso, Katy Perry - When I'm Gone </t>
  </si>
  <si>
    <t xml:space="preserve">Katy Perry</t>
  </si>
  <si>
    <t xml:space="preserve">When I'm gone song video</t>
  </si>
  <si>
    <t xml:space="preserve">https://www.youtube.com/watch?v=Tb5aO78Au1c</t>
  </si>
  <si>
    <t xml:space="preserve">Urus Performante: for bar raisers only</t>
  </si>
  <si>
    <t xml:space="preserve">Lamborghini</t>
  </si>
  <si>
    <t xml:space="preserve">Urus performante launch</t>
  </si>
  <si>
    <t xml:space="preserve">https://www.youtube.com/watch?v=6lBqYInBldk&amp;list=PLmHVyfmcRKyyKV86N7i0q9TfYNN8bBjX-</t>
  </si>
  <si>
    <t xml:space="preserve">How Power Query Will Change the Way You Use Excel</t>
  </si>
  <si>
    <t xml:space="preserve">Motech - YouTube</t>
  </si>
  <si>
    <t xml:space="preserve">Leila Gharani</t>
  </si>
  <si>
    <t xml:space="preserve">Power query lecture</t>
  </si>
  <si>
    <t xml:space="preserve">https://www.youtube.com/watch?v=9eh4yLBHp7E</t>
  </si>
  <si>
    <t xml:space="preserve">All time FAVORITE Grips</t>
  </si>
  <si>
    <t xml:space="preserve">MostlySane - YouTube</t>
  </si>
  <si>
    <t xml:space="preserve">Game play video</t>
  </si>
  <si>
    <t xml:space="preserve">https://www.youtube.com/watch?v=zABLecsR5UE</t>
  </si>
  <si>
    <t xml:space="preserve">Lewis Capaldi - Someone You Loved</t>
  </si>
  <si>
    <t xml:space="preserve">McLaren Automotive - YouTube</t>
  </si>
  <si>
    <t xml:space="preserve">Lewis Capaldi</t>
  </si>
  <si>
    <t xml:space="preserve">Someone you loves song video</t>
  </si>
  <si>
    <t xml:space="preserve">https://www.youtube.com/watch?v=ALZHF5UqnU4</t>
  </si>
  <si>
    <t xml:space="preserve">Alone (Official Music Video)</t>
  </si>
  <si>
    <t xml:space="preserve">Marvel Entertainment - YouTube</t>
  </si>
  <si>
    <t xml:space="preserve">Marshmello</t>
  </si>
  <si>
    <t xml:space="preserve">A lot of people ask me where Alone and its lyrics comes from</t>
  </si>
  <si>
    <t xml:space="preserve">https://www.youtube.com/watch?v=m7Bc3pLyij0</t>
  </si>
  <si>
    <t xml:space="preserve">Marshmello ft. Bastille - Happier</t>
  </si>
  <si>
    <t xml:space="preserve">The amount of emotion that you could feel in the lyrics was crazy</t>
  </si>
  <si>
    <t xml:space="preserve">https://www.youtube.com/watch?v=Yp6satbo14A</t>
  </si>
  <si>
    <t xml:space="preserve">Marvel's Wastelanders: Doom | Trailer</t>
  </si>
  <si>
    <t xml:space="preserve">Marvel </t>
  </si>
  <si>
    <t xml:space="preserve">Doom, starring Dylan Baker as Doctor Doom, available today on the SiriusXM app</t>
  </si>
  <si>
    <t xml:space="preserve">https://www.youtube.com/watch?v=qZVTkn2NjS0</t>
  </si>
  <si>
    <t xml:space="preserve">Marvel Studios’ Secret Invasion</t>
  </si>
  <si>
    <t xml:space="preserve">Marshmello - YouTube</t>
  </si>
  <si>
    <t xml:space="preserve">"I'm the last person standing between them and what they really want.</t>
  </si>
  <si>
    <t xml:space="preserve">https://www.youtube.com/watch?v=bLEFqhS5WmI</t>
  </si>
  <si>
    <t xml:space="preserve">Marvel Studios’ Special Presentation: Werewolf By Night</t>
  </si>
  <si>
    <t xml:space="preserve">There’s no escaping the night.</t>
  </si>
  <si>
    <t xml:space="preserve">https://www.youtube.com/watch?v=3NVs--u1JZg</t>
  </si>
  <si>
    <t xml:space="preserve">Solus GT: Performance at the intersection of fantasy and reality</t>
  </si>
  <si>
    <t xml:space="preserve">Lewis Capaldi - YouTube</t>
  </si>
  <si>
    <t xml:space="preserve">Mclaren Automotive</t>
  </si>
  <si>
    <t xml:space="preserve">Solus gt launch</t>
  </si>
  <si>
    <t xml:space="preserve">https://www.youtube.com/watch?v=wkpmdDCfdlw</t>
  </si>
  <si>
    <t xml:space="preserve">Types of Tuition Teachers</t>
  </si>
  <si>
    <t xml:space="preserve">Levinho - YouTube</t>
  </si>
  <si>
    <t xml:space="preserve">Mostlysane</t>
  </si>
  <si>
    <t xml:space="preserve">Different types of tution teachers</t>
  </si>
  <si>
    <t xml:space="preserve">https://www.youtube.com/watch?v=zhVDk8Y55pA</t>
  </si>
  <si>
    <t xml:space="preserve">10 Most Advanced AI Robots in the World</t>
  </si>
  <si>
    <t xml:space="preserve">Lesics - YouTube</t>
  </si>
  <si>
    <t xml:space="preserve">Motech</t>
  </si>
  <si>
    <t xml:space="preserve">https://www.youtube.com/watch?v=JY9mrKR5SkA</t>
  </si>
  <si>
    <t xml:space="preserve">MotoGP Historic Battles</t>
  </si>
  <si>
    <t xml:space="preserve">Leila Gharani - YouTube</t>
  </si>
  <si>
    <t xml:space="preserve">Motogp</t>
  </si>
  <si>
    <t xml:space="preserve">It was the moment that many will say shaped their future relationship</t>
  </si>
  <si>
    <t xml:space="preserve">https://www.youtube.com/watch?v=7ZUybiDSzS</t>
  </si>
  <si>
    <t xml:space="preserve">MotoGP™ Rewind: A recap of the</t>
  </si>
  <si>
    <t xml:space="preserve">Lamborghini - YouTube</t>
  </si>
  <si>
    <t xml:space="preserve">All the most unmissable moments</t>
  </si>
  <si>
    <t xml:space="preserve">https://www.youtube.com/watch?v=MxK5yRqE6rg</t>
  </si>
  <si>
    <t xml:space="preserve">Katy Perry - YouTube</t>
  </si>
  <si>
    <t xml:space="preserve">We look at all of the most unmissable moments</t>
  </si>
  <si>
    <t xml:space="preserve">https://www.youtube.com/watch?v=rkZAOmPs4e8</t>
  </si>
  <si>
    <t xml:space="preserve">Excel Power BI Organisational Data Types - Mind Blowing New Feature!</t>
  </si>
  <si>
    <t xml:space="preserve">illacertus - YouTube</t>
  </si>
  <si>
    <t xml:space="preserve">Mynda Treacy</t>
  </si>
  <si>
    <t xml:space="preserve">Excel Power BI data types</t>
  </si>
  <si>
    <t xml:space="preserve">Chevrolet Camaro SS/ZL1/RS/1LT 2020- ₹45 lakh | Real-life review - YouTube</t>
  </si>
  <si>
    <t xml:space="preserve">Chevrolet Camaro SS/ZL1/RS/1LT 2020- ₹45 lakh</t>
  </si>
  <si>
    <t xml:space="preserve">Namaste Car </t>
  </si>
  <si>
    <t xml:space="preserve">Cheerolet camar launch</t>
  </si>
  <si>
    <t xml:space="preserve">https://www.youtube.com/watch?v=K-5EdHZ0hBs</t>
  </si>
  <si>
    <t xml:space="preserve">Need for Speed Payback Official Gameplay Trailer</t>
  </si>
  <si>
    <t xml:space="preserve">Need For Speed</t>
  </si>
  <si>
    <t xml:space="preserve">NFS payback trailer</t>
  </si>
  <si>
    <t xml:space="preserve">https://www.youtube.com/watch?v=vIZWLvcMS9c</t>
  </si>
  <si>
    <t xml:space="preserve">Mismatched: Season 2 | Official Trailer</t>
  </si>
  <si>
    <t xml:space="preserve">Netflix</t>
  </si>
  <si>
    <t xml:space="preserve">What’s fresh on the Mismatched Menu this season:</t>
  </si>
  <si>
    <t xml:space="preserve">https://www.youtube.com/watch?v=QdT7CI0ifhU</t>
  </si>
  <si>
    <t xml:space="preserve">Mittar Pyaare Nu | Official Music Video </t>
  </si>
  <si>
    <t xml:space="preserve">Hoog - YouTube</t>
  </si>
  <si>
    <t xml:space="preserve">a song that captures the spirit of true friendship and brotherhood</t>
  </si>
  <si>
    <t xml:space="preserve">https://www.youtube.com/watch?v=rGkY--aI_JM</t>
  </si>
  <si>
    <t xml:space="preserve">Jamtara Season 1 Recap</t>
  </si>
  <si>
    <t xml:space="preserve">Bseed on fraud</t>
  </si>
  <si>
    <t xml:space="preserve">https://www.youtube.com/watch?v=G5xSLbYMr-I&amp;list=RDCLAK5uy_kmPRjHDECIcuVwnKsx2Ng7fyNgFKWNJFs&amp;start_radio=1</t>
  </si>
  <si>
    <t xml:space="preserve">dazy - Sunroof (Official Music Video)</t>
  </si>
  <si>
    <t xml:space="preserve">Nicky Youre</t>
  </si>
  <si>
    <t xml:space="preserve">Sunroof song video</t>
  </si>
  <si>
    <t xml:space="preserve">https://www.youtube.com/watch?v=QKUMzJzqKBc</t>
  </si>
  <si>
    <t xml:space="preserve">Terrible Job Interviews</t>
  </si>
  <si>
    <t xml:space="preserve">Niharika</t>
  </si>
  <si>
    <t xml:space="preserve">Different types of job interviews</t>
  </si>
  <si>
    <t xml:space="preserve">https://www.youtube.com/watch?v=PJYpZ4hkXJE</t>
  </si>
  <si>
    <t xml:space="preserve">Story of My Life </t>
  </si>
  <si>
    <t xml:space="preserve">One Direction</t>
  </si>
  <si>
    <t xml:space="preserve">Story of my life song video</t>
  </si>
  <si>
    <t xml:space="preserve">https://www.youtube.com/watch?v=bfcT8PbF0F8</t>
  </si>
  <si>
    <t xml:space="preserve">Pagani Utopia</t>
  </si>
  <si>
    <t xml:space="preserve">Harsh Beniwal - YouTube</t>
  </si>
  <si>
    <t xml:space="preserve">Pagani Automobili</t>
  </si>
  <si>
    <t xml:space="preserve">Pagani utopia launch</t>
  </si>
  <si>
    <t xml:space="preserve">https://www.youtube.com/watch?v=cz5Pk1uhyFc</t>
  </si>
  <si>
    <t xml:space="preserve">Dune Awakening - Announcement Trailer | PS5 Games</t>
  </si>
  <si>
    <t xml:space="preserve">Green Gold TV - Official Channel - YouTube</t>
  </si>
  <si>
    <t xml:space="preserve">Playstation</t>
  </si>
  <si>
    <t xml:space="preserve">Rise from survival to dominance in Dune</t>
  </si>
  <si>
    <t xml:space="preserve">https://www.youtube.com/watch?v=yC1nxbBB9Gc</t>
  </si>
  <si>
    <t xml:space="preserve">Train Life - A Railway Simulator - Launch Trailer </t>
  </si>
  <si>
    <t xml:space="preserve">GMC - YouTube</t>
  </si>
  <si>
    <t xml:space="preserve">Drive your passengers or goods across 10 countries and explore the countryside</t>
  </si>
  <si>
    <t xml:space="preserve">https://www.youtube.com/watch?v=x7QhUL8NUK4</t>
  </si>
  <si>
    <t xml:space="preserve">PlayStation 4</t>
  </si>
  <si>
    <t xml:space="preserve">Flying Beast - YouTube</t>
  </si>
  <si>
    <t xml:space="preserve">Push the Boundaries of Play.</t>
  </si>
  <si>
    <t xml:space="preserve">https://www.youtube.com/watch?v=1h7n0YiyYvk</t>
  </si>
  <si>
    <t xml:space="preserve">Pokémon Journeys </t>
  </si>
  <si>
    <t xml:space="preserve">Farruko - YouTube</t>
  </si>
  <si>
    <t xml:space="preserve">Pokémon Asia Officia</t>
  </si>
  <si>
    <t xml:space="preserve">Pokemon journey videos</t>
  </si>
  <si>
    <t xml:space="preserve">https://www.youtube.com/watch?v=EDm58UgBUxk</t>
  </si>
  <si>
    <t xml:space="preserve">Presenting the new Porsche 911 GT3 RS</t>
  </si>
  <si>
    <t xml:space="preserve">Fabio Wibmer - YouTube</t>
  </si>
  <si>
    <t xml:space="preserve">Porsche</t>
  </si>
  <si>
    <t xml:space="preserve">Porsche 911 gt3 rs launch</t>
  </si>
  <si>
    <t xml:space="preserve">https://www.youtube.com/watch?v=gJj90WOWQvg</t>
  </si>
  <si>
    <t xml:space="preserve">Maja Ma - Official Trailer</t>
  </si>
  <si>
    <t xml:space="preserve">Prime</t>
  </si>
  <si>
    <t xml:space="preserve">Maja Ma Official Trailer</t>
  </si>
  <si>
    <t xml:space="preserve">https://www.youtube.com/watch?v=06nQFA1lfMk</t>
  </si>
  <si>
    <t xml:space="preserve">Hush Hush - Watch Now</t>
  </si>
  <si>
    <t xml:space="preserve">Don’t think we can keep secrets from y’all any longer</t>
  </si>
  <si>
    <t xml:space="preserve">https://www.youtube.com/watch?v=SuqagNN2th0</t>
  </si>
  <si>
    <t xml:space="preserve">Motapa And White Hair</t>
  </si>
  <si>
    <t xml:space="preserve">When people love giving unsolicited advice to us</t>
  </si>
  <si>
    <t xml:space="preserve">https://www.youtube.com/watch?v=_LTiEXMc5J0</t>
  </si>
  <si>
    <t xml:space="preserve">PUBG - Season 4 Gameplay Trailer</t>
  </si>
  <si>
    <t xml:space="preserve">Enes Yilmazer - YouTube</t>
  </si>
  <si>
    <t xml:space="preserve">Pubg: Battlegrounds</t>
  </si>
  <si>
    <t xml:space="preserve">PUBG season 4 trailer</t>
  </si>
  <si>
    <t xml:space="preserve">https://www.youtube.com/watch?v=15NtFld9mVM</t>
  </si>
  <si>
    <t xml:space="preserve">5 Advanced Tips on how to use IF formula in Excel that will SURPRISE you</t>
  </si>
  <si>
    <t xml:space="preserve">Purna Buggirala</t>
  </si>
  <si>
    <t xml:space="preserve">5 advanced tips of excel</t>
  </si>
  <si>
    <t xml:space="preserve">https://www.youtube.com/watch?v=tZOIr0g5Ju8</t>
  </si>
  <si>
    <t xml:space="preserve">WORLD´S LARGEST RC AIRWOLF BLACK BELL-222 ELECTRIC</t>
  </si>
  <si>
    <t xml:space="preserve">Rc Media World</t>
  </si>
  <si>
    <t xml:space="preserve">Assambiling RC helicopter</t>
  </si>
  <si>
    <t xml:space="preserve">https://www.youtube.com/watch?v=wfN4PVaOU5Q</t>
  </si>
  <si>
    <t xml:space="preserve">Rihanna - Needed Me</t>
  </si>
  <si>
    <t xml:space="preserve">Rihanna</t>
  </si>
  <si>
    <t xml:space="preserve">Needed me song video</t>
  </si>
  <si>
    <t xml:space="preserve">https://www.youtube.com/watch?v=E6tp8DCAJ-0</t>
  </si>
  <si>
    <t xml:space="preserve">Golden Gate Bridge | The CRAZY Engineering behind it</t>
  </si>
  <si>
    <t xml:space="preserve">edureka! - YouTube</t>
  </si>
  <si>
    <t xml:space="preserve">The design and construction of Golden gate bridge led to revolution in Civil engineering</t>
  </si>
  <si>
    <t xml:space="preserve">https://www.youtube.com/watch?v=Z8eXaXoUJRQ</t>
  </si>
  <si>
    <t xml:space="preserve">Slow Down (Official)</t>
  </si>
  <si>
    <t xml:space="preserve">Ed Sheeran - YouTube</t>
  </si>
  <si>
    <t xml:space="preserve">Selena Gomez</t>
  </si>
  <si>
    <t xml:space="preserve">Take a walk down memory lane today with some of Selena Gomez's biggest videos</t>
  </si>
  <si>
    <t xml:space="preserve">https://www.youtube.com/watch?v=cH4E_t3m3xM</t>
  </si>
  <si>
    <t xml:space="preserve">Selena Gomez, Marshmello - Wolves</t>
  </si>
  <si>
    <t xml:space="preserve">DW Documentary - YouTube</t>
  </si>
  <si>
    <t xml:space="preserve">Get Selena's new album 'Rare', out now</t>
  </si>
  <si>
    <t xml:space="preserve">https://www.youtube.com/watch?v=KZ_LG8obeYg</t>
  </si>
  <si>
    <t xml:space="preserve">Calm Down (Behind The Scenes)</t>
  </si>
  <si>
    <t xml:space="preserve">Listen to Rema - Calm Down (with Selena Gomez)</t>
  </si>
  <si>
    <t xml:space="preserve">https://www.youtube.com/watch?v=po7t_U-sLi8</t>
  </si>
  <si>
    <t xml:space="preserve">Apple MacBook Air M2! *Worth the upgrade?*</t>
  </si>
  <si>
    <t xml:space="preserve">Shlok Srivastava</t>
  </si>
  <si>
    <t xml:space="preserve">Apple macbook pro review</t>
  </si>
  <si>
    <t xml:space="preserve">https://www.youtube.com/watch?v=5uzB4z4iN0g</t>
  </si>
  <si>
    <t xml:space="preserve">Tableau Projects For Practice With Examples</t>
  </si>
  <si>
    <t xml:space="preserve">DJI - YouTube</t>
  </si>
  <si>
    <t xml:space="preserve">Simplilearn</t>
  </si>
  <si>
    <t xml:space="preserve">Tableau project practice</t>
  </si>
  <si>
    <t xml:space="preserve">https://www.youtube.com/watch?v=zbcCdoHeS4w</t>
  </si>
  <si>
    <t xml:space="preserve">Business Analytics &amp; Business Intelligence Full Course 2022</t>
  </si>
  <si>
    <t xml:space="preserve">Business analytics lecture</t>
  </si>
  <si>
    <t xml:space="preserve">https://www.youtube.com/watch?v=Cl618XVFKmc</t>
  </si>
  <si>
    <t xml:space="preserve">Love is Love</t>
  </si>
  <si>
    <t xml:space="preserve">DisneyMusicVEVO - YouTube</t>
  </si>
  <si>
    <t xml:space="preserve">Swati Sachdeva</t>
  </si>
  <si>
    <t xml:space="preserve">Love</t>
  </si>
  <si>
    <t xml:space="preserve">https://www.youtube.com/watch?v=e-ORhEE9VVg</t>
  </si>
  <si>
    <t xml:space="preserve"> Taylor Swift - Blank Space</t>
  </si>
  <si>
    <t xml:space="preserve">Taylor Swift</t>
  </si>
  <si>
    <t xml:space="preserve">Black space song video</t>
  </si>
  <si>
    <t xml:space="preserve">https://www.youtube.com/watch?v=NunsrQveBhw</t>
  </si>
  <si>
    <t xml:space="preserve">It's okay to get judged | Sravani Ambatipudi</t>
  </si>
  <si>
    <t xml:space="preserve">Tedx</t>
  </si>
  <si>
    <t xml:space="preserve">a twenty-year-old girl with a surprisingly unique mindset and perspective on life</t>
  </si>
  <si>
    <t xml:space="preserve">https://www.youtube.com/watch?v=BdwoRr4HaiQ</t>
  </si>
  <si>
    <t xml:space="preserve">Dreams Rush | Ayush Shrivastava</t>
  </si>
  <si>
    <t xml:space="preserve">Dhruv Rathee - YouTube</t>
  </si>
  <si>
    <t xml:space="preserve">It's hard to experience a story unless and until you felt it</t>
  </si>
  <si>
    <t xml:space="preserve">https://www.youtube.com/watch?v=rmeGVhhbGrM</t>
  </si>
  <si>
    <t xml:space="preserve">It is okay not to have a plan | Mithila Palkar</t>
  </si>
  <si>
    <t xml:space="preserve">Designs By IFR - YouTube</t>
  </si>
  <si>
    <t xml:space="preserve">she discusses following your passion and learning alone</t>
  </si>
  <si>
    <t xml:space="preserve">https://www.youtube.com/watch?v=bC0hlK7WGcM</t>
  </si>
  <si>
    <t xml:space="preserve">How a 13 year old changed 'Impossible' to 'I'm Possible'</t>
  </si>
  <si>
    <t xml:space="preserve">people how they can transcend every difficulty that comes their way in life and how they can start a chain reaction</t>
  </si>
  <si>
    <t xml:space="preserve">https://www.youtube.com/watch?v=Fx7bAcMJ9vA</t>
  </si>
  <si>
    <t xml:space="preserve">Tesla Model 3 Accessories from Tesery.com </t>
  </si>
  <si>
    <t xml:space="preserve">Tesery </t>
  </si>
  <si>
    <t xml:space="preserve">Today I will review Tesla Model 3 Accessories</t>
  </si>
  <si>
    <t xml:space="preserve">https://www.youtube.com/watch?v=kd3CO78fpTQ</t>
  </si>
  <si>
    <t xml:space="preserve">Tesla Model 3 interior protection accessories collection</t>
  </si>
  <si>
    <t xml:space="preserve">DC - YouTube</t>
  </si>
  <si>
    <t xml:space="preserve">When you get your Tesla Model 3, protecting the interior is such an important step in ensuring that it stays fresh and clean for years</t>
  </si>
  <si>
    <t xml:space="preserve">https://www.youtube.com/watch?v=CyizBb9LE7o</t>
  </si>
  <si>
    <t xml:space="preserve">Tesla Model Y Sunshade </t>
  </si>
  <si>
    <t xml:space="preserve">Today I will introduct Tesla Model Y Sunshade from Tesery</t>
  </si>
  <si>
    <t xml:space="preserve">How To Become Rich | Scam Call | Ft. Badri, Satish Ray, Choti Si Ladki &amp; Jeetu | The BLUNT - YouTube</t>
  </si>
  <si>
    <t xml:space="preserve">How To Become Rich | Scam Call</t>
  </si>
  <si>
    <t xml:space="preserve">The Blunt</t>
  </si>
  <si>
    <t xml:space="preserve">Short series videos</t>
  </si>
  <si>
    <t xml:space="preserve">https://www.youtube.com/watch?v=CuYqLb5VDlc</t>
  </si>
  <si>
    <t xml:space="preserve">When You Visit Your Hometown</t>
  </si>
  <si>
    <t xml:space="preserve">Danny MacAskill - YouTube</t>
  </si>
  <si>
    <t xml:space="preserve">https://www.youtube.com/watch?v=G8VFBWbFeWI</t>
  </si>
  <si>
    <t xml:space="preserve">Faltu Engineers</t>
  </si>
  <si>
    <t xml:space="preserve">https://www.youtube.com/watch?v=HC9IuLA_vxg</t>
  </si>
  <si>
    <t xml:space="preserve">Shark Tank India Spoof </t>
  </si>
  <si>
    <t xml:space="preserve">Corridor - YouTube</t>
  </si>
  <si>
    <t xml:space="preserve">https://www.youtube.com/watch?v=T1FdIvLg6i4</t>
  </si>
  <si>
    <t xml:space="preserve">Why it's harder to earn more than your parents</t>
  </si>
  <si>
    <t xml:space="preserve">ColdFusion - YouTube</t>
  </si>
  <si>
    <t xml:space="preserve">The Economist</t>
  </si>
  <si>
    <t xml:space="preserve">Documentry about why it's harder to earn more than your parents</t>
  </si>
  <si>
    <t xml:space="preserve">https://www.youtube.com/watch?v=SRUxxpfGHzI</t>
  </si>
  <si>
    <t xml:space="preserve">TSP’s When you date a UPSC aspirant</t>
  </si>
  <si>
    <t xml:space="preserve">First dates are always awkward</t>
  </si>
  <si>
    <t xml:space="preserve">https://www.youtube.com/watch?v=oJo5Mv322wA</t>
  </si>
  <si>
    <t xml:space="preserve">Rabish Ki Report</t>
  </si>
  <si>
    <t xml:space="preserve">Coke Studio - YouTube</t>
  </si>
  <si>
    <t xml:space="preserve">Aazaadi ka mahotsav</t>
  </si>
  <si>
    <t xml:space="preserve">https://www.youtube.com/watch?v=a3SoYFywAMg</t>
  </si>
  <si>
    <t xml:space="preserve">Baap Baap Hota Hai | Baap Ki Shaadi </t>
  </si>
  <si>
    <t xml:space="preserve">CNET - YouTube</t>
  </si>
  <si>
    <t xml:space="preserve">Abhinav ne li hai MissionJhata ko successful banane ki zimmedari</t>
  </si>
  <si>
    <t xml:space="preserve">https://www.youtube.com/watch?v=sVAThqKggms</t>
  </si>
  <si>
    <t xml:space="preserve">NEIGHBOURS</t>
  </si>
  <si>
    <t xml:space="preserve">Aakhir kya hota hai jab 2 singles ke Neighbourhood me aati hain Nayi Padosan?</t>
  </si>
  <si>
    <t xml:space="preserve">https://www.youtube.com/watch?v=bs5Om2nY-0E</t>
  </si>
  <si>
    <t xml:space="preserve">Qissa Missing Dimaag Ka : C.I.D Qtiyapa</t>
  </si>
  <si>
    <t xml:space="preserve">CNBC Make It - YouTube</t>
  </si>
  <si>
    <t xml:space="preserve">The Viral Fever</t>
  </si>
  <si>
    <t xml:space="preserve">https://www.youtube.com/watch?v=fwow3jQT_tc</t>
  </si>
  <si>
    <t xml:space="preserve">TVF's A Day With O P Tandon - Chemistry Teacher</t>
  </si>
  <si>
    <t xml:space="preserve">CNBC Awaaz. - YouTube</t>
  </si>
  <si>
    <t xml:space="preserve">https://www.youtube.com/watch?v=PSblBluOQf8</t>
  </si>
  <si>
    <t xml:space="preserve">Indian Cricket Dressing Room Vlog</t>
  </si>
  <si>
    <t xml:space="preserve">Clash of Clans - YouTube</t>
  </si>
  <si>
    <t xml:space="preserve">https://www.youtube.com/watch?v=h0t5N_jvYtM</t>
  </si>
  <si>
    <t xml:space="preserve">Achaar Ki Panchayat</t>
  </si>
  <si>
    <t xml:space="preserve">Chandoo - YouTube</t>
  </si>
  <si>
    <t xml:space="preserve">https://www.youtube.com/watch?v=YH39WQyLmzM</t>
  </si>
  <si>
    <t xml:space="preserve">NCR Days - Web Series</t>
  </si>
  <si>
    <t xml:space="preserve">Castrol Biking - YouTube</t>
  </si>
  <si>
    <t xml:space="preserve">NCR days series</t>
  </si>
  <si>
    <t xml:space="preserve">https://www.youtube.com/watch?v=d4JnshyKOOQ</t>
  </si>
  <si>
    <t xml:space="preserve">The Crew - E3 2013 - Announcement Trailer</t>
  </si>
  <si>
    <t xml:space="preserve">Ubisoft</t>
  </si>
  <si>
    <t xml:space="preserve">The crew 2013 trailer</t>
  </si>
  <si>
    <t xml:space="preserve">https://www.youtube.com/watch?v=5FAGZ33QrT4</t>
  </si>
  <si>
    <t xml:space="preserve">Security Check - Standup Comedy</t>
  </si>
  <si>
    <t xml:space="preserve">Varun Grover</t>
  </si>
  <si>
    <t xml:space="preserve">Security check scomedy</t>
  </si>
  <si>
    <t xml:space="preserve">https://www.youtube.com/watch?v=n9xhJrPXop4</t>
  </si>
  <si>
    <t xml:space="preserve">Dune Official Trailer</t>
  </si>
  <si>
    <t xml:space="preserve">Cartoon Network India - YouTube</t>
  </si>
  <si>
    <t xml:space="preserve">Warner Bros</t>
  </si>
  <si>
    <t xml:space="preserve">Beyond fear, destiny awaits. Watch the trailer for the highly anticipated</t>
  </si>
  <si>
    <t xml:space="preserve">https://www.youtube.com/watch?v=fkC3BTt5y_w</t>
  </si>
  <si>
    <t xml:space="preserve">Don't Worry Darling | "Dinner" Clip</t>
  </si>
  <si>
    <t xml:space="preserve">CarryMinati - YouTube</t>
  </si>
  <si>
    <t xml:space="preserve">Don’t miss your opportunity to see</t>
  </si>
  <si>
    <t xml:space="preserve">https://www.youtube.com/watch?v=QPQUrUS47Hg</t>
  </si>
  <si>
    <t xml:space="preserve">Baz Luhrmann’s ELVIS | “Trouble” Lyric Video</t>
  </si>
  <si>
    <t xml:space="preserve">Call of Duty - YouTube</t>
  </si>
  <si>
    <t xml:space="preserve">If you’re looking for trouble, you came to the right place</t>
  </si>
  <si>
    <t xml:space="preserve">https://www.youtube.com/watch?v=t0Q2otsqC4I</t>
  </si>
  <si>
    <t xml:space="preserve">Tom &amp; Jerry</t>
  </si>
  <si>
    <t xml:space="preserve">Business Insider - YouTube</t>
  </si>
  <si>
    <t xml:space="preserve">Wb Kids</t>
  </si>
  <si>
    <t xml:space="preserve">Tom &amp; jerry cartoon videos</t>
  </si>
  <si>
    <t xml:space="preserve">https://www.youtube.com/watch?v=WExr9hW2cHA&amp;list=PLJYf0JdTApCrVnJpQgUb4BQm_5I3KuvZZ</t>
  </si>
  <si>
    <t xml:space="preserve">Scooby Doo! | Voodoo Dolls &amp; Puppets</t>
  </si>
  <si>
    <t xml:space="preserve">Scooby doo cartoon videos</t>
  </si>
  <si>
    <t xml:space="preserve">https://www.youtube.com/watch?v=QbGYps44UfU</t>
  </si>
  <si>
    <t xml:space="preserve">Russian missiles hit Ukraine's second largest Nuclear power plant</t>
  </si>
  <si>
    <t xml:space="preserve">Wion</t>
  </si>
  <si>
    <t xml:space="preserve">Threats of a radiation emergency have re-emerged as the unending war in Ukraine continues to unnerve the world.</t>
  </si>
  <si>
    <t xml:space="preserve">https://www.youtube.com/watch?v=6iO6XhbVQfs</t>
  </si>
  <si>
    <t xml:space="preserve">How This Humanoid Robot Was Made</t>
  </si>
  <si>
    <t xml:space="preserve">Wired</t>
  </si>
  <si>
    <t xml:space="preserve">Humanoid robot assambeling</t>
  </si>
  <si>
    <t xml:space="preserve">https://www.youtube.com/watch?v=tMoAR0-Qcb8&amp;list=RDCMUCQvtJgnHhgVp9HfiB5U84Pg&amp;start_radio=1&amp;rv=tMoAR0-Qcb8&amp;t=0</t>
  </si>
  <si>
    <t xml:space="preserve">MoTech's Approach</t>
  </si>
  <si>
    <t xml:space="preserve">Bugatti - YouTube</t>
  </si>
  <si>
    <t xml:space="preserve">Wranglerjkls</t>
  </si>
  <si>
    <t xml:space="preserve">MoTech's approach was not the easy one but the right one in our opinion.</t>
  </si>
  <si>
    <t xml:space="preserve">https://www.youtube.com/watch?v=GxkoQ4dm-mc</t>
  </si>
  <si>
    <t xml:space="preserve">1400HP Lamborghini Huracán EVO - Forza Horizon 5</t>
  </si>
  <si>
    <t xml:space="preserve">Branch Education - YouTube</t>
  </si>
  <si>
    <t xml:space="preserve">Lamborghini Huracán EVO making about 1400 horses in Forza Horizon</t>
  </si>
  <si>
    <t xml:space="preserve">https://www.youtube.com/watch?v=IofBWge5-As</t>
  </si>
  <si>
    <t xml:space="preserve">Bugatti Chiron - Forza Horizon 5</t>
  </si>
  <si>
    <t xml:space="preserve">Bey Toons India - YouTube</t>
  </si>
  <si>
    <t xml:space="preserve">A freeroam drive in the Bugatti Chiron in Forza Horizon 5</t>
  </si>
  <si>
    <t xml:space="preserve">https://www.youtube.com/watch?v=sIl8vsWrD8o</t>
  </si>
  <si>
    <t xml:space="preserve">When I met a Delhi Girl </t>
  </si>
  <si>
    <t xml:space="preserve">Ben Lionel Scott - YouTube</t>
  </si>
  <si>
    <t xml:space="preserve">Performance at AIB Diwas!
 …</t>
  </si>
  <si>
    <t xml:space="preserve">https://www.youtube.com/watch?v=My7oET5JSRs</t>
  </si>
  <si>
    <t xml:space="preserve">Farzi Mushaira </t>
  </si>
  <si>
    <t xml:space="preserve">Comedy series</t>
  </si>
  <si>
    <t xml:space="preserve">https://www.youtube.com/watch?v=eYu8lWQnz5w</t>
  </si>
  <si>
    <t xml:space="preserve">Via Nahi Direct</t>
  </si>
  <si>
    <t xml:space="preserve">Song video</t>
  </si>
  <si>
    <t xml:space="preserve">https://www.youtube.com/watch?v=ifpplScGFqY</t>
  </si>
  <si>
    <t xml:space="preserve">Zakir Meets Bandish Bandits</t>
  </si>
  <si>
    <t xml:space="preserve">Zakir sits down with the rising stars of Amazon Prime Video's Bandish Bandits</t>
  </si>
  <si>
    <t xml:space="preserve">https://www.youtube.com/watch?v=_GFkHA5EZdE</t>
  </si>
  <si>
    <t xml:space="preserve">73 Questions With Selena Gomez</t>
  </si>
  <si>
    <t xml:space="preserve">BBC News - YouTube</t>
  </si>
  <si>
    <t xml:space="preserve">Vogue</t>
  </si>
  <si>
    <t xml:space="preserve">Whether it's acting, singing, or appearing on the cover of Vogue, Selena Gomez is doing it all</t>
  </si>
  <si>
    <t xml:space="preserve">https://www.youtube.com/watch?v=cRx-ay7gN7M</t>
  </si>
  <si>
    <t xml:space="preserve">Kendall Jenner Breaks Down 16 Looks, From KUWTK to the Met Gala</t>
  </si>
  <si>
    <t xml:space="preserve">BB Ki Vines - YouTube</t>
  </si>
  <si>
    <t xml:space="preserve">The new season of the HULU show</t>
  </si>
  <si>
    <t xml:space="preserve">https://www.youtube.com/watch?v=4MVHi96NZls</t>
  </si>
  <si>
    <t xml:space="preserve">Every Outfit Hailey Bieber Wears in a Week</t>
  </si>
  <si>
    <t xml:space="preserve">Batman Arkham - YouTube</t>
  </si>
  <si>
    <t xml:space="preserve">Hailey Bieber walks us through her wardrobe for Vogue's new show</t>
  </si>
  <si>
    <t xml:space="preserve">https://www.youtube.com/watch?v=Dt11Y3gcvjY</t>
  </si>
  <si>
    <t xml:space="preserve">Kendall Jenner: In The Bag</t>
  </si>
  <si>
    <t xml:space="preserve">Ava Max - YouTube</t>
  </si>
  <si>
    <t xml:space="preserve">La top model ed esperta di moda Kendall Jenner</t>
  </si>
  <si>
    <t xml:space="preserve">https://www.youtube.com/watch?v=7sSJtScnsjE</t>
  </si>
  <si>
    <t xml:space="preserve">Anatomy of a Magazine Layout Part 1 - 15 Terms and Definitions</t>
  </si>
  <si>
    <t xml:space="preserve">Martin Perhiniak</t>
  </si>
  <si>
    <t xml:space="preserve">I will go through over 15 editorial terms and definitions you need to be familiar with</t>
  </si>
  <si>
    <t xml:space="preserve">https://www.youtube.com/watch?v=RbbQl2sU-ag</t>
  </si>
  <si>
    <t xml:space="preserve">Learn to Draw Anything with Adobe Illustrator CC</t>
  </si>
  <si>
    <t xml:space="preserve">This is a recorded version of a seminar about drawing techniques in Adobe Illustrator CC</t>
  </si>
  <si>
    <t xml:space="preserve">https://www.youtube.com/watch?v=4rT6UJlJ0f0</t>
  </si>
  <si>
    <t xml:space="preserve">5 Creative Layout Techniques with InDesign and Photoshop</t>
  </si>
  <si>
    <t xml:space="preserve">ashish chanchlani vines - YouTube</t>
  </si>
  <si>
    <t xml:space="preserve">In this video I will show you 5 Creative Layout Techniques with InDesign and Photoshop</t>
  </si>
  <si>
    <t xml:space="preserve">https://www.youtube.com/watch?v=tsAbqrRswBM</t>
  </si>
  <si>
    <t xml:space="preserve">Photoshop CC 2015 vs CS6</t>
  </si>
  <si>
    <t xml:space="preserve">Armadas - YouTube</t>
  </si>
  <si>
    <t xml:space="preserve">This video shows all the differences between Photoshop CS6 and Photoshop CC 2015</t>
  </si>
  <si>
    <t xml:space="preserve">https://www.youtube.com/watch?v=ZIXM37H0mzs</t>
  </si>
  <si>
    <t xml:space="preserve">Top 20 NEW Features &amp; Updates EXPLAINED</t>
  </si>
  <si>
    <t xml:space="preserve">Unmesh Dinda</t>
  </si>
  <si>
    <t xml:space="preserve">Adobe Finally Released the Latest Photoshop CC 2020</t>
  </si>
  <si>
    <t xml:space="preserve">https://www.youtube.com/watch?v=na0G3FFeTnE</t>
  </si>
  <si>
    <t xml:space="preserve">Fix EXTREME Color Cast with a Quick Photoshop Trick!</t>
  </si>
  <si>
    <t xml:space="preserve">Discover a unique Photoshop trick to remove extreme color cast</t>
  </si>
  <si>
    <t xml:space="preserve">https://www.youtube.com/watch?v=s6kSrsibouY</t>
  </si>
  <si>
    <t xml:space="preserve">Do You Need a Plugin to Apply Pro Skin Tones?</t>
  </si>
  <si>
    <t xml:space="preserve">Aperture - YouTube</t>
  </si>
  <si>
    <t xml:space="preserve">Learn how to create &amp; apply the perfect skin tone with just Photoshop</t>
  </si>
  <si>
    <t xml:space="preserve">https://www.youtube.com/watch?v=K1xrOPKjPrA</t>
  </si>
  <si>
    <t xml:space="preserve">NEW Photo Restoration Filter in Photoshop!</t>
  </si>
  <si>
    <t xml:space="preserve">Discover Photoshop’s new AI-powered Photo Restoration Neural Filter to restore old photos</t>
  </si>
  <si>
    <t xml:space="preserve">https://www.youtube.com/watch?v=eiV7E_LVlxs</t>
  </si>
  <si>
    <t xml:space="preserve">PERFECT LAYOUT DESIGN Step by Step</t>
  </si>
  <si>
    <t xml:space="preserve">Satori</t>
  </si>
  <si>
    <t xml:space="preserve">Layout design can be tricky to many designers</t>
  </si>
  <si>
    <t xml:space="preserve">https://www.youtube.com/watch?v=V97WvNwI-sg</t>
  </si>
  <si>
    <t xml:space="preserve">What I Learned About The Golden Ratio Surprised Me!</t>
  </si>
  <si>
    <t xml:space="preserve">The golden ratio is something many graphic designers an artists alike use</t>
  </si>
  <si>
    <t xml:space="preserve">https://www.youtube.com/watch?v=D4RPBIAvq5A</t>
  </si>
  <si>
    <t xml:space="preserve">My Designs Became SUPERIOR With Advanced Design Theory!</t>
  </si>
  <si>
    <t xml:space="preserve">Anubhav Singh Bassi - YouTube</t>
  </si>
  <si>
    <t xml:space="preserve">Here are some lesser-known graphic design theories</t>
  </si>
  <si>
    <t xml:space="preserve">https://www.youtube.com/watch?v=0HheRYQ9ass</t>
  </si>
  <si>
    <t xml:space="preserve">The BEST Mockups You Will Find Online!</t>
  </si>
  <si>
    <t xml:space="preserve">Amit Bhadana - YouTube</t>
  </si>
  <si>
    <t xml:space="preserve">I have some of the newest and modern graphic design mockup websites of the future</t>
  </si>
  <si>
    <t xml:space="preserve">https://www.youtube.com/watch?v=nMwUOWCnQ6Q</t>
  </si>
  <si>
    <t xml:space="preserve">Why the Dutch Government Has the Best Graphic Design</t>
  </si>
  <si>
    <t xml:space="preserve">Hoog</t>
  </si>
  <si>
    <t xml:space="preserve">This is a video on the Rijkshuisstijl</t>
  </si>
  <si>
    <t xml:space="preserve">https://www.youtube.com/watch?v=VZx-rLoV4do</t>
  </si>
  <si>
    <t xml:space="preserve">America Is Not Europe</t>
  </si>
  <si>
    <t xml:space="preserve">I can be wrong, and I will be wrong.</t>
  </si>
  <si>
    <t xml:space="preserve">https://www.youtube.com/watch?v=GfYuTb21Gd0</t>
  </si>
  <si>
    <t xml:space="preserve">Europe Is Too Old</t>
  </si>
  <si>
    <t xml:space="preserve">All India Bakchod - YouTube</t>
  </si>
  <si>
    <t xml:space="preserve">Europe is Ageing. Europe’s fertility rate is declining.</t>
  </si>
  <si>
    <t xml:space="preserve">https://www.youtube.com/watch?v=TszPiGaZy8g</t>
  </si>
  <si>
    <t xml:space="preserve">Sweden is Taking On Netflix</t>
  </si>
  <si>
    <t xml:space="preserve">https://www.youtube.com/watch?v=-tsVp4QD0yk</t>
  </si>
  <si>
    <t xml:space="preserve">The Rapid Rise of Food Delivery</t>
  </si>
  <si>
    <t xml:space="preserve">If you live in a pretty large European city, it's very likely that you've seen a fast grocery delivery</t>
  </si>
  <si>
    <t xml:space="preserve">https://www.youtube.com/watch?v=fnIrwrCq_4Q</t>
  </si>
  <si>
    <t xml:space="preserve">How 3 Million Grocery Items Are Delivered To Homes Every Week</t>
  </si>
  <si>
    <t xml:space="preserve">Each week, e-grocer FreshDirect delivers 100,000 grocery orders direct to customers' doors.</t>
  </si>
  <si>
    <t xml:space="preserve">https://www.youtube.com/watch?v=zHpenVvUEyc</t>
  </si>
  <si>
    <t xml:space="preserve">How One Company Is Making Self-Driving Trucks A Reality</t>
  </si>
  <si>
    <t xml:space="preserve">Alan Walker - YouTube</t>
  </si>
  <si>
    <t xml:space="preserve">Sponsor Content by Dell Technologies</t>
  </si>
  <si>
    <t xml:space="preserve">https://www.youtube.com/watch?v=HSMT5eZv7lA</t>
  </si>
  <si>
    <t xml:space="preserve">Why Honma Golf Clubs Are So Expensive</t>
  </si>
  <si>
    <t xml:space="preserve">Honma golf clubs are the most expensive on the market</t>
  </si>
  <si>
    <t xml:space="preserve">https://www.youtube.com/watch?v=LndU1nlPQ80</t>
  </si>
  <si>
    <t xml:space="preserve">ABC News - YouTube</t>
  </si>
  <si>
    <t xml:space="preserve">Before starting the academic year, incoming freshmen at the United States Military Academy in West Point</t>
  </si>
  <si>
    <t xml:space="preserve">SHEET 8</t>
  </si>
  <si>
    <t xml:space="preserve">https://youtu.be/z8qSUNvvpHE</t>
  </si>
  <si>
    <t xml:space="preserve">A Geopolitical Tour of This World</t>
  </si>
  <si>
    <t xml:space="preserve">https://www.youtube.com/c/StudyGlows</t>
  </si>
  <si>
    <t xml:space="preserve">Siddhant Agnihotri</t>
  </si>
  <si>
    <t xml:space="preserve">A geopolitical tour of this world in Hindi and world geopolitical tour as well as world geopolitical. Map of world and world map history as well as world map with countries. Basics of world map in Hindi. #World_Geopolitical</t>
  </si>
  <si>
    <t xml:space="preserve">https://youtu.be/dsq818YAS8o</t>
  </si>
  <si>
    <t xml:space="preserve">Excel Tricks To earn 800 rs. in 15 minutes</t>
  </si>
  <si>
    <t xml:space="preserve">https://www.youtube.com/c/LearnwithLOKESHLALWANI</t>
  </si>
  <si>
    <t xml:space="preserve">Lokesh Lalwani</t>
  </si>
  <si>
    <t xml:space="preserve">In this video, I have explained how you can earn Rs 800 in just 15 minutes by doing a simple Excel trick. Here is a link to download the Sample Data https://drive.google.com/file/d/1_TGg...</t>
  </si>
  <si>
    <t xml:space="preserve">https://youtu.be/zmSjV0_t6-8</t>
  </si>
  <si>
    <t xml:space="preserve">How To Start Coding</t>
  </si>
  <si>
    <t xml:space="preserve">https://www.youtube.com/channel/UCiTljW6FMHQQhK81MWVGoag</t>
  </si>
  <si>
    <t xml:space="preserve">Rohit Negi</t>
  </si>
  <si>
    <t xml:space="preserve">We have done a podcast with @MySirG.com , I started my programming journey from him. I learnt C, C++, OOPs and many other concepts from him. This video will give you insight, how we can start coding and become a pro coder.</t>
  </si>
  <si>
    <t xml:space="preserve">https://youtu.be/rtLbdwAVZZM</t>
  </si>
  <si>
    <t xml:space="preserve">T20 World Cup 2022 Team India में Sanju Samson को मौका नहीं मिला तो ये Video Viral हो गया | Pant</t>
  </si>
  <si>
    <t xml:space="preserve">https://www.youtube.com/c/LallantopSports</t>
  </si>
  <si>
    <t xml:space="preserve">Saurabh Diwedi</t>
  </si>
  <si>
    <t xml:space="preserve">Welcome to The Lallantop Sports YouTube Channel. The Lallantop Sports is all about Latest News, views, opinions and much more about your favorite sports stars. Including but not limited to Ronaldo, Messi, Kohli, Dhoni, Djokovic, Neymar ETC. We will cover Indian Cricket Team, Football Team, Hockey Team, Tennis, Badminton, Athletics, Premier League, La Liga, Serie A, everything in the language you love and that is Hindi,</t>
  </si>
  <si>
    <t xml:space="preserve">https://youtu.be/Wn9iALMyS7c</t>
  </si>
  <si>
    <t xml:space="preserve">First Day at @Accenture Gurugram Office | Work From Office | Office Tour | Management Consultant</t>
  </si>
  <si>
    <t xml:space="preserve">https://www.youtube.com/c/BeingIIITian</t>
  </si>
  <si>
    <t xml:space="preserve">Harman Singh</t>
  </si>
  <si>
    <t xml:space="preserve">First Day at @Accenture Gurugram Office | Work From Office | Office Tour | Management Consultant Visit Cambly: bit.ly/3qxIFBo Use code 👉 hs29 Try-before-buy offer. You will get an exclusive 15-minute trial class worth INR 99 for INR 29 only. Valid for one month</t>
  </si>
  <si>
    <t xml:space="preserve">https://youtu.be/tERFbEtkv0k</t>
  </si>
  <si>
    <t xml:space="preserve">England Legends VS West Indies Legends</t>
  </si>
  <si>
    <t xml:space="preserve">https://www.youtube.com/channel/UCYnMzKK6hcpnlRCxGnPwk6Q</t>
  </si>
  <si>
    <t xml:space="preserve">Colors Cineplex</t>
  </si>
  <si>
    <t xml:space="preserve">गेम 9 - इंग्लैंड लीजेंड्स के खिलाफ वेस्टइंडीज लीजेंड्स | पूरा मैच हाइलाइट्स | रोड सेफ्टी वर्ल्ड सीरीज सीजन 2 कलर्स सिनेप्लेक्स, कलर्स सिनेप्लेक्स सुपरहिट, स्पोर्ट्स 18 और वूट पर विशेष रूप से देखें</t>
  </si>
  <si>
    <t xml:space="preserve">https://youtu.be/7dNl--kBSUA</t>
  </si>
  <si>
    <t xml:space="preserve">Super Over | Karachi Kings vs Multan Sultans | Match 31 | HBL PSL 2020 | MB2E</t>
  </si>
  <si>
    <t xml:space="preserve">https://www.youtube.com/c/PakistanSuperLeagueOfficial</t>
  </si>
  <si>
    <t xml:space="preserve">Pakistan Super League</t>
  </si>
  <si>
    <t xml:space="preserve">Welcome to the official channel for Pakistan Super League, a professional Twenty20 cricket league with six teams: Karachi Kings, Islamabad United, Multan Sultans, Lahore Qalandars, Peshawar Zalmi and Quetta Gladiators. Join us we bring you exclusive content, behind the scenes footage, interviews, highlights and more from the biggest sporting event in the country.</t>
  </si>
  <si>
    <t xml:space="preserve">https://youtu.be/bu6bCgfwUf4</t>
  </si>
  <si>
    <t xml:space="preserve">I Went to Apple Park for the first time</t>
  </si>
  <si>
    <t xml:space="preserve">https://www.youtube.com/c/TechBurner</t>
  </si>
  <si>
    <t xml:space="preserve">Shlok Srivastava.</t>
  </si>
  <si>
    <t xml:space="preserve">Ye Park , Jurrasic Park se bhi badhiya hai! 🔥 Subscribe for Tabahi Videos INSTAGRAM ► http://instagram.com/techburner TWITTER ► https://twitter.com/tech_burner FACEBOOK ► https://www.facebook.com/techburner1 WEBSITE ► https://www.techburner.in Music : http://share.epidemicsound.com/38jRWN</t>
  </si>
  <si>
    <t xml:space="preserve">https://youtu.be/eEmUX0xLO7Y</t>
  </si>
  <si>
    <t xml:space="preserve">How to create Captain America Shield VFX</t>
  </si>
  <si>
    <t xml:space="preserve">https://www.youtube.com/c/ReWadiaTricks</t>
  </si>
  <si>
    <t xml:space="preserve">Rewadia</t>
  </si>
  <si>
    <t xml:space="preserve">How to create Captain America Shield VFX Using Blender &amp; After Effects ------------------------------------------------------------------------------------------------------- Download Blender 3D-https://www.blender.org/download/ -------------------------------------------------------------------------------------------------------</t>
  </si>
  <si>
    <t xml:space="preserve">https://youtu.be/wLIkE82sK-o</t>
  </si>
  <si>
    <t xml:space="preserve">iphone 14 Pro - New Trend Setter in Market</t>
  </si>
  <si>
    <t xml:space="preserve">https://www.youtube.com/c/GyanTherapy</t>
  </si>
  <si>
    <t xml:space="preserve">Rakesh</t>
  </si>
  <si>
    <t xml:space="preserve">Apple iPhone 14 Pro Unboxing with Dynamic Island, Always On Feature test. I also talked about iPhone 13 pro vs iPhone 14 pro Camera This is iPhone 14 Pro Gold 256GB Price in India - 139900/- 00:43 - Unboxing 02:18 - Dynamic island 05:56 - Always on Display 07:48 - Camera 09:19 - Best iPhone suggestion in Flipkart BBD Sale Thanks for watching For business inquiries Contact at- gyantherapyindia@gmail.com Instagram- https://www.instagram.com/gyantherapy/ Facebook- https://www.facebook.com/GyanTherapy/ Twitter- https://twitter.com/GyanTherapy #gyantherapy #iPhone14Pro #Unboxing</t>
  </si>
  <si>
    <t xml:space="preserve">https://youtu.be/Pv65sev1388</t>
  </si>
  <si>
    <t xml:space="preserve">Kaur Stars With Unbeaten 143 | Highlights - England v India | 2nd Women's Royal London ODI 2022</t>
  </si>
  <si>
    <t xml:space="preserve">https://www.youtube.com/cricket</t>
  </si>
  <si>
    <t xml:space="preserve">England &amp; Wales Cricket Board</t>
  </si>
  <si>
    <t xml:space="preserve">Go to ecb.co.uk to join We Are England Cricket Supporters for free and get priority access to tickets and much more!</t>
  </si>
  <si>
    <t xml:space="preserve">https://youtu.be/R1Ia8jA84ms</t>
  </si>
  <si>
    <t xml:space="preserve">Sir Ravindra Jadeja | A Masterclass In Fielding (Compilation)</t>
  </si>
  <si>
    <t xml:space="preserve">https://www.youtube.com/c/EdwardsCricket</t>
  </si>
  <si>
    <t xml:space="preserve">Not Given</t>
  </si>
  <si>
    <t xml:space="preserve">The best fielder in the world? क्षेत्ररक्षण में एक मास्टरक्लास</t>
  </si>
  <si>
    <t xml:space="preserve">https://youtu.be/8-AZ1DIWAks</t>
  </si>
  <si>
    <t xml:space="preserve">Boycott These Cringe Instagram Couple! (ESHAN &amp; ARSHI ROAST)</t>
  </si>
  <si>
    <t xml:space="preserve">https://www.youtube.com/c/Thugesh</t>
  </si>
  <si>
    <t xml:space="preserve">Mahesh Keshwala</t>
  </si>
  <si>
    <t xml:space="preserve">►DISCLAIMER Copyright Disclaimer under section 107 of the Copyright Act of 1976, allowance is made for “fair use” for purposes such as criticism, comment, news reporting, teaching, scholarship, education and research. Fair use is a use permitted by copyright statute that might otherwise be infringing.</t>
  </si>
  <si>
    <t xml:space="preserve">https://youtu.be/eZc_SVyKIJA</t>
  </si>
  <si>
    <t xml:space="preserve">₹50,000 to ₹80,000 | ADD these LAPTOPS to your cart NOW⚡ Amazon &amp; Flipkart Sale</t>
  </si>
  <si>
    <t xml:space="preserve">https://www.youtube.com/c/421Gadgets</t>
  </si>
  <si>
    <t xml:space="preserve">Rishabh </t>
  </si>
  <si>
    <t xml:space="preserve">For further query mail at contact@421gadgets.com Thank You for watching my video, Hit the thumbs up if you liked it and SUBSCRIBE to my channel for more Awesome content.</t>
  </si>
  <si>
    <t xml:space="preserve">https://youtu.be/nXDuQ969I1g</t>
  </si>
  <si>
    <t xml:space="preserve">Best Smartphone for You - Live Suggestion (Amazon &amp; Flipkart Sale)</t>
  </si>
  <si>
    <t xml:space="preserve">Best Mobile Smartphone buy in Flipkart Big Billion BBD Sale 2022 and Amazon Great Indian Festival or amazon prime day sale 2022 Live Suggestion</t>
  </si>
  <si>
    <t xml:space="preserve">https://youtu.be/ZY8miO-5RlE</t>
  </si>
  <si>
    <t xml:space="preserve">Ananya Panday Got Roasted In Movie Trailer😂 Ft.Jacqueline &amp; Suresh</t>
  </si>
  <si>
    <t xml:space="preserve">https://www.youtube.com/channel/UCy2mVoZ0NPr49ZRN5mEL7sg</t>
  </si>
  <si>
    <t xml:space="preserve">Dhiru</t>
  </si>
  <si>
    <t xml:space="preserve">subscribe karo dost! Instagram- Instagram - https://www.instagram.com/dhirumonchik/ Disclaimer ►This is just a joke please don't take this seriously I don't mean any offense to anyone. This channel is to entertain people and I usually focus on joking about what the people are doing not the individual themselves, please don't go spreading hate it's all for laughs 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 For Business Related queries►dhirumonchik@gmail.com</t>
  </si>
  <si>
    <t xml:space="preserve">https://youtu.be/0PuvJgfadzs</t>
  </si>
  <si>
    <t xml:space="preserve">If Turkey Raises Kashmir, India will raise Cyprus Issue| Jaishankar hits back at Erdogan over Cyprus</t>
  </si>
  <si>
    <t xml:space="preserve">https://www.youtube.com/c/WorldAffairsUnacademy</t>
  </si>
  <si>
    <t xml:space="preserve">Prashant Dhawan</t>
  </si>
  <si>
    <t xml:space="preserve">If Turkey Raises Kashmir, India will raise Cyprus Issue | Jaishankar hits back at Erdogan over Cyprus | By Prashant Dhawan #geopolitics #worldaffairs #prashantdhawan #worldaffairscurrentaffairs #hotissue #recentnews #breakingnews #unacademy #unacademycurrentaffairs #currentIssue</t>
  </si>
  <si>
    <t xml:space="preserve">https://youtu.be/Vca9hKFXz7E</t>
  </si>
  <si>
    <t xml:space="preserve">Mr. Immortal, The Leader &amp; Jennifer's Blood | She-Hulk Episode 6 Breakdown | SuperSuper</t>
  </si>
  <si>
    <t xml:space="preserve">https://www.youtube.com/c/SuperSuperOfficial</t>
  </si>
  <si>
    <t xml:space="preserve">Aman Sinha</t>
  </si>
  <si>
    <t xml:space="preserve">About: Last week’s episode of She-Hulk: Attorney at Law ended with a massive tease that left everyone wanting more. The latest installment, on the other hand, focused on something apart from The Man Without Fear. But of course, that isn’t the only thing to be excited for this week.</t>
  </si>
  <si>
    <t xml:space="preserve">https://youtu.be/bVB7DSTiebI</t>
  </si>
  <si>
    <t xml:space="preserve">Rizwan &amp; Babar Playing Superbly | Powerplay | Pakistan vs England | 2nd T20I 2022 | PCB | MU2L</t>
  </si>
  <si>
    <t xml:space="preserve">https://www.youtube.com/c/PakistanSuperLeagueArchives</t>
  </si>
  <si>
    <t xml:space="preserve">Dot Republic Media</t>
  </si>
  <si>
    <t xml:space="preserve">https://youtu.be/80eHezrg8xM</t>
  </si>
  <si>
    <t xml:space="preserve">Even Kidney can’t AFFORD it - iPhone 14 Pro</t>
  </si>
  <si>
    <t xml:space="preserve">https://www.youtube.com/c/TechBar</t>
  </si>
  <si>
    <t xml:space="preserve">Sanchit</t>
  </si>
  <si>
    <t xml:space="preserve">In this video, I talk about the iPhone 14 Pro - the latest iPhone. You can also watch, iPhone 13 Pro Max vs Samsung Galaxy S22 Ultra - https://youtu.be/eD4wNm28Kd4 Hey #TechBarArmy In this video, I talk about the iPhone 14 Pro - the latest iPhone. In this video, you'll see a detailed first impression video of the iPhone 14 Pro with its camera samples, performance, battery tests. #Techbar #India #Apple #iPhone 00:00 iPhone 14 Pro 00:23 iPhone 14 Pro Unboxing 00:45 Dynamic Island 03:32 Always on Display 05:15 A16 Bionic 06:38 iPhone 14 Pro Camera 09:50 iPhone 13 Pro vs iPhone 14 Pro 10:43 Conclusion</t>
  </si>
  <si>
    <t xml:space="preserve">SHEET 9</t>
  </si>
  <si>
    <t xml:space="preserve">https://youtu.be/rN0HrbDDmZ8</t>
  </si>
  <si>
    <t xml:space="preserve">What Steve Jobs learnt from Nike's marketing campaign that beat it's rival Adidas</t>
  </si>
  <si>
    <t xml:space="preserve">Want to tell great stories?: https://communication.thethinkschool....
Open a Demat Account &amp; Start investing: https://zerodha.com/open-account?c=ZM...
VIDEO INTRODUCTION:
What Apple's marketing legend Steve Jobs learned from Nike
OLYMPICS 2012: How Nike beat Adidas 
How did Nike (not a headline Olympic sponsor) beat the headline Olympic sponsor Adidas?
Why has Nike outdone Adidas so comprehensively on social channels even without a hefty Olympic sponsorship payment?
There is no reliance on waiting for sponsorship to deliver the goods: simply sticking to their core themes and, as it were, running with them. Of course, making fantastic products and already having a devoted fan base helps – but both brands have this, and Nike has made rather more of it, at least by social measures, than Adidas has.
In this video, Think School will uncover all this and much more!
Thumbnail changed on 20/5/21 made by 
https://instagram.com/asifchillz?utm_...
Check out Think School's Online courses:
1. Learn how to communicate ideas like us with the Communication Masterclass: https://imjo.in/XWyTGQ
2. Land your dream jobs and customers through the LinkedIn Masterclass: https://imjo.in/aFtxrw
3. Create a Perfect Resume in less than 3 hours with the Resume Masterclass: https://imjo.in/2uY4dg
Think School's Social Media Links
Instagram: https://www.instagram.com/thethinksch...
Telegram: https://t.me/joinchat/TU5_1xwF-Nl30XL...
Facebook: https://www.facebook.com/thethinkschool</t>
  </si>
  <si>
    <t xml:space="preserve">https://youtu.be/4fOl2ztxBVk</t>
  </si>
  <si>
    <t xml:space="preserve">Huge 100-inch 4K Laser TV - 100 Inches for Less $$$</t>
  </si>
  <si>
    <t xml:space="preserve">Lewis Hilsenteger</t>
  </si>
  <si>
    <t xml:space="preserve">If scale is paramount you might want to consider a laser TV. Available in 100-inch and 120-inch. Sponsored by Hisense. Hisense Laser TV - https://global.hisense.com/laser-tv/1...
#LiveGreatness; #TrichromaLaserTV #Hisense
FOLLOW ME IN THESE PLACES FOR UPDATES
Twitter - http://twitter.com/unboxtherapy
Facebook - http://facebook.com/lewis.hilsenteger
Instagram - http://instagram.com/unboxtherapy</t>
  </si>
  <si>
    <t xml:space="preserve">https://youtu.be/w15pCPU2-cA</t>
  </si>
  <si>
    <t xml:space="preserve">Nothing Phone (1) Indian Retail Unit Unboxing &amp; First Impressions⚡A Breath of Fresh Air</t>
  </si>
  <si>
    <t xml:space="preserve">https://www.youtube.com/c/TrakinTech</t>
  </si>
  <si>
    <t xml:space="preserve">Arun Prabhudesai</t>
  </si>
  <si>
    <t xml:space="preserve">In today’s video we are unboxing the most hyped smartphone of 2022 - Nothing Phone (1). We have both colors with us - Do watch the video till the end to know everything about the Nothing Phone (1). 
#NothingPhone1 #NothingPhone1Unboxing #Nothing #TrakinTech
Check Out Nothing Phone (1) : https://bit.ly/3Ixs0FZ
Nothing Phone (1) Camera Samples : https://bit.ly/3yWwHWU
8+128GB - ₹32,999
8+256GB - ₹35,999
12+256GB - ₹38,999
₹1,000 off as part of launch offers | ₹2,000 off with HDFC Bank Cards
*The Device shown in the video has been provided by respective brand. However, opinion mentioned in this video is completely personal and based on my usage only.*
*************************************************************
"Safar - The 10 Million Rap"
Streaming On All Platforms Listen or Set Your Callertune Enjoy &amp; Stay Connected With Us !
♫ 𝐉𝐢𝐨 𝐒𝐚𝐚𝐯𝐧 - https://bit.ly/3iWUfm4
♫ 𝐆𝐚𝐚𝐧𝐚 - https://bit.ly/2YHUdaY
♫ 𝐀𝐩𝐩𝐥𝐞 𝐌𝐮𝐬𝐢𝐜 - https://apple.co/3mQfwPy
♫ 𝐒𝐩𝐨𝐭𝐢𝐟𝐲 - https://spoti.fi/3oY1bmA
♫ 𝐘𝐨𝐮𝐭𝐮𝐛𝐞 𝐌𝐮𝐬𝐢𝐜 - https://bit.ly/3Ax2yuF
♫ 𝐀𝐦𝐚𝐳𝐨𝐧 𝐌𝐮𝐬𝐢𝐜 - https://amzn.to/3veYSgk
Our New YouTube Channel : http://bit.ly/TrakinKeFunde
Official TrakinTech Telegram Channel - https://t.me/officialtrakintech
For enquires or product promotions get in touch with us on Youtube@trak.in
आपको अगर कोई सवाल है तोह जरूर कमैंट्स में हमें बताईये - अगर वीडियो अच्छा लगा तोह लिखे और सब्सक्राइब जरूर कीजियेगा 
**************************************************************
Video Highlights
*************************************************************
00:00 Introduction
00:09 Nothing Phone (1) Unboxing
02:28 Nothing Phone (1) Price
03:06 Nothing Phone (1) In Hand Feel
04:06 Nothing Phone (1) Ports &amp; Buttons
04:50 Nothing Phone (1) Display
05:36 Nothing Phone (1) OS UI
06:53 Nothing Phone (1) Specifications
07:41 Nothing Phone (1) Charging
08:13 Nothing Phone (1) Performance
08:44 Nothing Phone (1) Multimedia
09:00 Nothing Phone (1) Features
09:12 Nothing Phone (1) Build Quality
09:19 Nothing Phone (1) Camera
10:34 Nothing Phone (1) Camera UI
11:51 Nothing Phone (1) Connectivity
Top Recommendations 
***************************************************************
Top 5 Best Smartphones Under ₹40000 Budget⚡May 2022 : https://www.youtube.com/watch?v=estaa...
Top 5 Best 4G Mobile Phones Under ₹15000 Budget⚡ May 2022 : 
https://www.youtube.com/watch?v=i6dPs...
Top 5 Best Gaming Gadgets Under Rs.1000 - Part I⚡April 2022
https://www.youtube.com/watch?v=KC0tx...
Top 5 Best Gaming Gadgets Under Rs.1000 - Part II⚡May 2022 : 
https://www.youtube.com/watch?v=vzhDY...
Latest Videos on 
***************************************************************
Top 10+ Best Upcoming Mobile Phone Launches⚡May 2022 : 
https://www.youtube.com/watch?v=gECoY...
OnePlus 10R Unboxing &amp; First Impressions ⚡Better realme GT Neo 3 : 
https://www.youtube.com/watch?v=l1afg...
Social Media Handles
***************************************************************
Follow us on:
Web: http://trak.in
Telegram : https://t.me/officialtrakintech
Instagram: http://instagram.com/trakintech
Twitter: http://www.twitter.com/trakintech
Twitter personal: http://www.twitter.com/8ap
Facebook: http://www.facebook.com/TrakinTech
English Trakin Tech Youtube Channel - http://www.youtube.com/TrakinTechEnglish
****************************************************************
Official Giveaway / Contest Rules
a. All entries need to comply with YouTube Community Guidelines (http://www.youtube.com/t/community_gu...) and entries which don’t comply will be disqualified.
b. This Giveaway/Contest is wholly compliant &amp; consistent with Youtube Terms of Service
c. This Giveaway/Contest is conducted by TrakinTech and is not sponsored by Youtube
d. Privacy - All the data we collect from participants will be used only for Giveaway / Contest purposes only. We will not share or sell this data to anyone.
e. All Giveaway / Contests are conducted in a fair and impartial manner!</t>
  </si>
  <si>
    <t xml:space="preserve">https://youtu.be/k2P_pHQDlp0</t>
  </si>
  <si>
    <t xml:space="preserve">Please do subscribe my vlogging channel for motivational videos
https://www.youtube.com/channel/UCjWY...
⭐ Kite is a free AI-powered coding assistant that will help you code faster and smarter. The Kite plugin integrates with all the top editors and IDEs to give you smart completions and documentation while you’re typing. I've been using Kite for a few months and I love it! https://www.kite.com/get-kite/?utm_me...
Please join as a member in my channel to get additional benefits like materials in Data Science, live streaming for Members and many more 
https://www.youtube.com/channel/UCNU_...
Please do subscribe my other channel too
https://www.youtube.com/channel/UCjWY...
-----------------------------------------------------------------------------------------------------------------------
Recording Gears That I Use
https://shorturl.at/wzI68
---------------------------------------------------------------------------------------------------------------------------------------------------------------
Connect with me here:
Twitter: https://twitter.com/Krishnaik06
Facebook: https://www.facebook.com/krishnaik06
instagram: https://www.instagram.com/krishnaik06</t>
  </si>
  <si>
    <t xml:space="preserve">https://youtu.be/az6NibAUf7Y</t>
  </si>
  <si>
    <t xml:space="preserve">RICH VS POOR MINDSET | An Eye Opening Interview with Robert Kiyosaki</t>
  </si>
  <si>
    <t xml:space="preserve">https://www.youtube.com/c/motiversity</t>
  </si>
  <si>
    <t xml:space="preserve">Company</t>
  </si>
  <si>
    <t xml:space="preserve">"The Gap Between the 1% and the 99% is Massive." ROBERT KIYOSAKI. So what do you do?
RICH DAD, POOR DAD book: https://amzn.to/316zZTQ
RICH DAD, POOR DAD Audiobook: https://amzn.to/2VIYuZ2
Special thanks to Patrick-Bet David from Valuetainment. Subscribe to them for more inspiring interviews: http://bit.ly/ValuetainmentYouTube
▶Speaker
Robert Kiyosaki
Follow Robert Kiyosaki
YouTube: http://bit.ly/32U5ylr
Instagram: http://bit.ly/311vfP9
Facebook: http://bit.ly/2KhNp8K
Twitter: http://bit.ly/2K9OLCh
https://www.richdad.com/
►Follow Motiversity on Social Media
Facebook: https://www.facebook.com/Motiversity/
Instagram: https://www.instagram.com/motiversity/
TikTok: https://www.tiktok.com/@motiversity
Website: https://www.motiversity.com/
Shop: https://shop.motiversity.com/
►Follow Motiversity on Music and Podcast Platforms
Spotify Music: http://bit.ly/Motiversity
Apple Music: http://bit.ly/MotiversityAppleMusic
Life Lessons Podcast: https://lnk.to/LifeLessons
Motivation Daily Podcast: https://linktr.ee/MotivationDailybyMo...
Mindset App: https://bit.ly/MotiversityonMindset 
►Follow all the Motiversity YouTube Channels
Motiversity Quotes: https://bit.ly/MotiversityQuotesChannel
Motiversity Shorts: https://bit.ly/MotiversityShorts
Epic Motiversity Music: https://bit.ly/EpicMotiversityMusic
Life Lessons by Motiversity: https://bit.ly/LifeLessonsChannel
T&amp;H Inspiration: https://bit.ly/THInspirationMotivation
SpiritualHub: https://bit.ly/SpiritualHubChannel
►Music by Audiojungle
►Video footage: All video footage used is either licensed through either CC-BY or from Artgrid and Videoblocks. All creative commons footage is listed at the end of the video and is licensed under CC-BY 3.0. 
Get amazing royalty-free footage (2 free months): http://bit.ly/GetArtgrid2FreeMonths
▶Submit to Motiversity
Speeches: http://bit.ly/MotiversitySubmitSpeeches
Music or Footage: http://bit.ly/MotiversitySubmitFootag...
▶New Motiversity Motivational Canvas Art
https://shop.motiversity.com/
▶Join Our Motivational List and get Exclusive Videos, Discounts and Updates 
http://bit.ly/MotiversityNewsletter 
▶Recommended Reading List:
https://amzn.to/2SEkYpp
Amazing Authors like Brendan Burchard, David Goggins, James Clear, Dale Carnegie, Stephen R. Covey, Nick Winter, Tara Westover, Mel Robbins, Steven Pressfield, Charles Duhigg, Elizabeth Gilbert, David Allen, Billy Alsbooks, Walter Bond, Kevin Kruse, and Zac Bissonnette. 
Disclaimer: Please note we receive commissions from Amazon when you use our referral links. Thank you for your support! 
FTC Disclosure: Amazon links provided are linked to our Amazon Affiliate account &amp; support the channel at no extra cost to you
#RichVsPoorMindset #Motiversity #RobertKiyosaki
Help us caption &amp; translate this video!
https://amara.org/v/qWem/</t>
  </si>
  <si>
    <t xml:space="preserve">https://youtu.be/MFbePoexzmg</t>
  </si>
  <si>
    <t xml:space="preserve">Finally got the M416 GLACIER after 2 Years of Struggle with Classic Crates | sc0ut</t>
  </si>
  <si>
    <t xml:space="preserve">https://www.youtube.com/c/sc0utOP</t>
  </si>
  <si>
    <t xml:space="preserve">Tanmay Singh</t>
  </si>
  <si>
    <t xml:space="preserve">• 1.5 Years It Took! Hundreds and Thousands of UC Used, Finally In My Hands, The Mighty GLACIER! Watch Me Get it , The Reaction After the Struggle And The End Celebration! Special Thanks to Kronten Gaming Bhai. 
• Video By: Urvesh (https://www.instagram.com/urv3xh24) :P
• Thumbnail by: Krisz (https://www.instagram.com/kriszz_yt ) :)
• Scout's Social Media Handles : •
📷 Instagram: https://www.instagram.com/scout_pubg
🕊️ Twitter: https://www.twitter.com/scouttanmay
▶️ Youtube: https://www.youtube.com/c/sc0utofficial
#ScoutM4Glacier #sc0ut #sc0ut2020
• Copyright © 2020 sc0ut - All Rights Reserved.
Note: If you use a copyrighted work without the appropriate permission, you 
may be violating --or "infringing" --the owner's right to that work.Infringing someone
else's copyright may subject you to legal action.</t>
  </si>
  <si>
    <t xml:space="preserve">https://youtu.be/h25S27rh4oY</t>
  </si>
  <si>
    <t xml:space="preserve">Chai Mein Kya Dubayenge? Ijjat?! | Titu Mama | BB Ki Vines</t>
  </si>
  <si>
    <t xml:space="preserve">Bhuvan Bham</t>
  </si>
  <si>
    <t xml:space="preserve">A new guest comes for a visit but he has a secret agenda. 
#TituMama #BBKiVines #Chai
ABOUT: 
Bhuvan Bam is a comedian, singer-songwriter, actor and entrepreneur. He created the entire universe of BB Ki Vines, a content power house, to see more of his content follow him on
Instagram► https://www.instagram.com/bhuvan.bam22/ 
Facebook► https://www.facebook.com/BBkiVines/
Twitter►https://twitter.com/Bhuvan_Bam and https://twitter.com/BBkv22.
Checkout Bhuvan Bam Originals: https://bit.ly/3BohxZK
Buy my merchandise from https://bit.ly/3D3mTdu</t>
  </si>
  <si>
    <t xml:space="preserve">https://youtu.be/Xn7KWR9EOGQ</t>
  </si>
  <si>
    <t xml:space="preserve">Basics of Stock Market For Beginners Lecture 1 By CA Rachana Phadke Ranade</t>
  </si>
  <si>
    <t xml:space="preserve">https://www.youtube.com/c/rachanaphadke</t>
  </si>
  <si>
    <t xml:space="preserve">Rachna Randae</t>
  </si>
  <si>
    <t xml:space="preserve">You can get my Stock Market courses on https://www.rachanaranade.com It’s an opportunity to learn 65+ concepts relating to the Basics of the Stock Market in 11 sessions! Feel free to WhatsApp on +91 9022196678 if you have course purchase-related queries. Basics of Stock Market Course: https://course.rachanaranade.com/BOSM Android App: https://bit.ly/CARRAndroidApp iOS App: https://bit.ly/CARRiOSApp What is covered? 00:00 - Introduction 05:50 - Busting the major myths of Stock Market 06:11 - Myth #1: Investments in Stock Market are very risky 06:42 - Past Performance of the SENSEX 14:23 - Myth #2: You need to have very strong knowledge about Finance 15:54 - What is Long Term Capital gains tax? 18:08 - What is the difference between the Interest and Dividend? 31:49 - What is the taxation rate for Dividend and LTCG? 34:03 - What is Face Value? 36:18 - Who is a Promoter? 39:28 - What is a Share Certificate? 42:52 - Why is a Demat required? 01:01:59 - Myth #3: Small investors cannot make money from the Stock market. 01:10:02 - Myth #4 Renowned companies can never give strong returns 01:11:34 - What is Turnover? 01:11:35 - What is the difference between Turnover and Profit? 01:12:30 - What is Topline? 01:12:45 - What is the Bottom line? 01:21:34 - What is a Stock Split? ----------------------------------------------------------------------------------------------------------------------------------------- You can get my Stock Market courses on https://www.rachanaranade.com It’s an opportunity to learn 65+ concepts relating to Basics of Stock Market in 11 sessions! Feel free to WhatsApp on +91 9022196678 if you have any purchase-related queries. Android App: https://bit.ly/CARRAndroidApp iOS App: https://bit.ly/CARRiOSApp Basics of Stock Market Course: https://course.rachanaranade.com/BOSM -------------------------------------------------------------------------------------------------------------------------------- Join my YouTube Memberships: https://bit.ly/JoinCARRYTMembership ----------------------------------------------------------------------------------------------------------------------------------- To open a Demat Account with few other leading brokers, click on the link given below: ✔️Zerodha► https://link.rachanaranade.com/Zerodha ✔️Upstox► https://link.rachanaranade.com/Upstox ✔️ To Invest in Cryptocurrencies try WazirX► https://link.rachanaranade.com/WazirX -------------------------------------------------------------------------------------------------------------- Insure your life and health ✔️ Life Insurance► https://bit.ly/3tYenqr ✔️Term Insurance►https://bit.ly/3ynVssD ____________________________________________________________________ To invest in themes based portfolios, check out the following Smallcases ✔️ Top 100 stock ► https://link.smallcase.com/Rachana_Ra... ✔️ All-Weather Investing ► https://link.smallcase.com/Rachana_Ra... ___________________________________________________________________ Facebook► https://bit.ly/CARRFacebook Telegram ► https://t.me/CARachanaRanade Instagram► https://bit.ly/CARRInstagram Twitter► https://bit.ly/CARRTwitter Linkedin► https://bit.ly/CARRLinkedin ------------------------------------------------------------------------------------------------------------------------ Playlist: Basics of Stock Market For Beginners: https://link.rachanaranade.com/BOSM Books to read: https://link.rachanaranade.com/books</t>
  </si>
  <si>
    <t xml:space="preserve">https://youtu.be/g6UHikNtmy4</t>
  </si>
  <si>
    <t xml:space="preserve">Fundamental Analysis of 3 Small Cap and Penny stocks | How to invest in Penny Stocks</t>
  </si>
  <si>
    <t xml:space="preserve">https://www.youtube.com/c/AkshatShrivastavaZayn</t>
  </si>
  <si>
    <t xml:space="preserve">Akshat Shrivastava</t>
  </si>
  <si>
    <t xml:space="preserve">► I do the fundamental analysis of stocks on Tickertape. Check it out! https://ttape.in/tQ8PHO7jQgb _________ ►Signup for my stock market course here(Early bird price): https://docs.google.com/forms/d/e/1FA... ___________________________________________ I have been using Zerodha for investing and trading. And, love the platform! You can use this link to open a Zerodha account and start investing: https://zerodha.com/open-account?c=ZM... ___________________________________________ *This is NOT an investment advice* Mr. Rakesh Jhunjhuwala invested in Titan at a very early stage. Now he's holding approximately Rs. 8000 CRORE worth of shares of Titan alone! Mind boggling right? In this video, I will explain how investing in good companies at a starting stage can help you in the long run. I will also show 3 companies on which I am betting on for the future :) 0:00 Introduction 01:29 what are penny stocks ? 02:37 Penny stocks. 04:39 Rakesh Jhunjhunwala investment in Titan 06:04 First stock 11:53 Second stock 14:55 Third stock 18:19 Important Information If you want me to cover any specific topic, comment below, I will definitely shoot videos on them.! :) ******************* Sign up for my Newsletter ► https://akshatshrivastava.me/subscribe/ Linkedin► https://www.linkedin.com/in/akshatshr... Instagram► https://www.instagram.com/akshat.world/ Telegram► https://t.me/akshatshrivastava ********************* Attributions: Stock videos from Pixabay and Pexels Logos: Wikipedia Commons</t>
  </si>
  <si>
    <t xml:space="preserve">https://youtu.be/yNaN5kYTNLY</t>
  </si>
  <si>
    <t xml:space="preserve">AAPKE 20s ke liye COMPLETE FINANCIAL PLANNING! | Investing for Beginners 2021 | Ankur Warikoo Hindi</t>
  </si>
  <si>
    <t xml:space="preserve">https://www.youtube.com/c/warikoo</t>
  </si>
  <si>
    <t xml:space="preserve">Ankur Waikoo</t>
  </si>
  <si>
    <t xml:space="preserve">How to invest in your 20s? How to pick the right investment option? What are the top investing mistakes to avoid? I use Zerodha to invest in stocks. You can start your investing journey too, through Zerodha. https://zerodha.com/open-account?c=ZM... (PS: When you create a Zerodha account through this link, I get an affiliate fee. There is no additional charge to you) smallcase All-Weather-Investing (what I recommend for all of you, if you are just started investing in stocks): https://link.smallcase.com/eBDwWqpgocb #investmenttips #wealthcreation #warikoo In this video, I will talk to you about the order of preference for your investments as beginners. We will also discuss how becoming a millionaire is not only about discipline in hard work, rather also discipline in how we use the money. TIMESTAMPS 00:00 Intro 01:12 Should you take loans in your 20s? 02:36 My views on insurance 05:13 When you should start investing 05:49 What is the right investment ratio? 07:33 My question for you 11:29 Why it is important to start investing early in life 13:23 Where you should invest for high returns 15:49 What my investment portfolio looks like 18:17 Summary ------------------------------------------------------------------------------------- Link to my free investment calculator: http://bit.ly/Investingin20s Get insurance advice from Ditto: https://bit.ly/3xFh7OU ------------------------------------------------------------------------------------- सही निवेश के विकल्प कैसे चुनें? शीर्ष निवेश की गलतियों से बचने के क्या तरीके हैं? लगभग हर दिन, मुझे बहुत सारे कॉलेज के लोगों से मैसेज मिलता है कि वे जानते हैं कि उन्हें निवेश करना चाहिए, लेकिन पता नहीं कैसे और कहाँ! इस वीडियो में, मैं आपसे आपके निवेश के क्रम के बारे में बात करूँगा। हम इस बात पर भी चर्चा करेंगे कि करोड़पति बनना न केवल कड़ी मेहनत में अनुशासन के बारे में है, बल्कि इसमें भी है कि हम उस धन का उपयोग कैसे करते हैं जो खुद को गुणा करना जानता है। Click here to subscribe to my YouTube channel: http://shorturl.at/bizNX ---------------------------------------------------------------------------------------------------- Subscribe to my free, weekly newsletter: https://ankurwarikoo.com/newsletter ------------------------------------------------------------------------------------------------------ Like, Share, Subscribe for more! Follow me on my other social media handles for all updates, events and live sessions- Instagram: https://www.instagram.com/ankurwarikoo/ Facebook: https://www.facebook.com/awarikoo/ LinkedIn: https://www.linkedin.com/in/warikoo/ Twitter: https://twitter.com/warikoo ------------------------------------------------------------------------------------------------------- Ankur Warikoo is an entrepreneur, an angel investor, a mentor and an active public speaker. For the past 4 years, Warikoo has been actively sharing content on YouTube, LinkedIn, Instagram, Facebook and Twitter amassing a following of 1.8Mn+ people. He posts 3 Hindi and English videos every week on his YouTube channel, where he talks about entrepreneurship, how to grow in life, personal finance and failure. Warikoo started his entrepreneurial journey in 2008. His most recent startup is nearbuy.com where he was the founder and CEO from 2015 until 2019. Prior to that, Ankur started Groupon’s India business in 2011 and acted as the Country CEO from 2011-15, and Head of Groupon APAC from 2013-15. An alumnus of the Indian School of Business, Ankur is an active Angel investor and mentor to several startups. Ankur has been part of Fortune Magazine’s 40 under 40 List for India, LinkedIn India’s PowerProfiles List, LinkedIn India’s Spotlight List and India’s Top Executives under 40 list. अंकुर वारिकू एक उद्यमी, एक एंजेल निवेशक, एक संरक्षक और एक सक्रिय सार्वजनिक वक्ता है। पिछले 4 वर्षों से, वारिकू यूट्यूब पर सक्रिय रूप से सामग्री शेयर कर रहे है, लिंक्डइन, इंस्टाग्राम, फेसबुक और ट्विटर पर 1.8 मिलियन से भी अधिक' लोग उन्हें फॉलो करते हैं. वे हर हफ्ते अपने यूट्यूब चैनल पर 3 हिंदी और अंग्रेजी वीडियो पोस्ट करते हैं, जहाँ वे उद्यमिता, जीवन में विकास कैसे हो, और व्यक्तिगत वित्त और विफलताओं के बारे में बात करते हैं। वारिकू ने 2008 में अपनी उद्यमशीलता की यात्रा शुरू की थी। उनका सबसे हालिया स्टार्टअप nearbuy.com हैं जिसमें वे 2015 से 2019 तक संस्थापक और सीईओ थे। इससे पहले, अंकुर ने 2011 में Groupon का भारत व्यवसाय शुरू किया और 2011-15 से देश के सीईओ के रूप में कार्य किया और 2013-15 से Groupon APAC के प्रमुख थे। अंकुर फॉर्च्यून मैगज़ीन के 40 अंडर 40 की सूची में भारत के लिए, लिंक्डइन इंडिया की पावरप्रोफाइल सूची, लिंक्डइन इंडिया की स्पॉटलाइट सूची और भारत के 40 शीर्ष कार्यकारी अधिकारियों सूची का भी हिस्सा रह चुके हैं</t>
  </si>
  <si>
    <t xml:space="preserve">https://youtu.be/7EoGHD9bk-0</t>
  </si>
  <si>
    <t xml:space="preserve">Return to @Google office after 2 years of Covid | Traffic hits bad!</t>
  </si>
  <si>
    <t xml:space="preserve">https://www.youtube.com/c/100GB</t>
  </si>
  <si>
    <t xml:space="preserve">Gaurav </t>
  </si>
  <si>
    <t xml:space="preserve">Whats up? I hope you guys are having fun now that we have resumed going to the offices :). The 2 years were really fast-paced and went in a minute (not for everyone, though). Thankfully, we are in better times now. Here's a kind of vlog of my first official day in the @Google Mountain View office, which was 5th April 2022. It was quite fascinating to see the entire team, have non-virtual meetings and enjoy the Google campus and perks :). Sit back, relax and enjoy the video. #returntooffice #softwareengineer #rto -------------------------------------------------------------- My Setup details (In the US): 🖥 27 Monitor ($299) GIGABYTE M27Q 27" 170Hz with KVM switch: https://amzn.to/3oQEQGz 🦾Monitor arm - HUANUO Dual monitor arm: https://amzn.to/3OXlpq7 ⌨️Keyboard: KINESIS GAMING Freestyle Edge RGB Split Mechanical Keyboard (MX Brown) ($199): https://amzn.to/3Soyv2q 📱 Phone - Pixel 5a 128: https://amzn.to/3JvAXjH 🖥CPU case ($129) - SSUPD Meshlicious: https://www.ssupd.co/products/meshlic... 📸Camera - Sony a6600: https://amzn.to/3JrNLHZ 🔎Lens - Sigma 16mm 1.4: https://amzn.to/3oQi4i7 🎙️Mic - Boy BY-M1: https://amzn.to/3QbvJvS ----------------------------------------------------------------------------------- Content markers Sorry, no content markers for today :) ----------------------------------------------------------------------------------- Got questions? Reach out to me here: Instagram: https://www.instagram.com/hundred_gb Telegram: https://t.me/hundred_gb Linkedin: https://www.linkedin.com/in/gaurav-bh... Twittter: https://twitter.com/gauravbhola_in -------------------------------------------------------------- Setup details: Budget Table: https://amzn.to/3qe3Yql Budget Electrical sit-stand (~₹34000): https://www.purpleark.in/products/sit... 🖥 27 Monitor (One I use) (~₹40000): https://amzn.to/2Phdpno 🖥 Best 27 Monitor(Budget): https://amzn.to/3gprICn 💻Old Laptop - Acer Nitro 7: https://amzn.to/3cWqfnj 📱 Phone - Galaxy M21 128: https://amzn.to/3qakGal 🍎Tablet - Chromebook duet: https://amzn.to/3vImlVM 🎧Earphones - Galaxy Buds+: https://amzn.to/3zCRc9p 🎙️Mic - Boya: https://amzn.to/2RqJCNW On My Desk: Cello carbon ballpen: https://amzn.to/3gMv8R1 Speed triple (₹350): https://amzn.to/2BXAE2U Earphone pouch (₹299): https://amzn.to/2PxDY8d Under table wire management-IKEA SIGNUM (₹1299): https://amzn.to/3i5X3Ky Keyboard : HyperX RGB Cherry MX Blue Elite (₹13000): https://amzn.to/3k4Fr3H I bought this as a renewed one and costed me ₹8000. Mouse: Logitech G402: https://amzn.to/2BXEAkc MousePad (₹699): https://amzn.to/3fop2nk 6-axis Monitor Arms (Dual ₹6999) (Single ₹4999): https://amzn.to/3fq35ny Monitor Arms (Budget) (Less flexibility) (₹2999): https://amzn.to/3fm9ArD Dual vertical laptop Stand (₹2499) (₹2999 now): https://amzn.to/2Pj0AZE Wire Management Clips (₹249): https://amzn.to/3fqJzaO Velcro cable straps (₹258): https://amzn.to/3fpQRvo Tidy Up Wire Bin (₹599): https://amzn.to/33msKvi</t>
  </si>
  <si>
    <t xml:space="preserve">https://youtu.be/WDa9XXoE-Lw</t>
  </si>
  <si>
    <t xml:space="preserve">Custom AIR FORCE 1 + GIVEAWAY 👟🎨 CARNAGE EDITION</t>
  </si>
  <si>
    <t xml:space="preserve">https://www.youtube.com/c/CartooningClubHowtoDraw</t>
  </si>
  <si>
    <t xml:space="preserve">Smash the LIKE 👍 for more Give-Aways! Check out my Custom XBOX ONE Venom Edition: https://youtu.be/D6R441ON_sU Music performed by Artlss *NOTE: Shoes are prepped with acetone and sealed with waterproof spray. #howtodraw #cartooning4club</t>
  </si>
  <si>
    <t xml:space="preserve">https://youtu.be/WkmzcZeROSw</t>
  </si>
  <si>
    <t xml:space="preserve">How to Draw a Rose- Art for Beginners</t>
  </si>
  <si>
    <t xml:space="preserve">https://www.youtube.com/c/Drawing4KidsHowtoDraw</t>
  </si>
  <si>
    <t xml:space="preserve">Today's lesson is How to Draw a Simple Rose. Follow our simple step by step lessons as we guide you through every single line and stroke. If you're ready to advance to the next level come visit our flagship channel Cartooning 4 Kids at https://www.youtube.com/cartooning4kids. Our lessons are designed to help kids of all ages get through the toughest part of drawing- where to start. Our goal is to provide everyone with the confidence to go from a blank page to their own original creations. It doesn't matter what age or skill level, we have lessons that will provide education and entertainment for everyone. Please be sure to subscribe so you get instant notification when a new lesson is posted. Thanks for watching.</t>
  </si>
  <si>
    <t xml:space="preserve">https://youtu.be/4_ShUZ38hbI</t>
  </si>
  <si>
    <t xml:space="preserve">Why R u Running 💨 @7seaSPRAYGOD 🙂</t>
  </si>
  <si>
    <t xml:space="preserve">https://www.youtube.com/c/OMEGAAAA</t>
  </si>
  <si>
    <t xml:space="preserve">Sahil Jakhar</t>
  </si>
  <si>
    <t xml:space="preserve">https://youtu.be/-AkBfBWr_Gw</t>
  </si>
  <si>
    <t xml:space="preserve">Can You Become a Data Scientist?</t>
  </si>
  <si>
    <t xml:space="preserve">https://www.youtube.com/c/365DataScience</t>
  </si>
  <si>
    <t xml:space="preserve">👉🏻 Download Our Free Data Science Career Guide: https://bit.ly/2YvRuhx 👉🏻 Sign up for Our Complete Data Science Training with 57% OFF: https://bit.ly/3myIP7p Data science is a super-hot topic and the data scientist is one of the most illustrious jobs of the 21st century. But how does one actually become a data scientist? Our step by step guide will walk you through how to start a career in data science! You can ask around, read Quora answers, or talk to someone in the industry, sure, these methods will supply you with information, but there’s no doubt that this information will be biased towards someone else’s personal experience. How others became data scientists is of little importance to you, I bet. What you’re interested in is whether YOU can become one. Are your skills appropriate for this field? What steps do you need to take to become a successful data scientist? Will your background affect the chances of becoming a data scientist? All valid questions. If you want to become a data scientist, you should answer questions like one. A data scientist wouldn’t take the experience and background of just one or two other data scientists and accept them as a quintessential guide. So, how much data would be statistically adequate to give us an idea of what it takes to become a data scientist? 100 profiles? 500? How about 1,001? Well, that’s exactly what we did. ► Consider hitting the SUBSCRIBE button if you LIKE the content: https://www.youtube.com/c/365DataScie... ► VISIT our website: https://bit.ly/365ds 🤝 Connect with us LinkedIn: https://www.linkedin.com/company/365d... 365 Data Science is an online educational career website that offers the incredible opportunity to find your way into the data science world no matter your previous knowledge and experience. We have prepared numerous courses that suit the needs of aspiring BI analysts, Data analysts and Data scientists. We at 365 Data Science are committed educators who believe that curiosity should not be hindered by inability to access good learning resources. This is why we focus all our efforts on creating high-quality educational content which anyone can access online. Check out our Data Science Career guides: https://www.youtube.com/playlist?list... #DataScience #HowToBecomeDataScientist #DataScientist</t>
  </si>
  <si>
    <t xml:space="preserve">https://youtu.be/KBZfnt80s54</t>
  </si>
  <si>
    <t xml:space="preserve">Sarojini Nagar | Excuse Me Brother | Stand-Up Comedy by Aakash Gupta</t>
  </si>
  <si>
    <t xml:space="preserve">IndiaTour Tickets link : https://linktr.ee/theskygupta
To Join the EMAIL list: https://forms.gle/aYNHP2ZZVNxKJiBs8
For bookings - thecomicaakash@gmail.com &amp; Rohit@thelaughstore.in
Edited by - Gaurav Bhatt &amp; Aakash Gupta
bgaurav474@gmail.com
Follow me on Instagram : https://www.instagram.com/theskygupta/​
Follow me on Facebook : https://www.facebook.com/TheSkyGupta/​
Credits:
Sound recording, Mixing and Mastering: Sreejith Menon
Shot and recorded by The Habitat Team at a live standup comedy event at The Habitat, Mumbai.
To know more about such live shows: https://www.instagram.com/indiehabitat
The Habitat Video Team:
Nishant Thawrani: 
https://instagram.com/nishant.thawrani
Harsh Shah:
https://www.instagram.com/ysoharsh
Abhishek Bhutwani: https://instagram.com/abhishekbhutwani
Yash Gupta: 
https://instagram.com/shutterfloyd
Music Track: Confidence by WEARTHEGOOD, Artlist.io
Written &amp; Performed by - Aakash Gupta
Special Thanks : Balraj Ghai, Shreeja Chaturvedi, Andy Reghu &amp; Manav Awasthi</t>
  </si>
  <si>
    <t xml:space="preserve">https://youtu.be/c7QYEedjb_o</t>
  </si>
  <si>
    <t xml:space="preserve">ABHISHEK UPMANYU |Friends, Crime, &amp; The Cosmos | Stand-Up Comedy by Abhishek Upmanyu
</t>
  </si>
  <si>
    <t xml:space="preserve">https://www.youtube.com/c/AbhishekUpmanyuu</t>
  </si>
  <si>
    <t xml:space="preserve">Abhishek Upmanyu</t>
  </si>
  <si>
    <t xml:space="preserve">Jokes about Friends, Crime Patrol and The Cosmos. Hope you enjoy it! Credits: Shot at: The Habitat Music &amp; Cafe, Khar, Mumbai Shot By: Myoho Films Edited by: Abhishek Upmanyu &amp; Karan Asnani Sound Recording: The Habitat Sound Mixing: Sohail Gandhi Written by: Abhishek Upmanyu Special Thanks: Balraj Ghai, Vipul D Shah</t>
  </si>
  <si>
    <t xml:space="preserve">https://youtu.be/0etUwuIOjvc</t>
  </si>
  <si>
    <t xml:space="preserve">1V1 CHALLENGE WITH STAR CAPTAIN</t>
  </si>
  <si>
    <t xml:space="preserve">https://www.youtube.com/c/ActionGaming1</t>
  </si>
  <si>
    <t xml:space="preserve">Action</t>
  </si>
  <si>
    <t xml:space="preserve">Mongalian</t>
  </si>
  <si>
    <t xml:space="preserve">Make sure you like the video and subscribe to Player’s YouTube channel for more content. Follow ACTION On His Social Media's to stay connected. 🎯 INSTAGRAM:- https://www.instagram.com/actionpubgm_/ 🎯 FACEBOOK:- https://www.facebook.com/profile.php?... Follow Stalwart Esports On:- 🔥 YOUTUBE:- https://www.youtube.com/c/StalwartEsp... 🔥 INSTAGRAM:- https://www.instagram.com/stalwartesp... 🔥 FACEBOOK:- https://www.facebook.com/stalwartesport 🔥 TWITTER:- https://www.twitter.com/stalwartesports</t>
  </si>
  <si>
    <t xml:space="preserve">https://youtu.be/8jyk-fT7alE</t>
  </si>
  <si>
    <t xml:space="preserve">TRUE Love Found on OMEGLE 😍</t>
  </si>
  <si>
    <t xml:space="preserve">https://www.youtube.com/c/adarshuc</t>
  </si>
  <si>
    <t xml:space="preserve">Adarsh Singh</t>
  </si>
  <si>
    <t xml:space="preserve">Join this channel to get access to perks: https://www.youtube.com/channel/UCOAr...</t>
  </si>
  <si>
    <t xml:space="preserve">https://youtu.be/MSPTx9jKr3A</t>
  </si>
  <si>
    <t xml:space="preserve">Byju's SCAM 🔥 | How Byju's is Killing The Youth ? | Business Case Study
</t>
  </si>
  <si>
    <t xml:space="preserve">https://www.youtube.com/c/AdityaSaini1505</t>
  </si>
  <si>
    <t xml:space="preserve">Aditya Saini</t>
  </si>
  <si>
    <t xml:space="preserve">Byju's SCAM 🔥 | How Byju's is Killing The Youth ? | Business Case Study | 💰 Register, top up your balance, trade smart, get your reward with Capital: https://go.currency.com/visit/?bta=37... --------------------------------------------------------------------------------------------------------------------- Open your Demat Account here and get FREE Benefits Worth Rs.1000: 👉🏼 https://upstox.com/open-account/?f=2U... --------------------------------------------------------------------------------------------------------------------- Video Introduction: Byju's is one of the most valuable startups in India valued at around a whopping 18 billion dollars. This multi-billion dollar Edtech giant is itself a mystery. Byju's has used various business strategies to kill its competition in the Edtech sector, a lot of educational companies tried hard to compete with Byju's but couldn't survive the chase. The question is what are those business strategies which Byju's used to dominate the educational sector in India. This video is a complete business case study on India's largest Edtech startup Byju. The video highlights various areas where Byju's is using marketing gimmicks to trick its customers and defraud them. This raises the question of whether is Byju a scam? or is it genuinely students to learn better by bringing technology into the education space for people. ----------------------------------------------------------------------------------------------------------------- For Business Enquiries/collaborations - collabwithadityasaini@gmail.com ----------------------------------------------------------------------------------------------------------------------- My Social Handles:- Join Our Premium Discord Community - https://discord.gg/49m8BbC6m7 Instagram @aditya.sainiofficial https://www.instagram.com/aditya.saini4/ Facebook @ adityasainiofficial https://www.facebook.com/adityasainio... --------------------------------------------------------------------------------------------------------------------- Title Contents: 00:00 - Introduction To Byju's Business Case Study 00:48 - How Byju's Grew So fast in Edtech Industry? 02:36 - Whitehat Jr. Coding Classes Scam 03:37 - How Does Byju's Business Model Operate? 04:49 - Byju's Marketing Strategy 07:07 - How Does Byju's Scam Work? 08:53 - How Byju's is Dominating the Edtech Industry? 10:33 - Byju's Business strategies 11:42 - Byju's Edtech Ecosystem</t>
  </si>
  <si>
    <t xml:space="preserve">https://youtu.be/ivSUWKG925k</t>
  </si>
  <si>
    <t xml:space="preserve">Kam सैलरी mai ek बड़ा PORTFOLIO kaise banayein? | Akshat Shrivastava Hindi
</t>
  </si>
  <si>
    <t xml:space="preserve">https://www.youtube.com/channel/UCifqJm4QMYTtrxZb_bN02Pw</t>
  </si>
  <si>
    <t xml:space="preserve">अमीर बनने के लिए आपके पास बहुत बड़ी सैलरी होने की जरूरत नहीं है। 25000-3000 प्रति माह की कमाई भी आपको करोड़पति बना सकती है। इस वीडियो में, अक्षत सटीक कदम बताते हैं जो आपको धन बनाने में मदद करेंगे। इसे अंत तक जरूर देखें :) ******************* Sign up for my Newsletter ► https://wisdomhatch.com/newsletter/ Engish Channel►https://www.youtube.com/c/AkshatShriv... Linkedin►https://www.linkedin.com/in/akshatshr... Twitter►https://twitter.com/Akshat_World Instagram► https://www.instagram.com/akshat.world/ Telegram► https://t.me/akshatshrivastava ********************* Attributions: Stock videos from Pixabay and Pexels Logos: Wikipedia Commons Video Editor: Sweta Singhania</t>
  </si>
  <si>
    <t xml:space="preserve">https://youtu.be/-hm2yUW-WTk</t>
  </si>
  <si>
    <t xml:space="preserve">"My mind goes blank when I try to speak English" - Here are my tips to fix this
</t>
  </si>
  <si>
    <t xml:space="preserve">https://www.youtube.com/c/AleenaRaisLive</t>
  </si>
  <si>
    <t xml:space="preserve">Aleena Rais</t>
  </si>
  <si>
    <t xml:space="preserve">This is a common problem faced by everyone starting to learn any new language, so do not worry if you're facing it too. See the video to find out some amazing tips to master this Art of fluency in English. Here's the link to share the video https://youtu.be/-hm2yUW-WTk</t>
  </si>
  <si>
    <t xml:space="preserve">https://youtu.be/njKP3FqW3Sk</t>
  </si>
  <si>
    <t xml:space="preserve">MIT 6.S191 (2020): Introduction to Deep Learning
</t>
  </si>
  <si>
    <t xml:space="preserve">https://www.youtube.com/user/Zan560</t>
  </si>
  <si>
    <t xml:space="preserve">Alexander</t>
  </si>
  <si>
    <t xml:space="preserve">MIT Introduction to Deep Learning 6.S191: Lecture 1 Foundations of Deep Learning Lecturer: Alexander Amini January 2020 For all lectures, slides, and lab materials: http://introtodeeplearning.com Lecture Outline 0:00 - Introduction 4:14 - Course information 8:10 - Why deep learning? 11:01 - The perceptron 13:07 - Activation functions 15:32 - Perceptron example 18:54 - From perceptrons to neural networks 25:23 - Applying neural networks 28:16 - Loss functions 31:14 - Training and gradient descent 35:13 - Backpropagation 39:25 - Setting the learning rate 43:43 - Batched gradient descent 46:46 - Regularization: dropout and early stopping 51:58 - Summary Subscribe to @stay up to date with new deep learning lectures at MIT, or follow us on @MITDeepLearning on Twitter and Instagram to stay fully-connected!!</t>
  </si>
  <si>
    <t xml:space="preserve">https://youtu.be/ymjQSW4GtQA</t>
  </si>
  <si>
    <t xml:space="preserve">Is HOMEOPATHY a SCAM?
</t>
  </si>
  <si>
    <t xml:space="preserve">https://www.youtube.com/c/AnOpenLetter001</t>
  </si>
  <si>
    <t xml:space="preserve">🔥 Subscribe for more videos! LINKS► Patreon ► https://patreon.com/AnOpenLetter Instagram ► https://www.instagram.com/anopenlette... Twitter ► https://twitter.com/anopenletter001 Podcast ► https://open.spotify.com/show/7GWjLNT... Newsletter ► https://www.getrevue.co/profile/anope... -------------- Music: https://uppbeat.io/?referral=scattere... Buying anything from Amazon? Use my link: https://amzn.to/2ODRFle -------------- Recommended Videos ► The DARK Side ► https://www.youtube.com/playlist?list... Binge-Watch ► https://www.youtube.com/playlist?list... Explainers ► https://www.youtube.com/playlist?list... -------------- Editing ► Kunal Research ► Sreevatsa -------------- Timestamps: 00:00 Intro 01:23 How did Homeopathy Start? 02:55 Basic Principles of Homeopathy 04:46 How did Homeopathy become so popular? 06:47 Criticism of Homeopathy 08:14 Why does Homeopathy work? 09:39 Conclusion</t>
  </si>
  <si>
    <t xml:space="preserve">https://youtu.be/wQA68Oqr1qE</t>
  </si>
  <si>
    <t xml:space="preserve">Cheating - Stand Up Comedy ft. Anubhav Singh Bassi</t>
  </si>
  <si>
    <t xml:space="preserve">https://www.youtube.com/c/AnubhavSinghBassi</t>
  </si>
  <si>
    <t xml:space="preserve">Anubhav Bassi</t>
  </si>
  <si>
    <t xml:space="preserve">MY FIRST STAND UP VIDEO IS HERE! DO WRITE YOUR CHEATING EXPERIENCES IN COMMENTS AND SHARE WITH YOUR COLLEGE AND SCHOOL FRIENDS. Subscribe to my Channel: https://www.youtube.com/channel/UCKnZ... Instagram - https://www.instagram.com/be_a_bassi Facebook- https://www.facebook.com/anubhavsingh... Twitter- https://www.twitter.com/be_a_bassi Directed by: Sourav Bangotra Sound: Sreejit Menon DoP: Akshit Arora Venue Courtesy : Canvas Laugh Club, Noida Special Thanks: Rahul Dua, Nishant Suri, Zakir Khan, Jaspreet Singh, Pratyush Chaubey, Rohit Gaur, Kshitij Pandey, Vishal, TK (Canvas Laugh Club), Nitin Mandal, Vijay Yadav, MD Arif, Baneet Chhabra, Onkar Yadav, Sankalp Kapoor, Abhineet Singh and many more. Music: Glitch by Audionautix is licensed under a Creative Commons Attribution license (https://creativecommons.org/licenses/...) Artist: http://audionautix.com/</t>
  </si>
  <si>
    <t xml:space="preserve">https://youtu.be/KWJaBJYJIjI</t>
  </si>
  <si>
    <t xml:space="preserve">Driving Mumbai - SoBo (Downtown) [2018]</t>
  </si>
  <si>
    <t xml:space="preserve">https://www.youtube.com/c/AnujN</t>
  </si>
  <si>
    <t xml:space="preserve">Anuj N</t>
  </si>
  <si>
    <t xml:space="preserve">Driving through the upscale neighborhoods of South Mumbai on a hazy winter morning. 27m46s of footage played at 2x speed. November 2020 version: https://youtu.be/zvG6hIVlJeI Notable Timestamps: 01:38 Thumbnail 05:19 Imperial Towers 06:13 Antilia - Mukesh Ambani's Residence 10:50 The Oberoi Hotel 11:43 Mantralaya (on the left) 11:55 Oval Maidan (on the left) 12:10 National Gallery of Modern Art (on the left) 12:52 Gateway of India 13:05 Taj Mahal Tower 13:21 The Taj Mahal Palace Music: Almost in F - Tranquillity by Kevin MacLeod is licensed under a Creative Commons Attribution license (https://creativecommons.org/licenses/...) Source: http://incompetech.com/music/royalty-... Artist: http://incompetech.com/</t>
  </si>
  <si>
    <t xml:space="preserve">https://youtu.be/Z_4IjTZW14c</t>
  </si>
  <si>
    <t xml:space="preserve">Prakhar Raj Become Data Scientist at Simpl | Data Scientist Interview | Applied Ai Course Reviews
</t>
  </si>
  <si>
    <t xml:space="preserve">https://www.youtube.com/c/AppliedAICourse</t>
  </si>
  <si>
    <t xml:space="preserve">Prakhar Raj Become Data Scientist at Simpl | Data Scientist Interview | Applied Ai Course Reviews #datascience #datascienceinterviews #appliedaicourse -------------------------------------------------------------------------------------------------------------------------------------- The AppliedAICourse attempts to teach students/course-participants some of the core ideas in machine learning, data-science and AI that would help the participants go from a real world business problem to a first cut, working and deployable AI solution to the problem. Our primary focus is to help participants build real world AI solutions using the skills they learn in this course. This course will focus on practical knowledge more than mathematical or theoretical rigor. That doesn't mean that we would water down the content. We will try and balance the theory and practice while giving more preference to the practical and applied aspects of AI as the course name suggests. Through the course, we will work on 20+ case studies of real world AI problems and datasets to help students grasp the practical details of building AI solutions. For each idea/algorithm in AI, we would provide examples to provide the intuition and show how the idea to used in the real world. For more information, please visit: https://www.appliedaicourse.com/ For any queries you can either drop a mail to team@appliedaicourse.com or call us at +91 8106-920-029 or +91 6301-939-583 Facebook: https://www.facebook.com/appliedaicourse Soundcloud: https://soundcloud.com/applied-ai-course</t>
  </si>
  <si>
    <t xml:space="preserve">https://youtu.be/cXjbB9TuQeo?list=TLPQMjMwOTIwMjKsLhZL-eV-BA</t>
  </si>
  <si>
    <t xml:space="preserve">Zerodha Kite Trading Tutorial with Buy, Sell Process | Zerodha App कैसे Use करें?| Intraday, GTT
</t>
  </si>
  <si>
    <t xml:space="preserve">https://www.youtube.com/c/AssetYogi</t>
  </si>
  <si>
    <t xml:space="preserve">Asset Yogi</t>
  </si>
  <si>
    <t xml:space="preserve">Zerodha Trading Tutorial with complete Zerodha buy and sell process for shares. ✔ http://bit.ly/demat-zerodha. Zerodha App kaise use kare (How to use Zerodha Kite App?). Learn Intraday Trading and Stock Investing in this Live Zerodha Kite Demo. Open your Zerodha Demat Account here: ✔ http://bit.ly/demat-zerodha To open Zerodha Demat &amp; Trading Account Online in 10 mins, follow this video: https://youtu.be/1Qto-2LuVK8 Zerodha has introduced new features like GTT (Good Till Trigerred) and changed the interface of Kite. In this Zerodha Kite Demo video, we have showcased buying and selling of shares in Intraday Trading using MIS (Margin Intraday Squareoff) feature and how to buy and sell shares in Zerodha Kite App using CNC (Cash and Carry) option. We will briefly discuss intraday trading strategies for beginners while explaining the types of orders in Zerodha - Market Order, Limit Order, Stop Loss Order (SL), Stop Loss Market Order (SLM), Cover Order (CO), Bracket Order (BO), After Market Order (AMO), Day Order and Immediate or Cancelled Order (IOC) in Zerodha Kite App. On delivery side, we will see latest Zerodha GTT orders in detail which will be very useful for investors who do fundamental analysis. This will be a good video for a beginner in Share and Stock Market in India. Related Videos: Master investor series: https://www.youtube.com/watch?v=2USGS... ------------------------------------------------------------------------------------------- Time Stamps: 0:00 – Intro 01:35 – Download Zerodha Kite App 02:00 – Adding Scrips in Watchlist 03:26 – Checking Orders in Zerodha Kite 04:07 – Checking Portfolio in Zerodha Kite App 05:13 – Intraday Trading Using MIS 05:21 – How to Buy &amp; Sell Shares in Zerodha Kite App 07:03 – How to see Charts in Kite App 8:16 – MIS Order 8:29 – Market Order 8:46 – Limit Order 09:14 – Stop Loss Limit Order 10:12 – Stop Loss Market Order 11:11 – Bracket Order 12:10 – Trailing Stop Loss 13:43 – Cover Order in Zerodha 14:43 – After Market Order (AMO) 15:15 – Day Validity in Zerodha App 15:30 – Immediate or Cancelled (IOC) 15:55 – Disclose Quantity 16:16 – Market Order Demo in Zerodha 17:46 – Cash and Carry (CNC) 18:34 – GTT Order in Zerodha ------------------------------------------------------------------------------------------- Share This Video: https://youtu.be/twqxgLfqBH0 In this video, we have explained: 1. Zerodha Trading Tutorial 2. Zerodha Buy Sell Process 3. Zerodha Account Opening 4. How to use Zerodha Kite App? 5. Zerodha App kaise use kare 6. Zerodha brokerage charges 7. Zerodha Intraday Trading 8. Kite app zerodha in hindi 9. Zerodha Kite Demo 10. Zerodha me stop loss kaise lagaye 11. How to trade in Zerodha kite? 12. How to use kite Zerodha app? 13. How to buy shares in zerodha? 14. how to do intraday trading in zerodha? 15. Share market basics for beginners 16. How to use Zerodha for Beginners? 17. How can we add or delete any stock in our watchlist in Zerodha Kite app? 18. Types of orders in Zerodha 19. What are the Pending orders? 20. What are the Executed orders? 21. How to use GTT (Good Till Triggered) order in Zerodha? 22. How to add funds in Zerodha trading account? 23. Charts in Zerodha Kite app 24. What is CNC (Cash in Carry)? 25. What is MIS (Margin Intraday Square off) in Zerodha? 26. What is Market Order? 27. What is limit Order in Zerodha? 28. What is SL(Stoploss) in Zerodha and why it is important? 29. What is BO (Bracket Order) in Zerodha? 30. What is CO (Cover Order) in Zerodha? 31. What is Trailing Stoploss in Zerodha Kite? 32. What is AMO (After Market Order)? 33. What is Day Order and IOC(Immediate or Cancel Order)? We hope you like this video on "Zerodha Trading Tutorial for BEGINNERS - Zerodha Buy &amp; Sell Process, Zerodha App कैसे Use करें? "</t>
  </si>
  <si>
    <t xml:space="preserve">https://youtu.be/5INZBeuaETg</t>
  </si>
  <si>
    <t xml:space="preserve">BATTLEGROUNDS MOBILE INDIA
</t>
  </si>
  <si>
    <t xml:space="preserve">https://www.youtube.com/c/BattlegroundsMobile_IN</t>
  </si>
  <si>
    <t xml:space="preserve">BATTLEGROUNDS MOBILE INDIA is here! 💥 Get ready for exciting action and a world-class multiplayer gaming experience on mobile!</t>
  </si>
  <si>
    <t xml:space="preserve">https://youtu.be/hKqjSiM38uM</t>
  </si>
  <si>
    <t xml:space="preserve">"It Goes Straight to Your Subconscious Mind" - "I AM" Affirmations For Success, Wealth &amp; Happiness
</t>
  </si>
  <si>
    <t xml:space="preserve">https://www.youtube.com/c/BeInspiredChannel</t>
  </si>
  <si>
    <t xml:space="preserve">Listen to this before you start your day and before you go to bed! ►►►SELF-HYPNOSIS PROGRAMS: http://bit.ly/2RGCade Special Thanks to Dare To Do Motivation https://www.youtube.com/channel/UC5VP... ►OUR CLOTHING BRAND! http://onlydreamersallowed.com Have a Look! ►If you struggle and have a hard time, consider taking an online therapy session with our partner BetterHelp. http://tryonlinetherapy.com/beinspired We receive commissions for referrals to BetterHelp. We only recommend products we know and trust. ►Motivational Alarm Tones https://beinspiredchannel.com/alarms ================================================================================================================ ►Follow us http://www.facebook.com/BeInspiredCha... https://www.instagram.com/beinspiredc... http://BeInspiredChannel.Com ================================================================================================================ ►Music Audiojungle Voiceover : https://www.youtube.com/channel/UC5VP... ================================================================================================================ Help us caption &amp; translate this video! https://amara.org/v/riSs/</t>
  </si>
  <si>
    <t xml:space="preserve">https://youtu.be/DWmGArQBtFI</t>
  </si>
  <si>
    <t xml:space="preserve">How to Fix “Low Back” Pain (INSTANTLY!)
</t>
  </si>
  <si>
    <t xml:space="preserve">https://www.youtube.com/c/athleanx</t>
  </si>
  <si>
    <t xml:space="preserve">Pick your program here - http://athleanx.com/x/my-workouts Subscribe to this channel here - http://bit.ly/2b0coMW Low back pain is by far the most common source of discomfort we deal with. The irony is, a lot of times what we feel is rooted in the lower back is actually caused by muscles not in the back at all. In this video, I’m going to show you how the glute medius could be the real cause of your back pain and a quick exercise you can do to relieve your discomfort instantly. Once gone, I’m also going to show you a few additional exercises you can do to make sure your low back pain never returns. The gluteus medius is sandwiched between the glute maximus and minimus and lies in and around the hip area. The role of the muscle is to abduct your hip or lift your leg out to the side in either standing or side lying and to keep your pelvis level whenever you take a step. Prolonged sitting during the day as well as an unequal weight distribution when standing are two of the most common reasons for this muscle to get weak and imbalanced. You can quickly test to see if you have the makings of a weak glute medius by standing with your feet shoulder width apart and lifting one foot off the ground. First take note whether or not your opposite hip drops significantly. If it does, this would indicate a glute weakness on that side. You would repeat with the opposite foot as well. When you do this you would also want to see if you had to dramatically shift your weight to one side just to lift that foot off the ground. If you do, this would indicate that you have an unequal weight distribution when standing and it would be especially troublesome when squatting. To fix this quickly, you will want to lay down on the ground with your affected side on top. If your right lower back was bothering you then you would want to lie on your left hip. From here, take your thumb and place it on the area most sore. You should feel that this is going to happen just to the outside of the bony prominence of your pelvis. From here, push to hold back the trigger point and start flossing your leg down and in front of you and then back and up. Your hip should be extended and then lifted into abduction towards the ceiling (being sure to point the toes down to keep the glute medius in focus). Do this about 10 times until you feel the tension in the muscle release. Now, you can burn out the spasm in the trigger point by getting into the fully contracted position of the glute medius muscle and holding as long as you can. Generally, because this muscle is often very weak, this may not be any longer than 30 seconds to a minute. Once you cannot hold it any more you will stand up and you should notice an immediate relief of the pain on that side. This is the quick but not permanent fix for this problem. Since the underlying cause is weakness in the gluteus medius muscle you will want to back this up with some exercises for your low back that you can do a few times a week. I show you three options for this. The first is the hip bump against the wall. The second is called the sack swinger, and can be done with a dog leash if you don’t have a formal dip belt. The last is actually doing the same movement that you did for the treatment, but this time as a strengthening exercise for your low back. Whatever you do, just be sure you are consistent. You will also see that as you relieve the tension in this muscle that your squat performance improves as well. Your depth should be increased and any low back pain that you felt by doing the exercise should be gone since you will now be able to do them with equal force through each leg. If you are looking for a program that puts the science back in strength in every workout, head to http://athleanx.com and get the ATHLEAN-X Training System. Start not only looking like an athlete but feeling like one as you take your training serious and take your results to the next level. If you are looking for more exercises and stretches for low back pain as well as workouts you can do with lower back pain, be sure to subscribe to our channel here on youtube at http://youtube.com/user/jdcav24</t>
  </si>
  <si>
    <t xml:space="preserve">https://youtu.be/6DSrh02KxEs</t>
  </si>
  <si>
    <t xml:space="preserve">BYN : We All Have That One Friend Feat. Ashish Chanchlani
</t>
  </si>
  <si>
    <t xml:space="preserve">https://www.youtube.com/user/beyounick</t>
  </si>
  <si>
    <t xml:space="preserve">Link To Ashish Chanchlani Vines - https://www.youtube.com/ashishchanchl... Follow us on - Instagram : https://www.instagram.com/beyounick Twitter : https://twitter.com/BeYouNick182 Facebook : https://www.facebook.com/beyounick182 Directed By - Vivek Menon, Nick Written By - Nick Co Writer - Omkar Shinde Editor -https://www.instagram.com/sushhant/ (SUSHANT) DOP - https://www.instagram.com/i_am_vivekm... (VIVEK) Produced By - Nick Executive Producer - https://www.instagram.com/ananttss/ (Anant T) Production Assistants - https://www.instagram.com/tusharkhair... (Tushar Khair) on Set Sound - https://www.instagram.com/woh_lambe_b... ( Murali Thevar) Cast - Nick Ashish Chanchlani</t>
  </si>
  <si>
    <t xml:space="preserve">https://youtu.be/7W9X6b8THp8</t>
  </si>
  <si>
    <t xml:space="preserve">​CarryMinati's REAL LIFE Story | The Ranveer Show
</t>
  </si>
  <si>
    <t xml:space="preserve">CarryMinati's Youtube Channel : https://www.youtube.com/channel/UCj22... CarryIsLive Youtube Channel : https://www.youtube.com/channel/UC0IW... CarryMinati's Instagram : https://www.instagram.com/carryminati/ 🎥 Watch Our PODCAST CLIPS (Highlights of our podcast) : https://www.youtube.com/c/TheRanveerS... 🎧 Listen To #TheRanveerShow On Spotify : https://open.spotify.com/show/6ZcvVBP... ✅ Subscribe to our HINDI YouTube Channel: https://www.youtube.com/c/RanveerAlla... What is good, you guys? Today I have with me, one of the successful YouTubers in India, Carryminati otherwise known as Ajey Nagar on The Ranveer Show. His subscribers call him “Carry” out of love. He was a college dropout who turned into a YouTuber at 19 years old. In this video, you can hear his inspirational story directly from him. He tells us that his success mantra is to give it all you got. In this CarryMinati interview, we find out how he became one of the top 10 Indian YouTube channels. He says that you should give everything you got and if all doesn't turn out to be at long last, you can say that in any event you put forth a valiant effort. Through this Ajey Nagar interview, we hope to know how he is behind cameras, the actual Ajey Nagar. He used to be an introvert who invested a ton of his energy playing computer games. With this passion for gaming, he started his YouTube channel called CarryIsLive and CarryMinati. He now gets recognised on the streets when he is with his family. He and his parents are still getting used to all the attention and fame. This CarryMinati interview shows us the hidden side of a person who rose to teenage fame and has one of the most motivational stories to share. One of his YouTube videos “Carryminati Bye PewDiePie” literally generated over 17 million views! Watch this video to get inspired to give everything in your life your best shot! ​ @CarryMinati's REAL LIFE True Story | The Ranveer Show | BeerBiceps #carryminati #carryislive INSTAGRAM : @beerbiceps https://www.instagram.com/beerbiceps/ FACEBOOK : @beerbiceps https://www.facebook.com/beerbiceps/ TWITTER : @beerbicepsguy https://twitter.com/BeerBicepsGuy LINKEDIN : @beerbiceps https://www.linkedin.com/in/BeerBiceps SNAPCHAT : @beerbicepsguy ---------------------------------------------- About : BeerBiceps by Ranveer Allahbadia is the ULTIMATE self improvement &amp; self help channel. We began as a channel only for fitness &amp; health enthusiasts. Eventually we started covering topics such as fashion, grooming, personal finance, etiquette, meditation, mental health, communication skills &amp; even entrepreneurship. Today BeerBiceps is the home for The Ranveer Show or TRS - India's smartest podcast. A show where we host the country's greatest success stories and try digging out their secrets to success. Every conversation on The Ranveer Show is intellectual, deep &amp; informational. We cover everyone from entrepreneurs to Bollywood film stars to even athletes. Every conversation is an EXTREME learning experience for the viewer.</t>
  </si>
  <si>
    <t xml:space="preserve">https://youtu.be/ZfjOJiwaTTo</t>
  </si>
  <si>
    <t xml:space="preserve">5 Insanely EASY Ways To Make Money Online [Zero Investment] | Part Time Jobs For Students
</t>
  </si>
  <si>
    <t xml:space="preserve">https://www.youtube.com/c/bekifaayati</t>
  </si>
  <si>
    <t xml:space="preserve">Bekifaayati</t>
  </si>
  <si>
    <t xml:space="preserve">5 Insanely EASY Ways To Make Money Online [Zero Investment] | Part Time Jobs For Students If you're a student/teenager who's looking to earn some Side Income then you should watch this video till the end. Not only will you get 5 Super EASY Ideas to implement immediately, but you could also get a head start in your career. All of these Ideas can be implemented at the comfort of your home, you just need a decent Internet Connection and a lot of passion to make these ideas come true. We've carefully selected the top 5 Ideas which will not only provide you a good side Income but also the skills you earn from these would be awesome Add-Ons for your Resume. The ideas discussed in this video range from designing thumbnails to testing Apps from your phone. If any of you wish to apply to the 2 ideas we spoke about in our video (Thumbnail Artists &amp; Content Writer), you can send a sample of your work at below email ID bekifaayati@gmail.com Please be noted that the submissions without sample work will not be entertained as we have no other ways to verify your candidature. =============================================================================== Follow our channels (bekifaayati) on Instagram: https://www.instagram.com/bekifaayati/​​ Facebook: https://www.facebook.com/kifaayati​​ Linkedin: https://www.linkedin.com/company/kifa... Twitter:https://twitter.com/bekifaayati​​ #Teenagers #MakeMoney #MoneyMakingApps =============================================================================== We Simply the World of Personal Finance! Subscribe Our Channel to Uncomplicate Your Financial Life https://www.youtube.com/c/bekifaayati</t>
  </si>
  <si>
    <t xml:space="preserve">https://youtu.be/1xtrIEwY_zY</t>
  </si>
  <si>
    <t xml:space="preserve">Movie Recommender System Project | Content Based Recommender System with Heroku Deployment
</t>
  </si>
  <si>
    <t xml:space="preserve">https://www.youtube.com/c/CampusX-official</t>
  </si>
  <si>
    <t xml:space="preserve">Campus X</t>
  </si>
  <si>
    <t xml:space="preserve">5:15 Types of Recommender systems 10:50 Project Flow 12:20 Dataset &amp; Jupyter notebook setup 15:15 Data Preprocessing 55:00 Vectorization 1:23:30 Main function 1:33:28 Frontend/Streamlit 2:07:45 Deployment Working demo: https://mrs-campusx.herokuapp.com/ Full Code: https://github.com/campusx-official/m... Dataset Link: https://www.kaggle.com/tmdb/tmdb-movi... About CampusX: CampusX is an online mentorship program for engineering students. We offer a 6-month long mentorship to students in the latest cutting - edge technologies like Machine Learning, Python, Web Development, and Deep Learning &amp; Neural networks. At its core, CampusX aims to change this education system of India. We believe that high-quality education is not just for the privileged few. It is the right of everyone who seeks it. Through our mentorship program, we aim to bring quality education to every single student. A mentored student is provided with guidance on how to ace a technology through 24x7 mentorship, live and recorded video lectures, daily skill-building activities, project assignments, and evaluation, hackathons, interactions with industry experts, soft skill training, personal counseling, and comprehensive reports. All we need from you is intent, a ray of passion to learn. Connect with us: Website: http://www.campusx.in Medium Blog: https://medium.com/campusx Facebook: https://www.facebook.com/campusx.offi... Linkedin: linkedin.com/company/campusx-official Instagram: https://www.instagram.com/campusx.off... Github: https://github.com/campusx-official Email: support@campusx.in</t>
  </si>
  <si>
    <t xml:space="preserve">https://youtu.be/n5x7GLl-mMo</t>
  </si>
  <si>
    <t xml:space="preserve">How One Man In Egypt Is Keeping This 200-Year-Old Tile Tradition Alive | Still Standing
</t>
  </si>
  <si>
    <t xml:space="preserve">Saied Hussain has been hand making tiles out of cement for over 50 years. He says he’s one of the last still doing this work in Egypt — most other workshops couldn't withstand competition from marble and ceramic tiles. We went to Cairo to see how his business is still standing. Saied does not have a website. He sells his tiles locally in Cairo. MORE STILL STANDING VIDEOS: Meet The Last Artisans Making Traditional Bagpipes By Hand In Scotland's Capital | Still Standing https://www.youtube.com/watch?v=2SHgb... How Swords Are Made At The Last Workshops In Toledo, Spain | Still Standing https://www.youtube.com/watch?v=yYygx... How Families In India Are Keeping A 500-Year-Old Cashew Liquor Tradition Alive | Still Standing https://www.youtube.com/watch?v=N0o65... ------------------------------------------------------ #Egypt #StillStanding #BusinessInsider Business Insider tells you all you need to know about business, finance, tech, retail, and more. Visit us at: https://www.businessinsider.com Subscribe: https://www.youtube.com/user/business... BI on Facebook: https://read.bi/2xOcEcj BI on Instagram: https://read.bi/2Q2D29T BI on Twitter: https://read.bi/2xCnzGF BI on Amazon Prime: http://read.bi/PrimeVideo How One Man In Egypt Is Keeping This 200-Year-Old Tile Tradition Alive | Still Standing</t>
  </si>
  <si>
    <t xml:space="preserve">https://youtu.be/8u8RGsvo_1o</t>
  </si>
  <si>
    <t xml:space="preserve">UNBOXING A GAMING BEAST - ASUS ROG PHONE 3
</t>
  </si>
  <si>
    <t xml:space="preserve">INBOX CONTENTS: 8GB/128GB Variant : ROG Phone 3, 30 Watt QC4.0 Charger, USB-C to USB-C Data Cable, USB-C to 3.5mm Headphone Jack adapter, ROG Aero Case, SIM Ejector Pin, User Manual and Warranty Card. 12GB/256GB Variant : ROG Phone 3, 30 Watt QC4.0 Charger, USB-C to USB-C Data Cable, USB-C to 3.5mm Headphone Jack adapter, ROG Aero Case, SIM Ejector Pin, User Manual and Warranty Card. AVAILABILITY AND PRICING: Sale Starts on (06, August, 2020) at (12 a.m.) on Flipkart. 8GB RAM / 128 GB Storage: ₹.49,999/- 12GB RAM / 256 GB Storage: ₹.57,999/- Flipkart link - https://bit.ly/3tDzjV2 Shot by - Shlok Mishra &amp; Lakshay Bhoria The PRESTIGE MEMBER OF THE HOMO-BAKCHODIAN SOCIETY: GO TO▶️https://www.youtube.com/channel/UC0IW... For Business related queries: workforcarry@gmail.com CarryMinati Channel► https://www.youtube.com/user/AddictedA1 Instagram► https://www.instagram.com/carryminati/ Facebook ► https://www.facebook.com/CarryDeol/ Snapchat► heyAjey Twitter ► https://twitter.com/CarryMinati Support the Stream▶ https://streamlabs.com/carryislive Discord▶ https://discord.gg/Carryislive Support the Stream▶ https://streamlabs.com/carryislive CarryisLive: ▶ https://www.youtube.com/channel/UC0IW... Snapchat► heyAjey Instagram► https://www.instagram.com/carryminati/ Facebook ► https://www.facebook.com/CarryDeol/ Twitter ► https://twitter.com/CarryMinati PC Specs Processor Intel(R) Core(TM) i7-8086K CPU @ 4.00GHz Video Card NVIDIA GeForce GTX 1080 TI RAM 32 GB About CarryMinati: Youthoob certified member That's all Folks!</t>
  </si>
  <si>
    <t xml:space="preserve">https://youtu.be/L3-uVawPLKc</t>
  </si>
  <si>
    <t xml:space="preserve">What is Excel and How to use it?
</t>
  </si>
  <si>
    <t xml:space="preserve">Introduction to Microsoft Excel - This is part 01 of 10 in the series - Excel Baby Steps. [UPDATE - October 2021]: I have created a new version of this video with latest Excel information and bit more detail. Please watch the updated tutorial here 👉 https://www.youtube.com/watch?v=F7aPa... Visit https://chandoo.org/wp/excel-basics/ for more information Other Excel Videos for beginners: =========================== 1️⃣ (LATEST UPDATE) Excel beginners - complete crash course (30 mins) - https://youtu.be/F7aPazuS8QY 2️⃣ Excel for data analysis - Beginner to PRO video (45 mins) - https://youtu.be/v2oNWja7M2E 3️⃣ Important Excel Keyboard shortcuts &amp; tricks - https://youtu.be/Q8fghk3DQxY 4️⃣ 30 Excel Tips &amp; Tricks - https://youtu.be/m2C_-6PW6WE 👉👉👉 Check out my Excel course and become awesome: ================================================= https://chandoo.org/wp/excel-school-p...</t>
  </si>
  <si>
    <t xml:space="preserve">https://youtu.be/W9P_qUnMaFg</t>
  </si>
  <si>
    <t xml:space="preserve">Dynoro &amp; Gigi D’Agostino - In My Mind
</t>
  </si>
  <si>
    <t xml:space="preserve">https://www.youtube.com/c/Allchillnation</t>
  </si>
  <si>
    <t xml:space="preserve">All</t>
  </si>
  <si>
    <t xml:space="preserve">🔥 Dynoro &amp; Gigi D`Agostino - In My Mind ↪︎https://chillnation.ffm.to/chillspotify WATCH “THE LAB” ON RAP NATION: https://hoo.be/rapnation NEW MUSIC FROM DYNORO: https://marvellousmusic.lnk.to/MeProv... Chill Nation Spotify: https://chillnation.ffm.to/chillspotify 🎵 Dynoro ✗ https://soundcloud.com/dynoro ✗ https://www.facebook.com/DynoroMusic ✗ https://www.instagram.com/Dynoro ✗ https://spoti.fi/2M05tI5 🎵 Gigi D’Agostino ✗ https://www.youtube.com/gigidagostino ✗ https://www.gigidagostino.com ✗ https://www.instagram.com/gigidag/ ✗ https://www.facebook.com/gigidagostino 📷 Background: ✗https://unsplash.com ♫ Support Chill Nation https://nations.io https://instagram.com/chillnation https://twitter.com/allchillnation https://soundcloud.com/allchillnation https://snapchat.com/add/chillnation https://open.spotify.com/user/allchil... 🚫 The music and the background in the following video are not free to use, if you'd like to use the music in this video, please contact the artist. ⚠️ These videos may cause people with photosensitive epilepsy to convulse in seizures. Viewer discretion is advised. #chill #inmymind #remix</t>
  </si>
  <si>
    <t xml:space="preserve">https://youtu.be/XH3Xu1-cvII</t>
  </si>
  <si>
    <t xml:space="preserve">Clash of Clans: Ride of the Hog Riders (Official TV Commercial)
</t>
  </si>
  <si>
    <t xml:space="preserve">https://www.youtube.com/c/ClashOfClans</t>
  </si>
  <si>
    <t xml:space="preserve">Somebody finally said Hog Rider? Really?! Attack. Defend. Strategize. Download for free for mobile devices. http://supr.cl/ThisArmy Watch the latest Clash of Clans TV Commercial featuring the Hog Rider and his friends! Wondered how mass Hog Rider attacks work? Now you know. The Hog Rider calls his fellow hogs into battle against Archers, Barbarians, Giants, Wizards and more. When Hog Riders aren't busy in the bath tub, working on their Tai Chi, arm wrestling barbarians, or playing cards with their hogs, they're ready to ride into battle in your favorite mobile game! Look for our ads during Champions League, NBA and NFL Playoffs! From rage-­filled Barbarians with glorious mustaches to pyromaniac wizards, raise your own army and lead your clan to victory! Build your village to fend off raiders, battle against millions of players worldwide, and forge a powerful clan with others to destroy enemy clans. PLEASE NOTE! Clash of Clans is free to download and play, however some game items can also be purchased for real money Also, under our Terms of Service and Privacy Policy, you must be at least 13 years of age to play or download Clash of Clans. A network connection is also required. FEATURES - Build your village into an unbeatable fortress - Raise your own army of Barbarians, Archers, Hog Riders, Wizards, Dragons and other mighty fighters - Battle with players worldwide and take their Trophies - Join together with other players to form the ultimate Clan - Fight against rival Clans in epic Clan Wars - Build 18 unique units with multiple levels of upgrades - Discover your favorite attacking army from countless combinations of troops, spells, Heroes and Clan reinforcements - Defend your village with a multitude of Cannons, Towers, Mortars, Bombs, Traps and Walls - Fight against the Goblin King in a campaign through the realm Chief, are you having problems? Visit http://supercell.helpshift.com/a/clas... Privacy Policy: http://www.supercell.net/privacy-policy/ Terms of Service: http://www.supercell.net/terms-of-ser... Parent’s Guide: http://www.supercell.net/parents</t>
  </si>
  <si>
    <t xml:space="preserve">https://youtu.be/82GUjPConiE</t>
  </si>
  <si>
    <t xml:space="preserve">Bonobo Love | Wild Wives of Africa
</t>
  </si>
  <si>
    <t xml:space="preserve">https://www.youtube.com/user/NatGeoWild</t>
  </si>
  <si>
    <t xml:space="preserve">One species seems to have found the perfect method for keeping everyone in a state of total harmony. ➡ Subscribe: http://bit.ly/NatGeoWILDSubscribe #NatGeoWILD #Bonobos #Africa About National Geographic Wild: National Geographic Wild is a place for all things animals and for animal-lovers alike. Take a journey through the animal kingdom with us and discover things you never knew before, or rediscover your favorite animals! Get More National Geographic Wild: Official Site: http://bit.ly/NatGeoWILD Facebook: http://bit.ly/NGWFacebook Twitter: http://bit.ly/NGWTwitter Instagram: http://bit.ly/NGWInstagram Bonobo Love | Wild Wives of Africa https://youtu.be/82GUjPConiE Nat Geo Wild https://www.youtube.com/user/NatGeoWild</t>
  </si>
  <si>
    <t xml:space="preserve">https://youtu.be/gCYcHz2k5x0</t>
  </si>
  <si>
    <t xml:space="preserve">Martin Garrix - Animals (Official Video)
</t>
  </si>
  <si>
    <t xml:space="preserve">https://www.youtube.com/c/spinninrecords</t>
  </si>
  <si>
    <t xml:space="preserve">Martin Garrix and Spinnin' Records proudly present the official video for Animals. Subscribe to Spinnin TV NOW : http://bit.ly/SPINNINTV Like this track? Add it to your favourite Spotify/Apple Music playlist HERE: https://martingarrix.lnk.to/animals!YT Join Martin Garrix: http://facebook.com/martingarrix http://twitter.com/martingarrix Directed by: Mark Loonen / http://www.mrk1.nl --- The Spinnin’ Records YouTube channel is the home for all music videos of the world’s leading dance record label! We feature the latest music videos by Spinnin’ artists like Oliver Heldens, Sam Feldt, KSHMR, Ummet Ozcan, Blasterjaxx, Merk &amp; Kremont, Timmy Trumpet, Tujamo, Alok, Curbi, Mike Williams, Lucas &amp; Steve and many, many more! Expect daily uploads of official music videos, lyric videos and artwork videos across genres like dance, house, electro house, future house, deep house, big room and trap. Make sure to subscribe to Spinnin' Records: http://bit.do/spinnintv ..and turn on notifications to stay updated with all new uploads!🔔 Follow Spinnin’ Records: https://open.spotify.com/user/spinnin... https://soundcloud.com/spinninrecords https://facebook.com/SpinninRecords https://instagram.com/spinninrecords https://twitter.com/SpinninRecords https://spinninrecords.com</t>
  </si>
  <si>
    <t xml:space="preserve">https://youtu.be/QBCLsnxNd4Y</t>
  </si>
  <si>
    <t xml:space="preserve">MALO - March of Progress
</t>
  </si>
  <si>
    <t xml:space="preserve">https://www.youtube.com/user/ThePrimeThanatos</t>
  </si>
  <si>
    <t xml:space="preserve">✖ Subscribe to ThePrimeCronus (Epic/Orchestral/Trailer Music): http://goo.gl/jrSyRt ✖ Support on Patreon: https://www.patreon.com/theprimethanatos ▼ Support: MALO - Old Soul EP : fanlink.to/OLDSOUL Instagram : https://www.instagram.com/malomusicprod/ SoundCloud: https://soundcloud.com/malomusicprod/ FaceBook: https://www.facebook.com/malomusicprod Music Videos : TONY (2018) https://vimeo.com/297005987 by Hugo Diego Garcia, music by MALO MALO - FRACTURE: www.youtube.com/watch?v=yxydv1QvBAs (multiple award winner) MALO - ENTITAS https://youtu.be/Ij3cuRSIKNE (multiple award winner) ▼ Artwork: ERA-7 https://www.deviantart.com/era-7 ▂ Note for the new Artists: ✖✖ If you would like to submit your track, visual art for promotion. ✖✖ If you want to adding any kind of information which belongs to the video (audio or visual) ✖✖ If you have any issues regarding any of the videos. Please look for my email address in my channel's about page, please do not send me message on this channel. ▂ Submission Requirements: ✖✖ Audio &amp; Visual - Must be Synthwave, Vaporwave, Retro Electro, Cyberpunk ("80's Genre") ✖✖ Audio - Please specify the genre on submission ✖✖ Please provide all your social media links for description. ▂ Copyright Info © ✔ Be aware all music and pictures belongs to the original artists. ✔ I am in no position to give anyone permission to use this. Enjoy!</t>
  </si>
  <si>
    <t xml:space="preserve">https://youtu.be/gfDE2a7MKjA</t>
  </si>
  <si>
    <t xml:space="preserve">Python Tutorial For Beginners In Hindi (With Notes) 🔥
</t>
  </si>
  <si>
    <t xml:space="preserve">https://www.youtube.com/c/CodeWithHarry</t>
  </si>
  <si>
    <t xml:space="preserve">Harris Khan</t>
  </si>
  <si>
    <t xml:space="preserve">Learn Python One Video in Hindi: This Python Programming in Hindi tutorial is a complete python course in Hindi comprising of 13 Python chapters and 3 Python Projects. After watching this course you can learn Python programming easily in Hindi. This Python programming course for beginners in Hindi is designed keeping in mind the current trend and recent changes in Python. This course is designed to teach Python to beginners making it one of the best sources to learn python in Hindi for beginners. Get ready to learn python programming in a fun way and make sure to download the python notes which are included with this video. Hope you enjoy this course on python programming for beginners in Hindi. Download Python in Hindi Notes &amp; Other Material (Scroll to the bottom): https://www.codewithharry.com/videos/... Mirror: https://drive.google.com/file/d/1dghc... ►TimeStamps: Course Logistics: 00:00:00 Chapter 0 - Introduction: 00:08:58 Chapter 1 - Modules, Comments &amp; Pip: 00:14:17 Chapter 1 - Practice Set: 00:33:10 Chapter 2 - Variables &amp; Data Types: 00:44:35 Chapter 2 - Practice Set: 01:25:10 Chapter 3 - Strings: 01:39:10 Chapter 3 - Practice Set: 02:16:56 Chapter 4 - Lists &amp; Tuples: 02:35:04 Chapter 4 - Practice Set: 03:07:10 Chapter 5 - Dictionary &amp; Sets: 03:20:12 Chapter 5 - Practice Set: 03:57:25 Chapter 6 - Conditional Expressions: 04:19:21 Chapter 6 - Practice Set: 04:48:53 Chapter 7 - Loops in Python: 05:14:34 Chapter 7 - Practice Set: 05:45:11 Chapter 8 - Functions &amp; Recursion: 06:07:35 Chapter 8 - Practice Set: 06:36:28 Project 1 - Snake, Water, Gun Game: 06:52:30 Chapter 9 - File I/O: 07:06:55 Chapter 9 - Practice Set: 07:28:11 Chapter 10 - Object Oriented Programming: 08:08:38 Chapter 10 - Practice Set: 09:17:22 Chapter 11 - Inheritance: 09:48:30 Chapter 11 - Practice Set: 10:55:24 Project 2 - The Perfect Guess 11:37:01 Part 2 of this video: https://www.youtube.com/watch?v=61a7U... ►Covered in Part 2 of this Video: Chapter 12 - Advanced Python 1 Chapter 12 - Practice Set Chapter 13 - Advanced Python 2 Chapter 13 - Practice Set Project 3 - Library Management System ►Checkout my English channel here: https://www.youtube.com/ProgrammingWi... ►Click here to subscribe - https://www.youtube.com/channel/UCeVM... Best Hindi Videos For Learning Programming: ►Learn Python In One Video - https://www.youtube.com/watch?v=ihk_X... ►Python Complete Course In Hindi - https://www.youtube.com/playlist?list... ►C Language Complete Course In Hindi - https://www.youtube.com/playlist?list... ►JavaScript Complete Course In Hindi - https://www.youtube.com/playlist?list... ►Learn JavaScript in One Video - https://www.youtube.com/watch?v=onbBV... ►Learn PHP In One Video - https://www.youtube.com/watch?v=xW7ro... ►Django Complete Course In Hindi - https://www.youtube.com/playlist?list... ►Machine Learning Using Python - https://www.youtube.com/playlist?list... ►Creating &amp; Hosting A Website (Tech Blog) Using Python - https://www.youtube.com/playlist?list... ►Advanced Python Tutorials - https://www.youtube.com/playlist?list... ►Object Oriented Programming In Python - https://www.youtube.com/playlist?list... ►Python Data Science and Big Data Tutorials - https://www.youtube.com/playlist?list... Follow Me On Social Media ►Website (created using Flask) - http://www.codewithharry.com ►Facebook - https://www.facebook.com/CodeWithHarry ►Instagram - https://www.instagram.com/codewithharry/ ►Personal Facebook A/c - https://www.facebook.com/geekyharis Twitter - https://twitter.com/Haris_Is_Here</t>
  </si>
  <si>
    <t xml:space="preserve">https://youtu.be/5v-wyR5emRw</t>
  </si>
  <si>
    <t xml:space="preserve">Compress Decades Into Days. Get Dan Lok’s World-Class Training Solutions to Grow Your Income, Influence, and Wealth Today. Start Here ► http://danlok-shop.danlok.link Maybe you got fired. Maybe you just quit your job. Or maybe you’re looking for your first job. In any case, this interview question: “Tell me about yourself” is almost guaranteed to come up. And this is the part where most people say the WRONG things and lose the job opportunity. If you want to know exactly what to say, watch this video now. Experience Dan Lok Live (In Person Or Virtual) And Discover The Secrets To Scaling Your Business Join Us ► https://danlok.com/events</t>
  </si>
  <si>
    <t xml:space="preserve">https://youtu.be/2Uj1A9AguFs</t>
  </si>
  <si>
    <t xml:space="preserve">Most Popular Websites 1996 - 2019
</t>
  </si>
  <si>
    <t xml:space="preserve">https://www.youtube.com/channel/UCkWbqlDAyJh2n8DN5X6NZyg</t>
  </si>
  <si>
    <t xml:space="preserve">Timeline of the most visited websites on the Internet from 1996 to 2019. Worldwide statistics based on websites traffic measured by monthly visits. *** I am a first year PhD student, data geek and I love visualizations. As always your feedback is welcome. Please support my channel. It can buy me another cup of coffee :) Data source: media benchmark and companies reports</t>
  </si>
  <si>
    <t xml:space="preserve">https://youtu.be/EUcVBDtJo5M</t>
  </si>
  <si>
    <t xml:space="preserve">CRED's Genius Business Model EXPLAINED</t>
  </si>
  <si>
    <t xml:space="preserve">Want to tell great stories?: https://communication.thethinkschool.... Want to Land your dream job?: https://linkedinmasterclass.thethinks... Want to Make your Perfect Resume? : https://resumemasterclass.thethinksch... VIDEO INTRODUCTION: CRED rewards users for paying bills through the app. But what is the business model of CRED and how does CRED make money when it’s a free app? We will understand the business plan of CRED and also give 3 bold predictions based on our judgment about the future of this unicorn. Check out Think School's Online courses: 1. Learn how to communicate ideas like us with the Communication Masterclass: https://imjo.in/XWyTGQ 2. Land your dream jobs and customers through the LinkedIn Masterclass: https://imjo.in/aFtxrw 3. Create a Perfect Resume in less than 3 hours with the Resume Masterclass: https://imjo.in/2uY4dg Want to buy the equipment we use? Mic: https://amzn.to/2PjDNAP Camera: https://amzn.to/3dMzojh Camera Stand: https://amzn.to/3nidnfp Mobile holder for stand: https://amzn.to/3xgCF25 Follow Think School's on: Telegram group: https://t.me/Thinkschoolers Instagram: https://www.instagram.com/thethinksch... Facebook: https://www.facebook.com/thethinkschool</t>
  </si>
  <si>
    <t xml:space="preserve">https://youtu.be/6-tS7-IhCbI</t>
  </si>
  <si>
    <t xml:space="preserve">The Genius Marketing Strategy of Marlboro Cigarettes | Business Marketing Case study</t>
  </si>
  <si>
    <t xml:space="preserve">Want to tell great stories?: https://communication.thethinkschool.... Want to Land your dream job?: https://linkedinmasterclass.thethinks... Want to Make your Perfect Resume? : https://resumemasterclass.thethinksch... VIDEO INTRODUCTION: There are some obvious problems with cigarette advertisements. The most obvious one is that, thank God, they are already banned. But hear me out, because it wasn’t always the case. Cigarette advertisements flourished before the 1970s, and producers still had to overcome the fact that cigarettes will eventually kill the customers. Also, brand loyalty in the tobacco industry is extremely high. This makes it nearly impossible to convince a smoker to change to a “better” tobacco brand after he or she has a favored one. No wonder thus, marketing competition in this field was awfully fierce in the 20th century. Succeeding in such a difficult environment requires an outstanding marketing approach. So the winner of the game might be a very good example to learn from. The interesting question is how exactly did Marlboro get out of this advertising game as the biggest winner of the tobacco industry? Check out Think School's Online courses: 1. Learn how to communicate ideas like us with the Communication Masterclass: https://imjo.in/XWyTGQ 2. Land your dream jobs and customers through the LinkedIn Masterclass: https://imjo.in/aFtxrw 3. Create a Perfect Resume in less than 3 hours with the Resume Masterclass: https://imjo.in/2uY4dg Want to buy the equipment we use? Mic: https://amzn.to/2PjDNAP Camera: https://amzn.to/3dMzojh Camera Stand: https://amzn.to/3nidnfp Mobile holder for stand: https://amzn.to/3xgCF25 Follow Think School's on: Telegram group: https://t.me/Thinkschoolers Instagram: https://www.instagram.com/thethinksch... Facebook: https://www.facebook.com/thethinkschool #thethinkschool #marlboro #marketing</t>
  </si>
  <si>
    <t xml:space="preserve">https://youtu.be/-d7f71CFACo</t>
  </si>
  <si>
    <t xml:space="preserve">How Reliance is planning to KILL Amazon in INDIA? : The BIGGEST BUSINESS WAR IN INDIAN HISTORY</t>
  </si>
  <si>
    <t xml:space="preserve">Tatas are going to benefit from this Business war and here is a smallcase through you can easily invest in them: https://link.smallcase.com/pYQrU4l3ijb
Video Introduction:
India’s Supreme Court ruled in favor of Amazon.com Inc.’s efforts to halt the sale of indebted, cash-starved Future Retail Ltd. to Reliance Industries Ltd., which is a big boost to the global retailing giant’s ambitions of dominating the crucial $1 trillion retail market. 
But Amazon is in a mix because they have been accused to have favored big sellers on its India platform – and used them to maneuver around rules meant to protect the country's small retailers from getting crushed by e-commerce giants, internal documents show. 
PM Modi’s office and India’s Ministry of Commerce and Industry have brought in new laws that inhibit this. Reliance with all its cash and power will be looking to capitalize on this. They have made strategic partnerships with Whatsapp and other companies.
In this video, we shall decode Reliance's plan to end Amazon India's flurry. Watch it till the end and leave a comment.
Check out Think School's Online courses:
1. Learn how to communicate ideas like us: https://communication.thethinkschool....
2. Land your dream jobs: https://linkedinmasterclass.thethinks...
3. Create a Perfect Resume in less than 90 minutes: https://www.thethinkschool.in/resume-...
References mentioned in the video to study further 
1. Investigation report of Reuters on Amazon 
https://www.reuters.com/investigates/...
2. New rules of e-commerce in India 
https://www.reuters.com/article/india...
3. Impact of Amazon return shipment on the company profits and environment 
https://www.youtube.com/watch?v=FPPSn...
Want to buy the equipment we use?
Mic: https://amzn.to/2PjDNAP
Camera: https://amzn.to/3dMzojh
Camera Stand: https://amzn.to/3nidnfp
Mobile holder for stand: https://amzn.to/3xgCF25
Laptop: https://amzn.to/3gMYXRi
Animation Credits : Gaurav.rooki@gmail.com
Thumbnail Credits: nethulajangaiah@gmail.com
To support our work you can donate here: https://www.instamojo.com/@thinkschool
#reliance #ambani #amazon #jeffbezos
Disclaimer: This video has been made with certain assumptions of the location of warehouses in the supply chain and an approximate cost needed for shipment. All this information is only meant for educational purposes and is not meant to be taken as investment advice. Do your own research before you invest anywhere.</t>
  </si>
  <si>
    <t xml:space="preserve">https://youtu.be/WP0X1R_z7yI</t>
  </si>
  <si>
    <t xml:space="preserve">Invest in the House of TATA small case: https://link.smallcase.com/pYQrU4l3ijb VIDEO INTRODUCTION: Tata motors had been a struggling company in the Indian auto market for 15 long years!! In spite of being in the market for so long, In Spite of being backed by one of the wealthiest houses in the world, in spite of having the Brand name of the noblest brand in the country the company was in such a terrible condition that they had a market share of just 4.6% in FY16, all their projects like Indica, Safari, and Sumo had failed in the long run. The losses were piling up so fast that their December 18 quarter loss stood at Rs 26,961.this was back then the highest-ever quarterly loss reported by any company on Dalal street!! But within the last 6 years, the TATA motors team has achieved something absolutely extraordinary!! They have more than doubled their market share to 12.14% in Fy 22, they have an 80% market share in the EV space, and more importantly for the first time in a decade, Tata Motors made more money per car than the giant Maruti Suzuki itself!! The question is, How did the Tata motors team achieve such an extraordinary rise? What was the business strategy that is speeding them towards market leadership? and lastly, what are the study materials to help you understand the automobile market of the 21st century? Think School is a Digital School that we all deserved, but never had ►►Check out Think School's Online courses: https://www.thethinkschool.com/ ►Books Everyone should read: 1. Sapiens: https://amzn.to/3wIqqtG 2.Jab Jab Jab Right Hook: https://amzn.to/3eb36ym 3.Presuasion: https://amzn.to/3nF4Xi8 4.Start with why: https://amzn.to/2R7UHCW 5. Culture code: https://amzn.to/3tfaxsZ 6. Hooked: https://amzn.to/2R9G9CM 7. I will teach you to be rich: https://amzn.to/3AUDLSO 8. From Third world to First: https://amzn.to/3yQSjAV 9. This is Marketing: https://amzn.to/334VNlL 🎧 Want to buy the equipment we use? 1. Our Laptop: https://amzn.to/3z66odv 2. Our Mic: https://amzn.to/3liQQyi 3. Camera Stand: https://amzn.to/3z8l3ov 4. Mobile holder for stand: https://amzn.to/3xgCF25 5. Laptop: https://amzn.to/3gMYXRi ► Invest in the Stock Market: https://zerodha.com/open-account?c=ZM... ✅Study Materials: https://drive.google.com/file/d/1r1n2... https://assets.kpmg/content/dam/kpmg/... https://finshots.in/markets/what-went... ✅To support our work you can donate here: https://www.instamojo.com/@thinkschool #tatamotors #tatamotorsshare #ratantata #thinkschool school #businesscasestudy</t>
  </si>
  <si>
    <t xml:space="preserve">https://youtu.be/k-51exmR9R4</t>
  </si>
  <si>
    <t xml:space="preserve">Why are Indian Startups Failing Miserably? : Business lessons from Indian start up Crash EXPLAINED</t>
  </si>
  <si>
    <t xml:space="preserve">Check Dezerv’s website - https://bit.ly/3uqu4Kj Disclaimer : “Investments in securities market are subject to market risks, read all the scheme related documents carefully before investing. To know more about Dezerv's services, registrations, and disclaimers, visit: https://bit.ly/3uqu4Kj VIDEO INTRODUCTION: In the past 2 years, the Indian start up ecosystem has seen an extraordinary rising in funding!! and all kinds of start up including edtech, Fin tech, Medtech all of them have received millions of dollars in funding!! and in just 1 year of 2021 alone, the Indian start up ecosystem saw $41.4 billion dollars in funding and the rise of 42 new unicorns! But as soon as 2022 started, suddenly, there is bad news from all directions, the losses of these companies have been piling up, mass lay offs have started with over 9,000 employees being laid off from reputed companies like Vedantu, Cars24 and Ola. Fundings have slowead down and even highly funded companies are going out of business! So the question is Is the Gold rush of Indian start ups about to end? How will this crazy start up crash affect the business eco-system of India? And most importantly, what are the lessons that we need learn from the start up bubble of India? Think School is a Digital School that we all deserved, but never had ►►Check out Think School's Online courses: https://www.thethinkschool.com/ ►Books Everyone should read: 1. Sapiens: https://amzn.to/3wIqqtG 2.Jab Jab Jab Right Hook: https://amzn.to/3eb36ym 3.Presuasion: https://amzn.to/3nF4Xi8 4.Start with why: https://amzn.to/2R7UHCW 5. Culture code: https://amzn.to/3tfaxsZ 6. Hooked: https://amzn.to/2R9G9CM 7. I will teach you to be rich: https://amzn.to/3AUDLSO 8. From Third world to First: https://amzn.to/3yQSjAV 9. This is Marketing: https://amzn.to/334VNlL 🎧 Want to buy the equipment we use? 1. Our Laptop: https://amzn.to/3z66odv 2. Our Mic: https://amzn.to/3liQQyi 3. Camera Stand: https://amzn.to/3z8l3ov 4. Mobile holder for stand: https://amzn.to/3xgCF25 5. Laptop: https://amzn.to/3gMYXRi ► ✅Study Materials: https://youtu.be/-_jOwk6GsXo https://www.youtube.com/watch?v=vMKNU... https://www.youtube.com/watch?v=bNpx7... https://ideas.ted.com/an-eye-opening-... https://www.encyclopedia.com/history/... ✅To support our work you can donate here: https://www.instamojo.com/@thinkschool #indianstartups #startup #startupinvestor #thinkschool #businesscasestudy #ola #zomato #paytm #swiggy Thumbnail by nethulajangaiah@gmail.com</t>
  </si>
  <si>
    <t xml:space="preserve">https://youtu.be/LYs4b3fTX7Y</t>
  </si>
  <si>
    <t xml:space="preserve">Why is OLA's BUSINESS MODEL Failing MISERABLY in India? : Business case study</t>
  </si>
  <si>
    <t xml:space="preserve">Download the fleek app here https://getfleek.onelink.me/MDpg/pztc... So here is a special offer for my subscribers! The first 1000 people who sign up on Fleek using the link in my description will get Rs 100 worth of FleekCoins directly in their account! Direct discount on any subscription! VIDEO INTRODUCTION: Ola is one of the most revolutionary companies in the Indian business ecosystem! But ever since the pandemic has faded away, ola's cab business has been getting into a deep deep trouble!! More than 30–35,000 cars have gone out of Business, the surcharge is beginning to pain the customers and even after the pandemic drivers are leaving the industry in large numbers. On top of that even the Employees of Ola are leaving. and with all this trouble, even after 11 years into the business, Ola cabs is still far far away from profitability! So the question is, How did this revolutionary company get into such a deep trouble inspite of the pandemic fading away? What exactly are the challenges faced by the company ? and most importantly, what are the pointers that we need to keep eye on to understand the future of cab rides in India! Think School is a Digital School that we all deserved, but never had ►►Check out Think School's Online courses: www.thethinkschool.com Study materials https://www.businessinsider.in/busine... https://www.businesstoday.in/latest/c... https://www.cnbctv18.com/business/exc... ►Books Everyone should read: 1. Sapiens: https://amzn.to/3wIqqtG 2.Jab Jab Jab Right Hook: https://amzn.to/3eb36ym 3.Presuasion: https://amzn.to/3nF4Xi8 4.Start with why: https://amzn.to/2R7UHCW 5. Culture code: https://amzn.to/3tfaxsZ 6. Hooked: https://amzn.to/2R9G9CM 7. I will teach you to be rich: https://amzn.to/3AUDLSO 8. From Third world to First: https://amzn.to/3yQSjAV 9. This is Marketing: https://amzn.to/334VNlL 🎧 Want to buy the equipment we use? 1. Our Laptop: https://amzn.to/3z66odv 2. Our Mic: https://amzn.to/3liQQyi 3. Camera Stand: https://amzn.to/3z8l3ov 4. Mobile holder for stand: https://amzn.to/3xgCF25 5. Laptop: https://amzn.to/3gMYXRi ► Invest in the Stock Market : https://zerodha.com/open-account?c=ZM... 1:27 Sponsor 2:33 Business model ✅Study Materials: ✅To support our work you can donate here: https://www.instamojo.com/@thinkschool</t>
  </si>
  <si>
    <t xml:space="preserve">https://youtu.be/VPFGqmFTKSM</t>
  </si>
  <si>
    <t xml:space="preserve">Why are GIANT Edtech companies FAILING in India? : Edtech Crash Case study</t>
  </si>
  <si>
    <t xml:space="preserve">Invest your Money using GoldenPi: https://goldenpi.com/sign-up?rc=36663... VIDEO INTRODUCTION: In the past few months, you must have seen a ton of people being laid off from the edtech industry of India!! what was once a booming industry with every other start-up being valued at a billion dollars, now it looks like the Doomsday for the edtech industry of India !! On one side, while mega-brands like Unacademy laid off 600 employees and BYJU's laid of 800 employees on the other side, companies like Lido and Udayy have shut down in spite of raising millions of dollars in Funding!! So the question is, How did it suddenly happen that the edtech industry of India went being a goldmine to the graveyard for start-ups? What kind of start-ups will survive this Edtech crash? and most importantly, as students of business, what are the most important lessons that we need to learn from the upcoming edtech crash of India? Check out Think School's Online courses: www.thethinkschool.com Onepointfour media Digital marketing company: https://instagram.com/onepointfourmed... Want to buy the equipment we use? 1. Our Laptop: https://amzn.to/3z66odv 2. Our Mic: https://amzn.to/3liQQyi 3. Camera Stand: https://amzn.to/3z8l3ov 4. Mobile holder for stand: https://amzn.to/3xgCF25 5. Laptop: https://amzn.to/3gMYXRi Open and Demat account &amp; start investing: https://zerodha.com/open-account?c=ZM... To support our work you can donate here: https://www.instamojo.com/@thinkschool #thinkschool #businesscasestudy #physicswallah #amandhattarwal #byjus #unacademy Thumbnail Credit : Jangaiah nethulajangaiah@gmail.com</t>
  </si>
  <si>
    <t xml:space="preserve">https://youtu.be/B_AY4a3_-GQ</t>
  </si>
  <si>
    <t xml:space="preserve">How India's MASTERSTROKE with Rupay is killing VISA and is changing India? : Business Case Study
</t>
  </si>
  <si>
    <t xml:space="preserve">If you want to diversify your portfolio: https://www.thefixedincome.com VIDEO INTRODUCTION: On 15th of August 2014, the govt of India made a revolutionary announcement about the Pradhan mantri Jan Dhan Yogna, and this gave rise to an iconic venture by the National Payments Corporation of India.This venture that I am talking about is none other than India’s own card network Rupay. and Rupay has taken such big strides in the Indian payment industry that in 2013, RuPay accounted for only 0.6% of all cards but in just 4 years, by June 2017, Rupay had already surpassed Visa as India’s largest payment card with 375 Million transaction and by 2020 it already commanded a market share of 60% in the India’s card market!!This put VISA under such a big threat that it approached the US govt to help them stand against Rupay!! So the question, in just 6 years, How did Rupay kill the billion dollar Duopoly of Visa and Mastercard in India?What is the govt’s strategy and intent behind this revolutionary intitiative?and most importantly, as citizens of India, how is this going affect lives of the people of India? Check out Think School's Online courses: 1. Learn how to communicate ideas like us: https://communication.thethinkschool.... 2. Land your dream jobs: https://linkedinmasterclass.thethinks... 3. Create a Perfect Resume in less than 90 minutes: https://www.thethinkschool.in/resume-... Study materials 1. https://razorpay.com/learn/what-is-md... 2. https://www.rupay.co.in/ 3.https://indianexpress.com/article/bus... 4. Working of credit cards https://drive.google.com/file/d/1RBeT... 5. Working of Razor Pay https://razorpay.com/blog/how-online-... Want to buy the equipment we use? 1. Our Laptop: https://amzn.to/3z66odv 2. Our Mic: https://amzn.to/3liQQyi 3. Camera Stand: https://amzn.to/3z8l3ov 4. Mobile holder for stand: https://amzn.to/3xgCF25 5. Laptop: https://amzn.to/3gMYXRi To support our work you can donate here: https://www.instamojo.com/@thinkschool</t>
  </si>
  <si>
    <t xml:space="preserve">https://youtu.be/ON-vFJbq1Vc</t>
  </si>
  <si>
    <t xml:space="preserve">Decoding ZARA's Billion Dollar Business STRATEGY : Fashion Business Case Study
</t>
  </si>
  <si>
    <t xml:space="preserve">Buy and Gift Eco-friendly Baby Diapers: https://tickles.in/shop Web - https://tickles.in Insta - http://Instagram.com/ticklescare Video Introduction: In this video, we will talk about how brands like Zara and H&amp;M have induced the fast fashion wave. What are the business lessons we can learn from them? Make your Perfect Resume in just 90 Minuted with Think School: https://www.thethinkschool.in/resume-... Want to buy the equipment we use? Mic: https://amzn.to/2PjDNAP Camera: https://amzn.to/3dMzojh Camera Stand: https://amzn.to/3nidnfp Mobile holder for stand: https://amzn.to/3xgCF25 Laptop: https://amzn.to/3gMYXRi Animation Credits : gauravrooki@gmail.com</t>
  </si>
  <si>
    <t xml:space="preserve">https://youtu.be/5LGvQaYB67I</t>
  </si>
  <si>
    <t xml:space="preserve">How HDFC's Genius strategies KILLED the Banking Monopolies in India? : Business Case study
</t>
  </si>
  <si>
    <t xml:space="preserve">invest in the House of HDFC: https://link.smallcase.com/vOvEJXmxgnb Hdfc is one of the most extraordinary players in the Indian baking industry!!  What started as an ordinary bank with a handful of visionary and ambitious bankers has now turned into the largest and perhaps the most powerful private sector entity in the Indian banking space!  and if you look at the stock price of Hdfc, In the past 21 years, it has shot up by 8880% going from just 17.86Rs in Jan 2000 to 1479Rs today! and what is mind-blowing is that this return rate in the past 20 years is more than the stock returns of Reliance, Microsoft and even Amazon!  Infact even in the past 10 years, the revenue of the company has shot up by 350% going from 34,185cr in 2012 to 1,55,885cr in 2021 and the income has shot up by 500% during the same time. The question is How did HDFC become such a powerful entity in Indian Banking? How did it break the monopolies of the nationalized banks in India? and what are the business strategy lessons that we need to learn from the legendary leaders of HDFC bank? This video discusses these pointers in indepth Check out Think School's Online courses: 1. Learn how to communicate ideas like us: https://communication.thethinkschool.... 2. Land your dream jobs: https://linkedinmasterclass.thethinks... 3. Create a Perfect Resume in less than 90 minutes: https://www.thethinkschool.in/resume-... Want to buy the equipment we use? 1. Our Laptop: https://amzn.to/3z66odv 2. Our Mic: https://amzn.to/3liQQyi 3. Camera Stand: https://amzn.to/3z8l3ov 4. Mobile holder for stand: https://amzn.to/3xgCF25 5. Laptop: https://amzn.to/3gMYXRi Open and Demat account &amp; start investing: https://zerodha.com/open-account?c=ZM... To support our work you can donate here: https://www.instamojo.com/@thinkschool</t>
  </si>
  <si>
    <t xml:space="preserve">https://youtu.be/cQotN8sAhSM</t>
  </si>
  <si>
    <t xml:space="preserve">Indian Government's MASTERPLAN to take control of the SEMICONDUCTOR CRISIS by beating China
</t>
  </si>
  <si>
    <t xml:space="preserve">https://youtu.be/r7x_Xa0b5nk</t>
  </si>
  <si>
    <t xml:space="preserve">How RAPIDO is secretly STEALING OLA and UBER's profits to break the duopoly? : Business Case study
</t>
  </si>
  <si>
    <t xml:space="preserve">Invest with Goldenpi : https://goldenpi.com/sign-up?rc=36663... ➡️Communication Masterclass: https://www.thethinkschool.com/s/stor... VIDEO INTRODUCTION: If you want to learn how to beat a billion-dollar company then this episode is for you. because the story that I am about to tell you is the story of one of the smartest start-ups in the country!! The story that I am about to tell you is the story of a small company called Rapido that managed to break into the powerful duopoly market of Ola and Uber. and while a dozen bike taxi companies emerged and perished, while even OLA and Uber backed down after failing in this space, Rapido today stands as a dominating force in the exact same segment. This segment that I am talking about is the Bike taxi segment and Today Rapido is doing so well, that they do 4 Lakhs rides a day, have over 60,000 active riders, and have an app download from 25 Million customers!!!  The question is, How did Rapido manage to break into the big league of OLA and UBER?  While all other bike taxi companies failed, What was the business strategy that enabled them to crack this nonexistent market of India? and most importantly, what are the business lessons that we need to learn from the Rapid rise of Rapido? Think School is a Digital School that we all deserved, but never had ►►Check out Think School's Online courses: https://www.thethinkschool.com ►Books Everyone should read: 1. Sapiens: https://amzn.to/3wIqqtG 2.Jab Jab Jab Right Hook: https://amzn.to/3eb36ym 3.Presuasion: https://amzn.to/3nF4Xi8 4.Start with why: https://amzn.to/2R7UHCW 5. Culture code: https://amzn.to/3tfaxsZ 6. Hooked: https://amzn.to/2R9G9CM 7. I will teach you to be rich: https://amzn.to/3AUDLSO 8. From Third world to First: https://amzn.to/3yQSjAV 9. This is Marketing: https://amzn.to/334VNlL 🎧 Want to buy the equipment we use? 1. Our Laptop: https://amzn.to/3z66odv 2. Our Mic: https://amzn.to/3liQQyi 3. Camera Stand: https://amzn.to/3z8l3ov 4. Mobile holder for stand: https://amzn.to/3xgCF25 5. Laptop: https://amzn.to/3gMYXRi ► Invest in the Stock Market : https://zerodha.com/open-account?c=ZM... ✅Study Materials: ✅To support our work you can donate here: https://www.instamojo.com/@thinkschool #rapido #ola #uber #thinkschool #businesscasestudy Thumbnail nethulajangaiah@gmail.com</t>
  </si>
  <si>
    <t xml:space="preserve">https://youtu.be/RJRYLrkvOyA</t>
  </si>
  <si>
    <t xml:space="preserve">How ADANI's Genius CASH FLOW STRATEGY fuelled the SUPERFAST expansion of ADANI Group? : Case study</t>
  </si>
  <si>
    <t xml:space="preserve">The first 1000 to click this link will get a 30% off on Skillshare - https://skl.sh/thinkschool07221 ( For a very limited period of time) VIDEO INTRODUCTION: The Adani group is one of the most iconic businesses in Indian business history! and what's absolutely mind-boggling about them is that in the past 10 years, the Adani group single-handedly went on to become India's largest private port operator, largest coal importer, coal miner, private power producer, city gas distributor, and the largest edible oils importer in the country! They have been buying giant companies as if you and I would buy a pair of Sneakers. for example, In 2018, the group bought Reliance transmission for Rs 12,300 crore, GMR Chhattisgarh for Rs 5,200 crore, Katupalli port for Rs 1,950 crore, and paid Rs 228 crore for the power transmission line between Bikaner and Sikar. This 1 year of shopping alone adds up to Rs 19,687 crore! and as we all saw, this year they bought Ambuja and ACC for 81,000 cr and became the second largest cement manufacturer overnight!!  And as a result of this incredible speed of expansion, in the past 5 years, the stock price of each of these companies has shot up by an insane rate, while Adani Power has shot up by 800%, Adani enterprise has shot up by 2400% Adani Green has shot up by a mind-boggling 5000% And while most of us would just be awestruck at these figures, very few people realize that the Adani group is not sitting on a mountain of profits but a mountain of Debt!!  and the point to wonder over is here is that, while Tata group and Reliance both have Cash cows in the form of TCS and Petrochemicals, the Adani group does not have a super profitable business to bank on yet!!! But even then they have managed to gather a debt of 2.2 Trillion Rupees!!  So the question is, how is Adani getting such a heavy loan to buy so many companies? What exactly is their strategy and what are the study materials to help you better understand this debt strategy of the Adani's? Think School is a Digital School that we all deserved, but never had ►►Check out Think School's Online courses: https://www.thethinkschool.com/ ►Books Everyone should read: 1. Sapiens: https://amzn.to/3wIqqtG 2.Jab Jab Jab Right Hook: https://amzn.to/3eb36ym 3.Presuasion: https://amzn.to/3nF4Xi8 4.Start with why: https://amzn.to/2R7UHCW 5. Culture code: https://amzn.to/3tfaxsZ 6. Hooked: https://amzn.to/2R9G9CM 7. I will teach you to be rich: https://amzn.to/3AUDLSO 8. From Third world to First: https://amzn.to/3yQSjAV 9. This is Marketing: https://amzn.to/334VNlL 🎧 Want to buy the equipment we use? 1. Our Laptop: https://amzn.to/3z66odv 2. Our Mic: https://amzn.to/3liQQyi 3. Camera Stand: https://amzn.to/3z8l3ov 4. Mobile holder for stand: https://amzn.to/3xgCF25 5. Laptop: https://amzn.to/3gMYXRi Chapters 0:00 Intro 2:30 Sponsor 3:49 Skip Sponsor ✅Study Materials: https://scroll.in/article/923201/from... https://www.wallstreetmojo.com/pledge... https://www.youtube.com/watch?v=MSncu... ✅To support our work you can donate here: https://www.instamojo.com/@thinkschool #adani #adanipower #adanipowerstock #thinkschool #businesscasestudy Thumbnail by nethulajangaiah@gmail.como</t>
  </si>
  <si>
    <t xml:space="preserve">https://youtu.be/sBBMRBVvVis</t>
  </si>
  <si>
    <t xml:space="preserve">Can India's ONDC KILL Amazon, Flipkart &amp; Zomato? : ONDC Business Case Study
</t>
  </si>
  <si>
    <t xml:space="preserve">Find a new job in a startup: https://hirect.page.link/3U1B VIDEO INTRODUCTION: On 8th May 2022, the govt of India launched a pilot phase of something called the Open Network for Digital Commerce(ONDC), which is a freely accessible online system for traders and consumers. and the reason why this is very very important is because the govt intends to breakdown the digital monopolies and Duopolies of Giant tech companies like Amazon, Flipkart, Zomato and other companies!! On one side, while a legend like Nandan Nilkani is associated with it, on the other side, Anand Mahindra himself had all praises for the ONDC initiative, this is expected to be as revolutionary as UPI itself!! So keeping aside all the hype, in this episode today,  Let's try to understand What are the major problems in the market that promoted the govt to launch the Open network for Digital commerce? How will it promote small sellers and businesses against the giant companies in the market??? and what are the most difficult hurdles that could turn this very same initiative into a flop project?? Check out Think School's Online courses: 1. Learn how to communicate ideas like us: https://www.thethinkschool.in/communi... 2. Land your dream jobs: https://linkedinmasterclass.thethinks... 3. Create a Perfect Resume in less than 90 minutes: https://www.thethinkschool.in/resume-... Study materials https://www.reuters.com/investigates/... https://www.reuters.com/article/india... https://www.thehindubusinessline.com/... Want to buy the equipment we use? 1. Our Laptop: https://amzn.to/3z66odv 2. Our Mic: https://amzn.to/3liQQyi 3. Camera Stand: https://amzn.to/3z8l3ov 4. Mobile holder for stand: https://amzn.to/3xgCF25 5. Laptop: https://amzn.to/3gMYXRi Open and Demat account &amp; start investing: https://zerodha.com/open-account?c=ZM... To support our work you can donate here: https://www.instamojo.com/@thinkschool #thinkschool</t>
  </si>
  <si>
    <t xml:space="preserve">https://youtu.be/C9eZclkoWSs</t>
  </si>
  <si>
    <t xml:space="preserve">Learning Data Science In 2022- Step By Step Plan</t>
  </si>
  <si>
    <t xml:space="preserve">Enroll for OneNeuron Now And Get Lifetime Subscription Use KRISH10 as coupon code to get additional 10% discount OneNeuron Link: https://one-neuron.ineuron.ai/ Direct call to our Team incase of any queries 8788503778 6260726925 9538303385 866003447 #Learndatascience 00:07 Data science in 2022 01:12 Basics data science 05:20 Intermediate data science 08:15 Advance data science</t>
  </si>
  <si>
    <t xml:space="preserve">https://youtu.be/1DL6w0EUQNs</t>
  </si>
  <si>
    <t xml:space="preserve">https://www.youtube.com/user/krishnaik07</t>
  </si>
  <si>
    <t xml:space="preserve">https://youtu.be/9jA0KjS7V_c</t>
  </si>
  <si>
    <t xml:space="preserve">https://www.youtube.com/user/krishnaik08</t>
  </si>
  <si>
    <t xml:space="preserve">In this video I am going to discuss about the complete road map to prepare for deep learning which will be definitely helpful for preparing for interviews Complete DL Playlist :https://www.youtube.com/playlist?list... ⭐ Kite is a free AI-powered coding assistant that will help you code faster and smarter. The Kite plugin integrates with all the top editors and IDEs to give you smart completions and documentation while you’re typing. I've been using Kite for a few months and I love it! https://www.kite.com/get-kite/?utm_me... All Playlist In My channel Complete ML Playlist :https://www.youtube.com/playlist?list... Complete NLP Playlist:https://www.youtube.com/playlist?list... Docker End To End Implementation: https://www.youtube.com/playlist?list... Live stream Playlist: https://www.youtube.com/playlist?list... Machine Learning Pipelines: https://www.youtube.com/playlist?list... Pytorch Playlist: https://www.youtube.com/playlist?list... Feature Engineering :https://www.youtube.com/playlist?list... Live Projects :https://www.youtube.com/playlist?list... Kaggle competition :https://www.youtube.com/playlist?list... Mongodb with Python :https://www.youtube.com/playlist?list... MySQL With Python :https://www.youtube.com/playlist?list... Deployment Architectures:https://www.youtube.com/playlist?list... Amazon sagemaker :https://www.youtube.com/playlist?list... Please donate if you want to support the channel through GPay UPID, Gpay: krishnaik06@okicici Discord Server Link: https://discord.gg/tvAJuuy Telegram link: https://t.me/joinchat/N77M7xRvYUd403D... Please join as a member in my channel to get additional benefits like materials in Data Science, live streaming for Members and many more https://www.youtube.com/channel/UCNU_... Please do subscribe my other channel too https://www.youtube.com/channel/UCjWY... Connect with me here: Twitter: https://twitter.com/Krishnaik06 Facebook: https://www.facebook.com/krishnaik06 instagram: https://www.instagram.com/krishnaik06 #deeplearning #dl #deeplearninginterviews</t>
  </si>
  <si>
    <t xml:space="preserve">https://youtu.be/5JKTbU6RnA0?list=PLGwmAEmjn4fkd3IgCnFZSbocpTnka87Pn</t>
  </si>
  <si>
    <t xml:space="preserve">How India can Become Rich by Adopting the Ireland Education Model?
</t>
  </si>
  <si>
    <t xml:space="preserve">Ireland has long had a reputation as one of Western Europe’s poorest nations, with a third of the population living below the poverty line as recently as the 1980s. In 2020, it was declared the fastest growing economy! How did they do this, let’s find out in today’s video! Download the Cambly app to start practicing 1-on-1 with a native English speaking tutor https://www.cambly.com/en/student/sub... (Use the code "thinkschool" they will get 25% off for any 3-month plan) Check out Think School's Online value-adding courses: 1. Learn how to communicate ideas like us: https://communication.thethinkschool.... 2. Land your dream jobs: https://linkedinmasterclass.thethinks... 3. Create a Perfect Resume in less than 90 minutes: https://resumemasterclass.thethinksch... Want to buy the equipment we use? Mic: https://amzn.to/2PjDNAP Camera: https://amzn.to/3dMzojh Camera Stand: https://amzn.to/3nidnfp Mobile holder for stand: https://amzn.to/3xgCF25 Laptop: https://amzn.to/3gMYXRi To support our work you can donate here: https://www.instamojo.com/@thinkschool Follow Think School's on: LinkedIn: https://in.linkedin.com/company/the-t... Instagram: https://www.instagram.com/thethinksch... Facebook: https://www.facebook.com/thethinkschool</t>
  </si>
  <si>
    <t xml:space="preserve">https://youtu.be/X-CLMLrHcqU?list=PLGwmAEmjn4fkd3IgCnFZSbocpTnka87Pn</t>
  </si>
  <si>
    <t xml:space="preserve">How India is fighting China in the Solar wars : Geopolitics Case Study
</t>
  </si>
  <si>
    <t xml:space="preserve">Invest in the China Plus one Strategy Smallcase: https://link.smallcase.com/7Moj2jIAQlb Video Introduction: The global solar war is heating up with each passing day! While one side, while world leaders like Biden and Modi ji have been announcing ambitious targets to shift to renewable energy, on the other side, China is waging a price war on India with its exorbitant price hikes on the import of solar modules!! This has resulted into the Historic solar war between India and China! While one side, the Chinese vendors are using their monopoly to make it difficult for India to progress, on other side, we have legendary Industrialists like Ambani, Adani and TATA who are pushing their limits to turn India into a Solar superpower!! So the question is what is the solar war all about? How is China trying to strangle the growth of INDIA? What is INDIA doing to stand up against the Chinese powers? Check out Think School's Online courses: 1. Learn how to communicate ideas like us: https://communication.thethinkschool.... 2. Land your dream jobs: https://linkedinmasterclass.thethinks... 3. Create a Perfect Resume in less than 90 minutes: https://www.thethinkschool.in/resume-... study material https://www.financialexpress.com/indu... 0:00 Introduction 8:11 Skip PLI Scheme Want to buy the equipment we use? 1. Our Laptop: https://amzn.to/3z66odv 2. Our Mic: https://amzn.to/3liQQyi 3. Camera Stand: https://amzn.to/3z8l3ov 4. Mobile holder for stand: https://amzn.to/3xgCF25 5. Laptop: https://amzn.to/3gMYXRi Subtitles by subit.in Join this channel to get access to perks: https://www.youtube.com/channel/UCKZo... To support our work you can donate here: https://www.instamojo.com/@thinkschool</t>
  </si>
  <si>
    <t xml:space="preserve">https://youtu.be/WnfqgKTz3fk?list=PLGwmAEmjn4fkd3IgCnFZSbocpTnka87Pn</t>
  </si>
  <si>
    <t xml:space="preserve">Why is the USA manipulating India &amp; the World about Russia-Ukraine war? : Geopolitical Case Study
</t>
  </si>
  <si>
    <t xml:space="preserve">Why is the USA manipulating India &amp; the World about Russia-Ukraine war? : Geopolitical Case Study by Think School Enjoy watching and if you like this video please don’t forget to give a thumbs-up, comment, and subscribe! Connect with us - ► Subscribe: http://www.youtube.com/namastecanada ► Follow us on Instagram: https://www.instagram.com/namastecanada_ ► Follow us on Twitter: https://twitter.com/CanadaNamaste ► Like us on Facebook: https://www.facebook.com/namastecanada1 Original video link: https://www.youtube.com/watch?v=Wnfqg... Defensive Offence, Defense Detective, Indian American Vlogger, Paindu Reactions, Defensive Offense, React Pro, Major Gaurav Arya, Canadian Couple Vlogs, Flying Beast, Canadian Couple, Reaction Time &amp; PNMM, Ideal React, Pakistani Real Reactions, Changing World, Indian American World, DD React, Pak Siblings Reactions, Irfan Junejo, Hamza Ibrahim, The Modern Singhs, Mr &amp; Mrs Choudhary, That Glam Couple, Curly Tales, MSK Vlogs, MO Vlogs, Mumbaiker Nikhil, Hamza Mooroo, Lilly Singh, Naina Batra, Manpreet Toor, Ozzy Raja Videos, Traveling Desi, MannChann Vlogs, Sydney Serena, World Affairs, Republic TV, Republic World, jaby koay, The Jaipur Dialouges, News,Views, &amp; Updates, Think School #Defensive#Offence, #DefenseDetective, #IndianAmericanVlogger, #PainduReactions, #DefensiveOffense, #News,Views,&amp;Updates., #ReactPro, #MajorGauravArya, #CanadianCouple Vlogs, #FlyingBeast, #CanadianCouple, #ReactionTime&amp;PNMM, #IdealReact, #PakistaniRealReactions, #ChangingWorld, #IndianAmericanWorld, #DDReact, #PakSiblingsReactions, #IrfanJunejo, #HamzaIbrahim, #TheModernSinghs, #Mr&amp;MrsChoudhary, #ThatGlamCouple, #CurlyTales, #MSKVlogs, #MOVlogs, #MumbaikerNikhil, #HamzaMooroo, #LillySingh, #NainaBatra, #ManpreetToor, #OzzyRajaVideos, #TravelingDesi, #MannChannVlogs, #SydneySerena, #WorldAffairs, #RepublicTV, #RepublicWorld, #jabykoay, #thinkschool</t>
  </si>
  <si>
    <t xml:space="preserve">https://youtu.be/SGpTBKbGcQ8?list=PLGwmAEmjn4fkd3IgCnFZSbocpTnka87Pn</t>
  </si>
  <si>
    <t xml:space="preserve">How PAKISTAN committed SUICIDE with its ECONOMY ? : Pakistani Economic Crisis case study
</t>
  </si>
  <si>
    <t xml:space="preserve">Get a job in a startup using the Hirect App: https://hirect.page.link/skvp Video Introduction: “BOYS PLAYED WELL” Pakistan is facing one of the worst economic crisis in its history!! and while most people and journalist are blaming Imran khan for this condition, what we don’t realise is that Pakistan’s downfall has been happening since 70 long years!! In fact Pakistan has been consistently facing economic crisis ever since its partition from India and in the past 30 years itself, the IMF alone has bailed it out for 13 times! and just like Sri Lanka, the Pakistani economic crisis has got some very very important for us the citizens of India. So in this episode today, we are putting out the simplest possible explanation as to What exactly went wrong with Pakistan? Check out Think School's Online courses: 1. Learn how to communicate ideas like us: https://www.thethinkschool.in/communi... 2. Land your dream jobs: https://linkedinmasterclass.thethinks... 3. Create a Perfect Resume in less than 90 minutes: https://www.thethinkschool.in/resume-... Want to buy the equipment we use? 1. Our Laptop: https://amzn.to/3z66odv 2. Our Mic: https://amzn.to/3liQQyi 3. Camera Stand: https://amzn.to/3z8l3ov 4. Mobile holder for stand: https://amzn.to/3xgCF25 5. Laptop: https://amzn.to/3gMYXRi To support our work you can donate here: https://www.instamojo.com/@thinkschool</t>
  </si>
  <si>
    <t xml:space="preserve">https://youtu.be/8352JG8CCoE?list=PLGwmAEmjn4fkd3IgCnFZSbocpTnka87Pn</t>
  </si>
  <si>
    <t xml:space="preserve">How China is TRAPPING INDIA using Pakistan &amp; Sri Lanka? :Geopolitics Case study (China's Trade plan)
</t>
  </si>
  <si>
    <t xml:space="preserve">Listen to book summaries on KukuFm https://kukufm.sng.link/Apksi/rdb7/sv50 Coupon code - THINK50 (For 50% discount) VIDEO INTRODUCTION: In 2013, the Chinese president Xijing made an announcement that took the entire world by surprise. This is when He made the announcement of something called the Belt and Road initiative and this initiative is by far the most crucial project that its going to cost China 1-8 trillion dollars, will take 27 years to be completed, involves 146 nations including major countries like Saudi Arabia, UAE and Russia and most importantly, it will make China the most powerful nation in the world!!! and as much as it scares me to say, but if the Belt and Road initiative goes well, India will be nowhere I repeat Nowhere close to China!! So in perhaps the most important geopolitical episode of Think School, let’s try to understand, What is exactly is the Belt and Road initiative? How will this make China a global superpower? and most importantly, what are the study materials that can help you understand China’s Masterplan better so that you can keep a check on what India is doing to counter it? Check out Think School's Online courses: 1. Learn how to communicate ideas like us: https://www.thethinkschool.in/communi... 2. Land your dream jobs: https://linkedinmasterclass.thethinks... 3. Create a Perfect Resume in less than 90 minutes: https://www.thethinkschool.in/resume-... Study Materials https://www.sipri.org/sites/default/f... https://www.nytimes.com/interactive/2... https://www.oecd.org/finance/Chinas-B... Want to buy the equipment we use? 1. Our Laptop: https://amzn.to/3z66odv 2. Our Mic: https://amzn.to/3liQQyi 3. Camera Stand: https://amzn.to/3z8l3ov 4. Mobile holder for stand: https://amzn.to/3xgCF25 5. Laptop: https://amzn.to/3gMYXRi Open and Demat account &amp; start investing: https://zerodha.com/open-account?c=ZM... To support our work you can donate here: https://www.instamojo.com/@thinkschool</t>
  </si>
  <si>
    <t xml:space="preserve">https://youtu.be/nEBVXO8xnFs?list=PLGwmAEmjn4fkd3IgCnFZSbocpTnka87Pn</t>
  </si>
  <si>
    <t xml:space="preserve">How DUBAI's Secret STRATEGY made it SUPER RICH &amp; SUPER POWERFUL? : Dubai Growth case study</t>
  </si>
  <si>
    <t xml:space="preserve">Listen to book summaries on KukuFm https://kukufm.sng.link/Apksi/rdb7/sv50 Coupon code - THINK50 VIDEO INTRODUCTION: With the discovery of oil, the late Sheikh Rashid bin Saeed Al Maktoum began the development of Dubai. He began transforming the city from a small cluster of settlements near Dubai Creek to a modern port, city and commercial hub. In this video, let’s understand how? Check out Think School's Online courses: 1. Learn how to communicate ideas like us: https://www.thethinkschool.in/communi... 2. Land your dream jobs: https://linkedinmasterclass.thethinks... 3. Create a Perfect Resume in less than 90 minutes: https://www.thethinkschool.in/resume-... Want to buy the equipment we use? 1. Our Laptop: https://amzn.to/3z66odv 2. Our Mic: https://amzn.to/3liQQyi 3. Camera Stand: https://amzn.to/3z8l3ov 4. Mobile holder for stand: https://amzn.to/3xgCF25 5. Laptop: https://amzn.to/3gMYXRi Open and Demat account &amp; start investing: https://zerodha.com/open-account?c=ZM... To support our work you can donate here: https://www.instamojo.com/@thinkschool</t>
  </si>
  <si>
    <t xml:space="preserve">https://youtu.be/BIn1AzZsQUU?list=PLGwmAEmjn4fkd3IgCnFZSbocpTnka87Pn</t>
  </si>
  <si>
    <t xml:space="preserve">How USA uses the EVIL WAR strategy to Manipulate the World? : US War Business strategy exposed
</t>
  </si>
  <si>
    <t xml:space="preserve">Listen to book summaries on KukuFm: https://kukufm.sng.link/Apksi/rdb7/sv50 Coupon code - THINK50 VIDEO INTRODUCTION: Ever since the Russia Ukraine war has started, you must have seen all the politicians from US and Europe preach peace lessons to the world. And the western media has been screening to the world about how evil Vladimir Putin is! How terrible the war has been and how innocent people are suffering!  and looking at the way the presidents of the united states talk and deliver speeches, it feels as though they care so much for innocent men women and children right?? But unfortunately, what we don't realise is that, there is very very dark side to the geopolitics of the US and Europe and the western propaganda very very cleverly hides it from us!!  and once you understand the ruthless action of the west, it will make you question if they are really ambassadors of peace or just ruthless hypocrites who act only for their profits and not for peace!! In fact, Recently, the foreign minister of India even pointed out the hypocrisy of the west in many of the interviews!!  So in this episode today, Let's use a case study to understand How does the US play the game of thrones of geopolitics to dominate the world? How does the western media propaganda very cleverly portray the US as a peace warrior? and most importantly, as citizens of India, what are the study materials to help you understand the brutal and hidden truth of Geopolitics!! The first strategy that the US uses is that of overthrowing the unsuitable leader and empowering the puppet!! Think School is a Digital School that we all deserved, but never had ►►Check out Think School's Online courses: www.thethinkschool.com ►Books Everyone should read: 1. Sapiens: https://amzn.to/3wIqqtG 2.Jab Jab Jab Right Hook: https://amzn.to/3eb36ym 3.Presuasion: https://amzn.to/3nF4Xi8 4.Start with why: https://amzn.to/2R7UHCW 5. Culture code: https://amzn.to/3tfaxsZ 6. Hooked: https://amzn.to/2R9G9CM 7. I will teach you to be rich: https://amzn.to/3AUDLSO 8. From Third world to First: https://amzn.to/3yQSjAV 9. This is Marketing: https://amzn.to/334VNlL 🎧 Want to buy the equipment we use? 1. Our Laptop: https://amzn.to/3z66odv 2. Our Mic: https://amzn.to/3liQQyi 3. Camera Stand: https://amzn.to/3z8l3ov 4. Mobile holder for stand: https://amzn.to/3xgCF25 5. Laptop: https://amzn.to/3gMYXRi ► Invest in the Stock Market : https://zerodha.com/open-account?c=ZM... ✅Study Materials: https://scholarworks.gsu.edu/cgi/view... https://foreignpolicy.com/2013/08/26/... https://www.theguardian.com/world/201... https://www.cfr.org/timeline/oil-depe... ✅To support our work you can donate here: https://www.instamojo.com/@thinkschool</t>
  </si>
  <si>
    <t xml:space="preserve">https://youtu.be/G9XhLca9JSk</t>
  </si>
  <si>
    <t xml:space="preserve">https://www.youtube.com/c/EnesYilmazer</t>
  </si>
  <si>
    <t xml:space="preserve">This week we are in Wilhelmsdorf, Germany, touring a 1 million Euro luxury motorhome with exquisite modern finishes! Follow us on Instagram @EnesYilmazer , @AyersWorld , @Jaysonk0312! Make sure to follow me on my 2nd channel: Enes Plus https://www.youtube.com/EnesPlus For any business inquiries please contact me at: inquiries@enesplus.com Would you like your listing or property to be featured on this channel? Click the link to get in touch with us: https://docs.google.com/forms/d/e/1FA... Follow me on Facebook: https://www.facebook.com/EnesYilmazer... Dembell Motorhome Model M Chassis: Mercedes Actros Engine: 12.8 Liter V12 - 530 hp Length: 12.00 meters Broad: 2.50 meters Height: 4.00 meters Market Value: €1,070,000 / $1,250,000 More information on the motorhome: https://dembell.com/motorhome/models Dembell's website: https://dembell.com/ Dembell's Instagram: @dembell_motorhomes https://www.instagram.com/dembell_mot... My Channel: Hi Everybody, my name is Enes Yilmazer and welcome to my channel! I am a real estate enthusiast / developer out of Los Angeles, California. Come and follow me on my channel to see some of the craziest and most luxurious homes in United States and around the world. If you like my videos make sure to hit that SUBSCRIBE button. Leave a comment on any video if you have any questions about LA or homes we tour or simply to say Hi! I respond to all my comments. Looking forward to meeting you! Cheers, Enes Yilmazer Videolarımı Türkçe seyretmek için Türkçe kanalıma gidebilirsiniz: https://www.youtube.com/EnesYilmazerT... WeBull is the app I use to invest in stocks: Get 2 free Stocks on WeBull when you open an account and deposit $100 (Valued up to $1400): https://act.webull.com/nv/bCDhBDjQ1ep... Camera Gear used in the Video and Edit: https://www.amazon.com/shop/enesyilma... My favorite books: https://www.amazon.com/shop/enesyilma... Royalty-free music we use in our videos: Epidemic (Free 30 day trial): https://bit.ly/3GRsjtl Artlist (2 Extra Months Free): https://bit.ly/3p2k9YZ Stock Footage: https://bit.ly/3E1QxiB Motion Graphics: https://bit.ly/3skGrqX Online course I used to get my Real Estate License: https://trk.realestateexpress.com/?a=... #MotorhomeTour #LuxuryMotorhome #RVTour #Dembell #RV #Caravan Created by Enes Yilmazer (DRE 02077182) - @EnesYilmazer Filmed by @AyersWorld , @Jaysonk0312 Edited by @Jaysonk0312 Enes: https://www.instagram.com/enesyilmazer/ Enes on Tiktok: https://www.tiktok.com/@enesyilmazerla Mikey: https://www.instagram.com/ayersworld/ Jayson: https://www.instagram.com/jaysonk0312/ Time Codes: 00:00 - Intro 01:13 - Exterior 07:25 - Interior 13:21 - Bathroom 14:39 - Bedroom 15:54 - On the Road &amp; Outro</t>
  </si>
  <si>
    <t xml:space="preserve">https://youtu.be/VJwoSfTOhyM</t>
  </si>
  <si>
    <t xml:space="preserve">Water Bottle Flip 2 | Dude Perfect
</t>
  </si>
  <si>
    <t xml:space="preserve">https://www.youtube.com/c/DudePerfect</t>
  </si>
  <si>
    <t xml:space="preserve">It's water bottle flipping time...again :) ► Click HERE to subscribe to Dude Perfect! http://bit.ly/SubDudePerfect ► Click HERE to watch our most recent videos! http://bit.ly/NewestDudePerfectVideos http://bit.ly/NewestDPVideos ► SHOP our NEW Merchandise! - http://bit.ly/DPStore ►Click HERE to join the exclusive Dude Perfect T-Shirt Club! http://bit.ly/DPTShirtClub Music: "Mona Lisa" by OBB ►Click HERE to download: https://itunes.apple.com/us/album/mon... Play our NEW iPhone game! ► PLAY Endless Ducker on iPhone -- http://smarturl.it/EndlessDucker ► PLAY Endless Ducker on Android -- http://smarturl.it/EndlessDucker ► VISIT our NEW STORE - http://bit.ly/DPStore ► JOIN our NEWSLETTER - http://bit.ly/DPNewsletterEndCard ► WATCH our STEREOTYPES - http://bit.ly/StereotypesPlaylist In between videos we hang out with you guys on Instagram, Snapchat, Twitter, and Facebook so pick your favorite one and hang with us there too! http://Instagram.com/DudePerfect http://bit.ly/DudePerfectSnapchat http://Twitter.com/DudePerfect http://Facebook.com/DudePerfect Do you have a GO BIG mindset? See for yourself in our book "Go Big." ►http://amzn.to/OYdZ2s A special thanks to those of you who play our iPhone Games and read our book. You guys are amazing and all the great things you tell us about the game and the book make those projects so worthwhile for us! Dude Perfect GAME - http://smarturl.it/DPGameiPhone Dude Perfect BOOK - "Go Big" - http://amzn.to/OYdZ2s Click here if you want to learn more about Dude Perfect: http://www.dudeperfect.com/blog-2/ Bonus points if you're still reading this! Comment: SO excited for All Sports Battle next week!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 around competitive fun, Dude Perfect prides ourselves in making the absolute best family-friendly entertainment possible! Welcome to the crew! Pound it. Noggin. - Dude Perfect</t>
  </si>
  <si>
    <t xml:space="preserve">https://youtu.be/6mRbDEtDoyA</t>
  </si>
  <si>
    <t xml:space="preserve">The Untold Truth About Money: How to Build Wealth From Nothing.
</t>
  </si>
  <si>
    <t xml:space="preserve">https://www.youtube.com/c/JamesJani</t>
  </si>
  <si>
    <t xml:space="preserve">James Jani</t>
  </si>
  <si>
    <t xml:space="preserve">There is an untold truth about money – an actual equation that allows you to build wealth from nothing. It’s an equation that is hardly taught in schools if at all, and is often overlooked by those who are trying to get rich, or achieve their dreams of “financial freedom”. In this video, we’ll take a look at exactly what that equation is. **** ► Become a Patron for more behind the scenes, Q&amp;A's, and editing tutorials: https://www.patreon.com/jamesvj 💻 𝐖𝐡𝐞𝐫𝐞 𝐈 𝐛𝐞𝐠𝐚𝐧 𝐥𝐞𝐚𝐫𝐧𝐢𝐧𝐠 𝐡𝐨𝐰 𝐭𝐨 𝐞𝐝𝐢𝐭 + 𝐨𝐭𝐡𝐞𝐫 𝐜𝐥𝐚𝐬𝐬𝐞𝐬 (𝐒𝐤𝐢𝐥𝐥𝐬𝐡𝐚𝐫𝐞) ► https://skillshare.eqcm.net/Kr3Yn 📦 𝗗𝗼𝘄𝗻𝗹𝗼𝗮𝗱 𝗠𝘆 𝗩𝗶𝗱𝗲𝗼 𝗘𝗱𝗶𝘁𝗶𝗻𝗴 𝗧𝗲𝗺𝗽𝗹𝗮𝘁𝗲𝘀: ► https://www.jamesjani.com/shop/ 📹𝗠𝘆 𝗘𝗾𝘂𝗶𝗽𝗺𝗲𝗻𝘁: ►https://bit.ly/2OfHCTO 🎶 𝗪𝗵𝗲𝗿𝗲 𝗜 𝗚𝗲𝘁 𝗠𝘆 𝗠𝘂𝘀𝗶𝗰: ►Epidemic Sounds - https://www.epidemicsound.com/referra... 🔧𝗠𝘆 𝗳𝗮𝘃𝗼𝘂𝗿𝗶𝘁𝗲 𝘁𝗼𝗼𝗹 𝗳𝗼𝗿 𝗬𝗼𝘂𝗧𝘂𝗯𝗲 𝗚𝗿𝗼𝘄𝘁𝗵: ► https://www.tubebuddy.com/Jamesvj * 𝗟𝗘𝗧'𝗦 𝗖𝗢𝗡𝗡𝗘𝗖𝗧: 📸 IG: james.v.j // https://bit.ly/2TOaBBC 🐦 Twitter: @jamesvjani // https://bit.ly/2zYPrsT **** DISCLAIMER: This video was heavily inspired by the works of MJ Demarco, author of “The Millionaire Fastlane”, and “Unscripted”, as well as my own opinions and observations on how society functions on a monetary level. Of course, the subjects of money, and entrepreneurship are far too vast to cover in a single YouTube video, so I have tried to condense this information as best as I can. Enjoy 😊 THE MYTHS ABOUT MONEY Everyone wants to know how to be rich, but when it comes to wealthy people the media and Hollywood have a habit of depicting them as cruel, evil, corrupt, or backstabbing individuals. But the real question is whether you believe this stereotype. Most of what you think about money has been influenced by your upbringing and surroundings. If you grew up poor, then you’re more inclined to believe that your financial future will remain under such circumstances. Or perhaps you decided to make it your goal to generate as much wealth as possible so you will never grow up in those conditions again – either way, it’s important to note that we may have false beliefs about money which will not serve you well if your goal is to become rich. THE EQUATION TO WEALTH. In a capitalist society, you are paid in proportion to the perceived value that you have. This is very important to understand and can explain many reasons as for why people are paid differently. The cleaner is paid less than the accountant because the cleaner’s job is not difficult to learn, and they can easily be replaced. The accountant on the other hand has spent years studying numbers, and has saved their clients thousands on taxes. The market perceives the value of the accountant to be higher, and therefore the accountant makes substantially more money. And yet the problem with a job is that your income is time-bound. It requires your time to generate wealth, and only at an old age can you truly reap the rewards of the wealth that you’ve built – if you’ve built any at all. How then are there millionaires or billionaires at such young ages? What is it about people like Elon Musk, or Jeff Bezos that make their perceived value so high? The next part of this equation is as follows: if you want money, you must solve problems. All money runs from this basic premise. If it solves a problem (depending on what the problem is), money will be thrown at it. If it’s a million-dollar problem, then the solution will make you millions. If it’s a billion-dollar problem, then the solution will make you billions. Truth is: if you’ve been chasing money, then you’ve been doing it all wrong. You need to chase problems, and more importantly, solutions to those problems. **** All materials in these videos are used for educational purposes and fall within the guidelines of fair use. No copyright infringement is intended. If you are or represent the copyright owner of materials used in this video and have a problem with the use of said material, please contact me via my email in the "about" page on my channel. AFFILIATE DISCLOSURE: there may be a few links in this description that, at no cost to you, will earn me a commission if you choose to click them and make a purchase 🙂 Don’t worry – I only ever promote things that have genuinely helped me. Copyright © James Jani 2020 Prologue - 00:00 Part 1: The Lies You've Been Fed - 03:20 Part 2: The Truth About Money &amp; Wealth - 06:25 Part 3: A Problem Worth Solving - 09:37 Part 4: The Reward - 11:32 Part 5: Your Money or Your Life - 12:40 Conclusion - 15:03</t>
  </si>
  <si>
    <t xml:space="preserve">https://youtu.be/0e3GPea1Tyg</t>
  </si>
  <si>
    <t xml:space="preserve">https://youtu.be/9bqk6ZUsKyA</t>
  </si>
  <si>
    <t xml:space="preserve">I Spent 50 Hours Buried Alive</t>
  </si>
  <si>
    <t xml:space="preserve">This was the most insane thing I’ve ever done New Merch - https://shopmrbeast.com/ SUBSCRIBE OR I TAKE YOUR DOG ╔═╦╗╔╦╗╔═╦═╦╦╦╦╗╔═╗ ║╚╣║║║╚╣╚╣╔╣╔╣║╚╣═╣ ╠╗║╚╝║║╠╗║╚╣║║║║║═╣ ╚═╩══╩═╩═╩═╩╝╚╩═╩═╝ ---------------------------------------------------------------- follow all of these or i will kick you • Facebook - https://www.facebook.com/MrBeast6000/ • Twitter - https://twitter.com/MrBeast • Instagram - https://www.instagram.com/mrbeast --------------------------------------------------------------------</t>
  </si>
  <si>
    <t xml:space="preserve">SHEET 10</t>
  </si>
  <si>
    <t xml:space="preserve">CarryMinati's REAL LIFE Story</t>
  </si>
  <si>
    <t xml:space="preserve">https://www.youtube.com/watch?v=4XsfwD1ZwlU</t>
  </si>
  <si>
    <t xml:space="preserve">5 Majedaar Gadgets I bought Online !</t>
  </si>
  <si>
    <t xml:space="preserve">https://www.youtube.com/c/TechBurner/featured</t>
  </si>
  <si>
    <t xml:space="preserve">https://youtube.com/shorts/-WSYBhaQrX8?feature=share</t>
  </si>
  <si>
    <t xml:space="preserve">Mi Band 3 - Amazing Tips !</t>
  </si>
  <si>
    <t xml:space="preserve">https://www.youtube.com/c/techwiser</t>
  </si>
  <si>
    <t xml:space="preserve">Mrinal Saha</t>
  </si>
  <si>
    <t xml:space="preserve">https://youtu.be/EwQkfoKxRvo</t>
  </si>
  <si>
    <t xml:space="preserve">Isha Kriya: A Guided Meditation For Health And Wellbeing | 15-Minutes</t>
  </si>
  <si>
    <t xml:space="preserve">https://youtu.be/ZURRyjOM660</t>
  </si>
  <si>
    <t xml:space="preserve">Samsung Galaxy A52 vs Redmi Note 10 Pro MAX vs Realme 8 pro Camera TEST</t>
  </si>
  <si>
    <t xml:space="preserve">https://youtu.be/gM4BnpbCGMw</t>
  </si>
  <si>
    <t xml:space="preserve">Ravish Kumar Interviews Dhruv Rathee on NDTV Prime Time | Full Interview</t>
  </si>
  <si>
    <t xml:space="preserve">https://youtu.be/VNnZ5H3SmS4</t>
  </si>
  <si>
    <t xml:space="preserve">MOST POPULAR FOOD FOR ASMR with STEPHANIE SOO (Honeycomb, Aloe Vera, Tanghulu, Macarons)</t>
  </si>
  <si>
    <t xml:space="preserve">https://www.youtube.com/c/ZachChoi</t>
  </si>
  <si>
    <t xml:space="preserve">Zach Choi Asmr </t>
  </si>
  <si>
    <t xml:space="preserve">https://youtu.be/d72vXhJDE6M</t>
  </si>
  <si>
    <t xml:space="preserve">Tuition Classes aur Bache | Ashish Chanchlani</t>
  </si>
  <si>
    <t xml:space="preserve">Ashish Chanchlani Vines </t>
  </si>
  <si>
    <t xml:space="preserve">https://youtu.be/F1t6zmvAnp0</t>
  </si>
  <si>
    <t xml:space="preserve">ALADDIN | Round2hell | R2h</t>
  </si>
  <si>
    <t xml:space="preserve">ABB Formula E - YouTube</t>
  </si>
  <si>
    <t xml:space="preserve">Brandzup</t>
  </si>
  <si>
    <t xml:space="preserve">https://youtu.be/ExPE7ATCXg8</t>
  </si>
  <si>
    <t xml:space="preserve">A Day With Cringe TikToker | Harsh Beniwal</t>
  </si>
  <si>
    <t xml:space="preserve">https://www.youtube.com/c/TheBrainHumour/featured</t>
  </si>
  <si>
    <t xml:space="preserve">https://youtu.be/ED0PSAElYio</t>
  </si>
  <si>
    <t xml:space="preserve">Types Of People in a Bus - Amit Bhadana</t>
  </si>
  <si>
    <t xml:space="preserve">https://youtu.be/eDiA1p5DlLg</t>
  </si>
  <si>
    <t xml:space="preserve">World's Most Viewed Life Changing Video By Sandeep Maheshwari | Hindi</t>
  </si>
  <si>
    <t xml:space="preserve">Sandeep Maheshwari</t>
  </si>
  <si>
    <t xml:space="preserve">https://youtu.be/FTiKWY2AbEw</t>
  </si>
  <si>
    <t xml:space="preserve">FOCUS | जुनून की आग जलाने वाला वीडियो | Motivational Video | Dr Vivek Bindra</t>
  </si>
  <si>
    <t xml:space="preserve">(9) DiscoveryChannelInd - YouTube</t>
  </si>
  <si>
    <t xml:space="preserve">Dr Vivek Bindra</t>
  </si>
  <si>
    <t xml:space="preserve">https://youtu.be/sIl8vsWrD8o</t>
  </si>
  <si>
    <t xml:space="preserve">When I met a Delhi Girl | Zakir Khan | Stand Up Comedy | AIB Diwas</t>
  </si>
  <si>
    <t xml:space="preserve">https://youtu.be/ZsqSucH58D4</t>
  </si>
  <si>
    <t xml:space="preserve">#OptionsTrading Live for Beginners | How to Make Money in #ShareMarket? | Live Demo on #Upstox</t>
  </si>
  <si>
    <t xml:space="preserve">(8) Veggie Paaji - YouTube</t>
  </si>
  <si>
    <t xml:space="preserve">Pushkar Raj Thakur</t>
  </si>
  <si>
    <t xml:space="preserve"> Anubhav Singh Bassi</t>
  </si>
  <si>
    <t xml:space="preserve">https://youtu.be/yRpLlJmRo2w</t>
  </si>
  <si>
    <t xml:space="preserve">Introduction to Java Language | Lecture 1 | Complete Placement Course</t>
  </si>
  <si>
    <t xml:space="preserve">(8) Sony Music India - YouTube</t>
  </si>
  <si>
    <t xml:space="preserve">Apna College</t>
  </si>
  <si>
    <t xml:space="preserve">https://youtu.be/vzKLRYrB0Ck</t>
  </si>
  <si>
    <t xml:space="preserve">BHAI MERE BHAI: Sourav Joshi, Sahil Joshi, Piyush Joshi | Saaj Bhatt | Amjad Nadeem Aamir</t>
  </si>
  <si>
    <t xml:space="preserve">Sourav Joshi</t>
  </si>
  <si>
    <t xml:space="preserve">https://youtu.be/Eul0ePFkHyw</t>
  </si>
  <si>
    <t xml:space="preserve">Every PUBG player will watch this Ending.</t>
  </si>
  <si>
    <t xml:space="preserve">(8) Neeraj joshi - YouTube</t>
  </si>
  <si>
    <t xml:space="preserve">Mortal</t>
  </si>
  <si>
    <t xml:space="preserve">Python Tutorial For Beginners In Hindi (With Notes) 🔥</t>
  </si>
  <si>
    <t xml:space="preserve">Code With Harry</t>
  </si>
  <si>
    <t xml:space="preserve">https://youtu.be/PnnfhuHr6Lg</t>
  </si>
  <si>
    <t xml:space="preserve">How to Track Stolen Phone? IMEI Tracking? Find IMEI of Stolen Phone? What to do?</t>
  </si>
  <si>
    <t xml:space="preserve">(8) MR. INDIAN HACKER - YouTube</t>
  </si>
  <si>
    <t xml:space="preserve">Technical Guruji </t>
  </si>
  <si>
    <t xml:space="preserve">https://youtu.be/7DlE8EESsi8</t>
  </si>
  <si>
    <t xml:space="preserve">Best Flight as a Captain | Flying Beast</t>
  </si>
  <si>
    <t xml:space="preserve">https://youtu.be/j5-yKhDd64s</t>
  </si>
  <si>
    <t xml:space="preserve">Eminem - Not Afraid</t>
  </si>
  <si>
    <t xml:space="preserve">(8) Mark Wiens - YouTube</t>
  </si>
  <si>
    <t xml:space="preserve">Eminem</t>
  </si>
  <si>
    <t xml:space="preserve">https://youtu.be/7wtfhZwyrcc</t>
  </si>
  <si>
    <t xml:space="preserve">Imagine Dragons - Believer (Official Music Video)</t>
  </si>
  <si>
    <t xml:space="preserve">Imagine Dragons</t>
  </si>
  <si>
    <t xml:space="preserve">https://youtu.be/kJQP7kiw5Fk</t>
  </si>
  <si>
    <t xml:space="preserve">Luis Fonsi - Despacito ft. Daddy Yankee</t>
  </si>
  <si>
    <t xml:space="preserve">(8) Great Learning - YouTube</t>
  </si>
  <si>
    <t xml:space="preserve">Luis Fonsi</t>
  </si>
  <si>
    <t xml:space="preserve">https://youtu.be/W53wBlDU1Io</t>
  </si>
  <si>
    <t xml:space="preserve">USNS Charles Drew | I Phone Production in India | Tejas Export to | India Ban Chinese Mobile</t>
  </si>
  <si>
    <t xml:space="preserve">Khan Academy</t>
  </si>
  <si>
    <t xml:space="preserve">https://youtu.be/BBAyRBTfsOU</t>
  </si>
  <si>
    <t xml:space="preserve">Vaaste Song: Dhvani Bhanushali, Tanishk Bagchi | Nikhil D | Bhushan Kumar | Radhika Rao, Vinay Sapru</t>
  </si>
  <si>
    <t xml:space="preserve">(8) FULL SEND PODCAST - YouTube</t>
  </si>
  <si>
    <t xml:space="preserve">Bhushan Kumar</t>
  </si>
  <si>
    <t xml:space="preserve">https://youtu.be/a5KmkeQ714k</t>
  </si>
  <si>
    <t xml:space="preserve">Data Science Course | Data Science Full Course | Data Scientist For Beginners | Intellipaat</t>
  </si>
  <si>
    <t xml:space="preserve">Intellipaat</t>
  </si>
  <si>
    <t xml:space="preserve">https://youtu.be/OSK4fPC966s</t>
  </si>
  <si>
    <t xml:space="preserve">THE 100,000 CALORIE CHALLENGE!</t>
  </si>
  <si>
    <t xml:space="preserve">(8) Crazy XYZ - YouTube</t>
  </si>
  <si>
    <t xml:space="preserve">Erik</t>
  </si>
  <si>
    <t xml:space="preserve">https://youtu.be/eTyI-M50Hu4</t>
  </si>
  <si>
    <t xml:space="preserve">Python Tutorial in Hindi | Learn Python in Hindi | Python Full Course in Hindi | Python Tutorial</t>
  </si>
  <si>
    <t xml:space="preserve">Great Learning</t>
  </si>
  <si>
    <t xml:space="preserve">https://youtu.be/x7QCBWGeoIw</t>
  </si>
  <si>
    <t xml:space="preserve">We Joint 2 Cars Together - 2 Engine, 2 Steering, 4x4 | Super Car 🚗</t>
  </si>
  <si>
    <t xml:space="preserve">(8) Abhijit Chavda - YouTube</t>
  </si>
  <si>
    <t xml:space="preserve">Indian Hacker</t>
  </si>
  <si>
    <t xml:space="preserve">https://youtu.be/QWVKVcuEpBc</t>
  </si>
  <si>
    <t xml:space="preserve">Driving Our Car Underwater | गाडी को पानी में कभी मत डुबाना | Khel Khatam</t>
  </si>
  <si>
    <t xml:space="preserve">Crazy Xyz</t>
  </si>
  <si>
    <t xml:space="preserve">https://youtu.be/KJEZUh7O-nU</t>
  </si>
  <si>
    <t xml:space="preserve">Share Market Real Story | Rs. 10,000 to Rs.880 Crore | Wipro Stock | Stock Market Equity</t>
  </si>
  <si>
    <t xml:space="preserve">(7) Intellipaat - YouTube</t>
  </si>
  <si>
    <t xml:space="preserve">Neeraj Joshi</t>
  </si>
  <si>
    <t xml:space="preserve">https://youtu.be/yN9XgwVHvK4</t>
  </si>
  <si>
    <t xml:space="preserve">Why Genghis Khan Refused To Invade India</t>
  </si>
  <si>
    <t xml:space="preserve">Abhijit Chavda</t>
  </si>
  <si>
    <t xml:space="preserve">https://youtube.com/shorts/60VqXwS7hok?feature=share</t>
  </si>
  <si>
    <t xml:space="preserve">Yeh kaisa Idli Sambar hai? | Veggie Paaji #shorts</t>
  </si>
  <si>
    <t xml:space="preserve">(7) ErikTheElectric - YouTube</t>
  </si>
  <si>
    <t xml:space="preserve">Veggie Paaji</t>
  </si>
  <si>
    <t xml:space="preserve">https://youtu.be/3w6UuOARJxs</t>
  </si>
  <si>
    <t xml:space="preserve">Extreme Chinese Street Food - JACUZZI CHICKEN and Market Tour in Kunming! | Yunnan, China Day 4</t>
  </si>
  <si>
    <t xml:space="preserve">Mark Wiens</t>
  </si>
  <si>
    <t xml:space="preserve">https://youtu.be/fXS_gkWAIs0</t>
  </si>
  <si>
    <t xml:space="preserve">Elon Musk Reveals His Knowledge on Aliens, Challenges Putin to UFC, and Predicts WW3</t>
  </si>
  <si>
    <t xml:space="preserve">(6) T-Series - YouTube</t>
  </si>
  <si>
    <t xml:space="preserve">Full Send Podcast</t>
  </si>
  <si>
    <t xml:space="preserve">https://youtu.be/SD4Z8dlZPd8</t>
  </si>
  <si>
    <t xml:space="preserve">Badshah – Genda Phool | Jacqueline Fernandez | Payal Dev | Hit Anthem of the Year 2021</t>
  </si>
  <si>
    <t xml:space="preserve">Sony Music India</t>
  </si>
  <si>
    <t xml:space="preserve">https://youtu.be/aw4q9EqTWvk</t>
  </si>
  <si>
    <t xml:space="preserve">Man VS Wild with #BearGrylls and #PMModi | Exclusive Sneak Peek | Discovery India</t>
  </si>
  <si>
    <t xml:space="preserve">(6) Luis Fonsi - YouTube</t>
  </si>
  <si>
    <t xml:space="preserve">Discovery Channel India</t>
  </si>
  <si>
    <t xml:space="preserve">https://youtu.be/tCqTU6d4qls</t>
  </si>
  <si>
    <t xml:space="preserve">FRUIT SALAD | Colourful Healthy Fruits mixed salad recipe | Fruits Cutting and Eating in Village</t>
  </si>
  <si>
    <t xml:space="preserve">Village Cooking Channel</t>
  </si>
  <si>
    <t xml:space="preserve">https://youtu.be/tYf0BoFe9D8</t>
  </si>
  <si>
    <t xml:space="preserve">100 Days Building A Modern Underground Hut With A Grass Roof And A Swimming Pool</t>
  </si>
  <si>
    <t xml:space="preserve">(6) Khan GS Research Centre - YouTube</t>
  </si>
  <si>
    <t xml:space="preserve">Mr. Heang Update</t>
  </si>
  <si>
    <t xml:space="preserve">https://youtu.be/ym4uVS-5tSA</t>
  </si>
  <si>
    <t xml:space="preserve">10 Roads You Would Never Want to Drive On</t>
  </si>
  <si>
    <t xml:space="preserve">The Richest</t>
  </si>
  <si>
    <t xml:space="preserve">https://youtu.be/jhkfExFG2B8</t>
  </si>
  <si>
    <t xml:space="preserve">INCREDIBLE !! 2 HUGE RC MD-11 PASSENGER SCALE MODEL TURBINE JET AIRLINER SYNCRO FLIGHT DEMONSTRATION</t>
  </si>
  <si>
    <t xml:space="preserve">(6) ImagineDragons - YouTube</t>
  </si>
  <si>
    <t xml:space="preserve">https://youtu.be/C_gQiOoUwfk</t>
  </si>
  <si>
    <t xml:space="preserve">World’s Most Dangerous Roads | Burundi - The Racing Cyclists | Free Documentary</t>
  </si>
  <si>
    <t xml:space="preserve">https://youtu.be/O2gVL2Ddwb4</t>
  </si>
  <si>
    <t xml:space="preserve">DIY MINIATURE HOUSE FROM LITTLE BRICKS || 5-MINI-te Decor Crafts!</t>
  </si>
  <si>
    <t xml:space="preserve">(4) EminemMusic - YouTube</t>
  </si>
  <si>
    <t xml:space="preserve">5-Minutes Décor</t>
  </si>
  <si>
    <t xml:space="preserve">https://youtu.be/SzuZnh91U8E</t>
  </si>
  <si>
    <t xml:space="preserve">Pawn Stars: 5 SUPER RARE ILLEGAL ITEMS | History</t>
  </si>
  <si>
    <t xml:space="preserve">Pawn Stars</t>
  </si>
  <si>
    <t xml:space="preserve">https://youtu.be/CP6aYDssDSE</t>
  </si>
  <si>
    <t xml:space="preserve">Eating BRUNCH at Taiwan 7-ELEVEN</t>
  </si>
  <si>
    <t xml:space="preserve">(3) Technical Guruji - YouTube</t>
  </si>
  <si>
    <t xml:space="preserve">Micky</t>
  </si>
  <si>
    <t xml:space="preserve">https://youtu.be/Q2hxlxWYTN0</t>
  </si>
  <si>
    <t xml:space="preserve">4 Times I've Been CHEATED By Food Challenge Restaurants!!</t>
  </si>
  <si>
    <t xml:space="preserve">Randy Santel</t>
  </si>
  <si>
    <t xml:space="preserve">https://youtu.be/I_4PK9JIYro</t>
  </si>
  <si>
    <t xml:space="preserve">WORLD FAMOUS 72OZ BIG TEXAN STEAK CHALLENGE</t>
  </si>
  <si>
    <t xml:space="preserve">https://www.youtube.com/user/AcousticPanda</t>
  </si>
  <si>
    <t xml:space="preserve">Katrina</t>
  </si>
  <si>
    <t xml:space="preserve">https://youtu.be/oxmFyiPFB2k</t>
  </si>
  <si>
    <t xml:space="preserve">120,000 CALORIE CHALLENGE IN 48HRS!!</t>
  </si>
  <si>
    <t xml:space="preserve">https://www.youtube.com/user/natefiggs</t>
  </si>
  <si>
    <t xml:space="preserve">Nathan Figueroa </t>
  </si>
  <si>
    <t xml:space="preserve">https://youtu.be/fDegTxBdSJs</t>
  </si>
  <si>
    <t xml:space="preserve">TIKTOK HACKS VÍRALES | LOS MEJORES TRUCOS PARA PONER A PRUEBA | Patricia Cabrera</t>
  </si>
  <si>
    <t xml:space="preserve">https://www.youtube.com/channel/UCkjYWDJ9UYVL8zjQtiSyJsg</t>
  </si>
  <si>
    <t xml:space="preserve">Patricia Cabrera</t>
  </si>
  <si>
    <t xml:space="preserve">https://youtu.be/HHLjTEpTSXQ</t>
  </si>
  <si>
    <t xml:space="preserve">The Actors Roundtable 2018 With Rajeev Masand | Bollywood Roundtable Exclusive</t>
  </si>
  <si>
    <t xml:space="preserve">https://www.youtube.com/c/cnnnews18</t>
  </si>
  <si>
    <t xml:space="preserve">Cnn-18 News</t>
  </si>
  <si>
    <t xml:space="preserve">https://youtu.be/LCJ-eAt79N0</t>
  </si>
  <si>
    <t xml:space="preserve">JOLADA ROTTI OOTA With Power Star PUNEETH RAJKUMAR | Karnataka YUVARATHNAA | Basaveshwar Khanavali</t>
  </si>
  <si>
    <t xml:space="preserve">Kripal Amanna</t>
  </si>
  <si>
    <t xml:space="preserve">https://youtu.be/jllOM3XCls8</t>
  </si>
  <si>
    <t xml:space="preserve">Don't miss this @ Mapro Garden l Mahabaleshwar l Fresh Strawberry Ice-cream &amp; Fresh Strawberry Cream</t>
  </si>
  <si>
    <t xml:space="preserve">https://www.youtube.com/c/RATHODNISHAJIVRAJ</t>
  </si>
  <si>
    <t xml:space="preserve">Nisha Rathod</t>
  </si>
  <si>
    <t xml:space="preserve">https://youtu.be/zAICu_dIlUs</t>
  </si>
  <si>
    <t xml:space="preserve">Easy Tawa Pizza | तवा पिज्जा रेसिपी | Pizza at home without oven without yeast | Chef Ranveer Brar</t>
  </si>
  <si>
    <t xml:space="preserve">https://www.youtube.com/c/ChefRanveer</t>
  </si>
  <si>
    <t xml:space="preserve">Chef Ranveer</t>
  </si>
  <si>
    <t xml:space="preserve">https://youtu.be/IpUQElrETw4</t>
  </si>
  <si>
    <t xml:space="preserve">KABIR AND BEYOND | Hrithik Roshan's Transformation | The HRX Story</t>
  </si>
  <si>
    <t xml:space="preserve">https://www.youtube.com/c/hrxbrand/featured</t>
  </si>
  <si>
    <t xml:space="preserve">Hrx</t>
  </si>
  <si>
    <t xml:space="preserve">https://youtu.be/o9zCgPtsups</t>
  </si>
  <si>
    <t xml:space="preserve">How To Train For Mass | Arnold Schwarzenegger's Blueprint Training Program</t>
  </si>
  <si>
    <t xml:space="preserve">https://www.youtube.com/c/bodybuildingcom/featured</t>
  </si>
  <si>
    <t xml:space="preserve">The Body Builder</t>
  </si>
  <si>
    <t xml:space="preserve">https://youtu.be/rC971Xor3sk</t>
  </si>
  <si>
    <t xml:space="preserve">10 Tattoo DON'Ts!! How To Avoid STUPID Tattoos</t>
  </si>
  <si>
    <t xml:space="preserve">https://www.youtube.com/c/AlphaMconsulting</t>
  </si>
  <si>
    <t xml:space="preserve">Alpha M.</t>
  </si>
  <si>
    <t xml:space="preserve">https://www.youtube.com/watch?v=Xw6k6Ma0oqo</t>
  </si>
  <si>
    <t xml:space="preserve">Royal Family | FRONTROW | World of Dance Los Angeles 2015 | #WODLA15</t>
  </si>
  <si>
    <t xml:space="preserve">https://www.youtube.com/c/worldofdance</t>
  </si>
  <si>
    <t xml:space="preserve">Official World Dance</t>
  </si>
  <si>
    <t xml:space="preserve">https://youtu.be/XsmpboIHVYw</t>
  </si>
  <si>
    <t xml:space="preserve">I'm Trilingual</t>
  </si>
  <si>
    <t xml:space="preserve">https://www.youtube.com/c/JeffreyFever/featured</t>
  </si>
  <si>
    <t xml:space="preserve">Jeffreyfever </t>
  </si>
  <si>
    <t xml:space="preserve">https://youtube.com/shorts/N4SpeC4tB_U?feature=share</t>
  </si>
  <si>
    <t xml:space="preserve">1 year home workout body transformation</t>
  </si>
  <si>
    <t xml:space="preserve">https://www.youtube.com/channel/UC12FyaOeT6KcrdKa9Unvk7w</t>
  </si>
  <si>
    <t xml:space="preserve">Samir Aboudou</t>
  </si>
  <si>
    <t xml:space="preserve">Byju's SCAM 🔥 | How Byju's is Killing The Youth ? | Business Case Study</t>
  </si>
  <si>
    <t xml:space="preserve">https://www.youtube.com/c/AdityaSaini1505/featured</t>
  </si>
  <si>
    <t xml:space="preserve">https://youtu.be/6ObQdhfiQo8</t>
  </si>
  <si>
    <t xml:space="preserve">10 Things Netflix Is Hiding About Pablo Escobar</t>
  </si>
  <si>
    <t xml:space="preserve">https://www.youtube.com/channel/UCseUL8OET_FOG2QzzpXEr1A/featured</t>
  </si>
  <si>
    <t xml:space="preserve">The Fugitive</t>
  </si>
  <si>
    <t xml:space="preserve">https://youtu.be/25ZuKkbHdqM</t>
  </si>
  <si>
    <t xml:space="preserve">ELON MUSK, JAY LENO AND THE 2021 CYBERTRUCK (FULL SEGMENT) | Jay Leno's Garage</t>
  </si>
  <si>
    <t xml:space="preserve">https://www.youtube.com/c/CNBCPrime/featured</t>
  </si>
  <si>
    <t xml:space="preserve">Cnbc Prime</t>
  </si>
  <si>
    <t xml:space="preserve">https://youtu.be/faI8kacPGbQ</t>
  </si>
  <si>
    <t xml:space="preserve">White Woman Attempts To Block Black Man From Entering His Apartment Building | NBC News</t>
  </si>
  <si>
    <t xml:space="preserve">https://www.youtube.com/c/NBCNews/featured</t>
  </si>
  <si>
    <t xml:space="preserve">Nbc News</t>
  </si>
  <si>
    <t xml:space="preserve">https://youtu.be/W0_DPi0PmF0</t>
  </si>
  <si>
    <t xml:space="preserve">Hot Robot At SXSW Says She Wants To Destroy Humans | The Pulse</t>
  </si>
  <si>
    <t xml:space="preserve">https://www.youtube.com/user/cnbc</t>
  </si>
  <si>
    <t xml:space="preserve">Cnbc </t>
  </si>
  <si>
    <t xml:space="preserve">https://youtu.be/IgL5jOypOQ8</t>
  </si>
  <si>
    <t xml:space="preserve">See What Happens When A Plane Violates Presidential Airspace | TODAY</t>
  </si>
  <si>
    <t xml:space="preserve">https://www.youtube.com/user/TODAYNBC</t>
  </si>
  <si>
    <t xml:space="preserve">Today</t>
  </si>
  <si>
    <t xml:space="preserve">https://youtu.be/WHwGJWOqET0</t>
  </si>
  <si>
    <t xml:space="preserve">Modern Family | 9 Times Lily Was Our Favorite Modern Family Character</t>
  </si>
  <si>
    <t xml:space="preserve">https://www.youtube.com/c/peacocktv/featured</t>
  </si>
  <si>
    <t xml:space="preserve">Peacock</t>
  </si>
  <si>
    <t xml:space="preserve">https://youtu.be/FYCCs4cpKqw</t>
  </si>
  <si>
    <t xml:space="preserve">Randy Orton makes it personal with Triple H</t>
  </si>
  <si>
    <t xml:space="preserve">https://www.youtube.com/user/WWEFanNation</t>
  </si>
  <si>
    <t xml:space="preserve">Wwe</t>
  </si>
  <si>
    <t xml:space="preserve">https://youtu.be/KapZhwNmgOg</t>
  </si>
  <si>
    <t xml:space="preserve">YOU CAN'T SEE US! John Cena and Nikki team up against Elias and Sonya Deville in the Big Apple!</t>
  </si>
  <si>
    <t xml:space="preserve">https://www.youtube.com/c/TheBellaTwins/featured</t>
  </si>
  <si>
    <t xml:space="preserve">The Bella Twins</t>
  </si>
  <si>
    <t xml:space="preserve">https://youtu.be/N-4YMlihRf4</t>
  </si>
  <si>
    <t xml:space="preserve">Alesso, Katy Perry-When I'm Gone </t>
  </si>
  <si>
    <t xml:space="preserve">https://youtube.com/c/KatyPerry</t>
  </si>
  <si>
    <t xml:space="preserve">Katy Pery </t>
  </si>
  <si>
    <t xml:space="preserve">SHEET 11</t>
  </si>
  <si>
    <t xml:space="preserve">https://youtu.be/eEV7WvwywUA</t>
  </si>
  <si>
    <t xml:space="preserve">HIGHLY ACCURATE Strategy | Step by Step Cheklist​ | Avoid Hesitation</t>
  </si>
  <si>
    <t xml:space="preserve">https://www.youtube.com/c/OliverVelezTrading/featured</t>
  </si>
  <si>
    <t xml:space="preserve">Oliver Velez</t>
  </si>
  <si>
    <t xml:space="preserve">Trading</t>
  </si>
  <si>
    <t xml:space="preserve">https://youtu.be/Hf2ya7PzWG8</t>
  </si>
  <si>
    <t xml:space="preserve">Rising Above The 4 You's</t>
  </si>
  <si>
    <t xml:space="preserve">https://youtu.be/lR-yIr8dfrg</t>
  </si>
  <si>
    <t xml:space="preserve">Powerful Trading Tactic To Recoup Some Of Your Losses</t>
  </si>
  <si>
    <t xml:space="preserve">https://youtu.be/fHIp0TOAr5w</t>
  </si>
  <si>
    <t xml:space="preserve">Turning Points And Continuation Trades</t>
  </si>
  <si>
    <t xml:space="preserve">https://youtu.be/2tdQManqyE0</t>
  </si>
  <si>
    <t xml:space="preserve">The Best Moving Averages for Trading - Money Show Event</t>
  </si>
  <si>
    <t xml:space="preserve">https://youtu.be/SwBCEcVQcWY</t>
  </si>
  <si>
    <t xml:space="preserve">Excel Password Encryption to Open and Modify in Excel</t>
  </si>
  <si>
    <t xml:space="preserve">https://www.youtube.com/results?search_query=your+excel+guy</t>
  </si>
  <si>
    <t xml:space="preserve">Kadhiravan Jayachandhiran</t>
  </si>
  <si>
    <t xml:space="preserve">Education</t>
  </si>
  <si>
    <t xml:space="preserve">https://youtu.be/BY77dzpNvIM</t>
  </si>
  <si>
    <t xml:space="preserve">Connecting Slicers and Timelines to Multiple Pivot Tables in Excel</t>
  </si>
  <si>
    <t xml:space="preserve">https://youtu.be/IWpR0_DmgLw</t>
  </si>
  <si>
    <t xml:space="preserve">Basics of Pivot Tables that you must know | Excel</t>
  </si>
  <si>
    <t xml:space="preserve">https://youtu.be/dH_o9CWJLss</t>
  </si>
  <si>
    <t xml:space="preserve">Unknown Saving Methods in Excel</t>
  </si>
  <si>
    <t xml:space="preserve">https://youtu.be/3RNAhmu5orY</t>
  </si>
  <si>
    <t xml:space="preserve">Referencing Battle between Relative and Fixed Referencing</t>
  </si>
  <si>
    <t xml:space="preserve">https://youtu.be/WfsHZN2Ii1k</t>
  </si>
  <si>
    <t xml:space="preserve">Sham | Marvel Studios' She-Hulk: Attorney at Law | Disney+</t>
  </si>
  <si>
    <t xml:space="preserve">https://www.youtube.com/c/marvel</t>
  </si>
  <si>
    <t xml:space="preserve">Entertainment</t>
  </si>
  <si>
    <t xml:space="preserve">https://youtu.be/q9qaEH9IM4g</t>
  </si>
  <si>
    <t xml:space="preserve">Episode 4 Recap | Marvel Studios' She-Hulk: Attorney at Law | Disney+</t>
  </si>
  <si>
    <t xml:space="preserve">https://youtu.be/Y6XZGKkraxg</t>
  </si>
  <si>
    <t xml:space="preserve">Breaking News out of D23 Expo! | Marvel Minute</t>
  </si>
  <si>
    <t xml:space="preserve">https://youtu.be/cmWrzXNVnCE</t>
  </si>
  <si>
    <t xml:space="preserve">Moon Girl and Devil Dinosaur Premiere Date Announced!</t>
  </si>
  <si>
    <t xml:space="preserve">https://youtu.be/FkUL4M7F1Qo</t>
  </si>
  <si>
    <t xml:space="preserve">Best of Marvel Cosplay at D23 Expo 2022!</t>
  </si>
  <si>
    <t xml:space="preserve">https://youtu.be/BN6WIkaQn6U</t>
  </si>
  <si>
    <t xml:space="preserve">Everything You Need To Know About Smallcase</t>
  </si>
  <si>
    <t xml:space="preserve">About Small case</t>
  </si>
  <si>
    <t xml:space="preserve">https://youtu.be/yjScq1TlcxE</t>
  </si>
  <si>
    <t xml:space="preserve">How Content Creators Make Huge Money On Social Media - Exposed!</t>
  </si>
  <si>
    <t xml:space="preserve">About content creators</t>
  </si>
  <si>
    <t xml:space="preserve">https://youtu.be/Q3xepG7dZMk</t>
  </si>
  <si>
    <t xml:space="preserve">What To Do After College😑</t>
  </si>
  <si>
    <t xml:space="preserve">Carreer education</t>
  </si>
  <si>
    <t xml:space="preserve">https://youtu.be/uUESQgxm2Po</t>
  </si>
  <si>
    <t xml:space="preserve">How She Got Digital Marketing Internship While Studying!</t>
  </si>
  <si>
    <t xml:space="preserve">Digital Marketing internship</t>
  </si>
  <si>
    <t xml:space="preserve">https://youtu.be/6Yq55Diq6EM</t>
  </si>
  <si>
    <t xml:space="preserve">3 Easy Tips To Overcome Laziness</t>
  </si>
  <si>
    <t xml:space="preserve">Overcome laziness</t>
  </si>
  <si>
    <t xml:space="preserve">https://youtu.be/xMEwrttLakA</t>
  </si>
  <si>
    <t xml:space="preserve">The “SKINNY FAT” Solution - Should You Bulk or Cut First?</t>
  </si>
  <si>
    <t xml:space="preserve">https://www.youtube.com/channel/UCjvd2JmIWGsEWPmLifUS4PA</t>
  </si>
  <si>
    <t xml:space="preserve">Tharum Kumar</t>
  </si>
  <si>
    <t xml:space="preserve">Fitness</t>
  </si>
  <si>
    <t xml:space="preserve">https://youtu.be/xM1-ls37kCE</t>
  </si>
  <si>
    <t xml:space="preserve">FREE CUTTING DIET PLAN  - Full Day Of Eating For “Weight Loss” (10 KILOS!)</t>
  </si>
  <si>
    <t xml:space="preserve">https://youtu.be/p-y918t0PjE</t>
  </si>
  <si>
    <t xml:space="preserve">How to “BURN BELLY FAT” in 10 Steps! (100% Works) | Tamil</t>
  </si>
  <si>
    <t xml:space="preserve">https://youtu.be/Qfb27jOJ2BE</t>
  </si>
  <si>
    <t xml:space="preserve">The Dark Side of Fitness Influencers: Why They're Ruining Your Life</t>
  </si>
  <si>
    <t xml:space="preserve">https://youtu.be/vM4jaFUjWtA</t>
  </si>
  <si>
    <t xml:space="preserve">The PERFECT Posture Routine To Get Your Sh*t Together! (GROW TALLER)</t>
  </si>
  <si>
    <t xml:space="preserve">https://youtu.be/w_5OOc8eO88</t>
  </si>
  <si>
    <t xml:space="preserve">Scout &amp; RANDOMS - Battlegrounds Mobile India | Best Of Scout : Ep 1</t>
  </si>
  <si>
    <t xml:space="preserve">Gaming</t>
  </si>
  <si>
    <t xml:space="preserve">https://youtu.be/52kmumrAEW8</t>
  </si>
  <si>
    <t xml:space="preserve">Scout &amp; BLOOPERS [ Fails ] - Behind the Scenes Compilation *EPIC </t>
  </si>
  <si>
    <t xml:space="preserve">https://youtu.be/GE6fpDE8CSU</t>
  </si>
  <si>
    <t xml:space="preserve">PUBG MOBILE &amp; MEMORABLE MOMENTS | Best Of Scout - Ep 2 | BGMI</t>
  </si>
  <si>
    <t xml:space="preserve">https://youtu.be/KjNONpAdopg</t>
  </si>
  <si>
    <t xml:space="preserve">TEAM IND To TEAM OR - The Esports Journey | Best Of Scout - EP 3 | Battlegrounds Mobile India</t>
  </si>
  <si>
    <t xml:space="preserve">https://youtu.be/Uc4_jMrB0iw</t>
  </si>
  <si>
    <t xml:space="preserve">V-24 | MALAYSIA FOR ESL ONE! - DAY 1 VLOG | ft MortaL, Thug | Life Uncut</t>
  </si>
  <si>
    <t xml:space="preserve">https://youtu.be/D88cV4CEBIg</t>
  </si>
  <si>
    <t xml:space="preserve">Pro Chef Turns Eggs Into 3 Meals For Under $9 | The Smart Cook | Epicurious</t>
  </si>
  <si>
    <t xml:space="preserve">https://www.youtube.com/user/epicuriousdotcom</t>
  </si>
  <si>
    <t xml:space="preserve">cooking</t>
  </si>
  <si>
    <t xml:space="preserve">https://youtu.be/-7ovOfDnrco</t>
  </si>
  <si>
    <t xml:space="preserve">5 Taco Making Gadgets Tested By Design Expert | Well Equipped | Epicurious</t>
  </si>
  <si>
    <t xml:space="preserve">https://youtu.be/wAg-2o7vyGc</t>
  </si>
  <si>
    <t xml:space="preserve">4 Levels of Empanadas: Amateur to Food Scientist | Epicurious</t>
  </si>
  <si>
    <t xml:space="preserve">https://youtu.be/5Tm0H1CXgXI</t>
  </si>
  <si>
    <t xml:space="preserve">$178 vs $12 Sundae: Pro Chef &amp; Home Cook Swap Ingredients | Epicurious</t>
  </si>
  <si>
    <t xml:space="preserve">https://youtu.be/x-QZ5F2tIc4</t>
  </si>
  <si>
    <t xml:space="preserve">5 Japanese Gadgets Tested By Design Expert | Well Equipped | Epicurious</t>
  </si>
  <si>
    <t xml:space="preserve">https://www.youtube.com/c/Parithabangal</t>
  </si>
  <si>
    <t xml:space="preserve">Gopi And Sudhakar</t>
  </si>
  <si>
    <t xml:space="preserve">https://youtu.be/ge_CUZ4BPnc</t>
  </si>
  <si>
    <t xml:space="preserve">Kho Kho Paavangal | Parithabangal</t>
  </si>
  <si>
    <t xml:space="preserve">https://youtu.be/RjDO6IQrNww</t>
  </si>
  <si>
    <t xml:space="preserve">Beach Paavangal | Parithabangal</t>
  </si>
  <si>
    <t xml:space="preserve">https://youtu.be/_kciYqmz52g</t>
  </si>
  <si>
    <t xml:space="preserve">Rugged Boy Paavangal | Parithabangal</t>
  </si>
  <si>
    <t xml:space="preserve">https://youtu.be/X2kjYdAJMIM</t>
  </si>
  <si>
    <t xml:space="preserve">Matrimony Paavangal | Parithabangal</t>
  </si>
  <si>
    <t xml:space="preserve">Hari Baskar</t>
  </si>
  <si>
    <t xml:space="preserve">https://youtu.be/E5JoqPTrSgU</t>
  </si>
  <si>
    <t xml:space="preserve">A Day with Dad - The Reality</t>
  </si>
  <si>
    <t xml:space="preserve">https://youtu.be/SDH0EMmN_f8</t>
  </si>
  <si>
    <t xml:space="preserve">Dad &amp; Son - Marriage Proposal | Jump Cuts | Hari &amp; Naresh</t>
  </si>
  <si>
    <t xml:space="preserve">https://youtu.be/4_g70uxPXrA</t>
  </si>
  <si>
    <t xml:space="preserve">Monthly Income Scenario - the reality</t>
  </si>
  <si>
    <t xml:space="preserve">https://youtu.be/3vlNf1WCJc8</t>
  </si>
  <si>
    <t xml:space="preserve">Shawarma | Comedy | Jumpcuts | Hari &amp; Naresh</t>
  </si>
  <si>
    <t xml:space="preserve">https://youtu.be/apCqRBHQbjM</t>
  </si>
  <si>
    <t xml:space="preserve">Funny Penalty Kicks</t>
  </si>
  <si>
    <t xml:space="preserve">https://www.youtube.com/c/Ashstudio7HD</t>
  </si>
  <si>
    <t xml:space="preserve">Sports</t>
  </si>
  <si>
    <t xml:space="preserve">https://youtu.be/GEmSh5SxkiE</t>
  </si>
  <si>
    <t xml:space="preserve">Comedy Moments</t>
  </si>
  <si>
    <t xml:space="preserve">https://youtu.be/cTKZF3lE_2Q</t>
  </si>
  <si>
    <t xml:space="preserve">Strange Moments</t>
  </si>
  <si>
    <t xml:space="preserve">https://youtu.be/Da6h6K4Lqto</t>
  </si>
  <si>
    <t xml:space="preserve">0.0001% Chance Goals</t>
  </si>
  <si>
    <t xml:space="preserve">https://youtu.be/n07bF8TiDqg</t>
  </si>
  <si>
    <t xml:space="preserve">99% of Players Can't Do This..</t>
  </si>
  <si>
    <t xml:space="preserve">https://www.youtube.com/watch?v=YbDdWZQ3wJY</t>
  </si>
  <si>
    <t xml:space="preserve">Collab with BIG BOSS BALA🏅| Athlete vs Model ⚡️| Heavy duty training 💪🏻</t>
  </si>
  <si>
    <t xml:space="preserve">https://www.youtube.com/channel/UC4tAmPlk4IqPjYBcchbyeXg</t>
  </si>
  <si>
    <t xml:space="preserve">Raja Ajith</t>
  </si>
  <si>
    <t xml:space="preserve">https://www.youtube.com/watch?v=vbZYy-IbP1s</t>
  </si>
  <si>
    <t xml:space="preserve">Skin care part-2 | stretch marks removal treatment | hydrafacial and Quick Q&amp;A</t>
  </si>
  <si>
    <t xml:space="preserve">https://www.youtube.com/watch?v=1_KX_mJM2yA</t>
  </si>
  <si>
    <t xml:space="preserve">SUNDAY ATROCITIES | FITNESS INFLUENCER’S LIFE 🤦🏻‍♂️ </t>
  </si>
  <si>
    <t xml:space="preserve">https://www.youtube.com/watch?v=T8Zo_gXZmQM</t>
  </si>
  <si>
    <t xml:space="preserve">MY FAV LAT EXERCISE | A BAD DAY AT THE GYM🤦🏻‍♂️</t>
  </si>
  <si>
    <t xml:space="preserve">https://www.youtube.com/watch?v=dqj65uJrY8c</t>
  </si>
  <si>
    <t xml:space="preserve">MY INJURY &amp; TREATMENT EXPLAINED | NO MORE HIDING IT</t>
  </si>
  <si>
    <t xml:space="preserve">https://www.youtube.com/watch?v=5TfFVWWPw4s&amp;t=10s</t>
  </si>
  <si>
    <t xml:space="preserve">Classroom Sothanaigal 3 | Micset</t>
  </si>
  <si>
    <t xml:space="preserve">https://www.youtube.com/c/MicSet_official</t>
  </si>
  <si>
    <t xml:space="preserve">Sri Ram</t>
  </si>
  <si>
    <t xml:space="preserve">https://www.youtube.com/watch?v=PjSod2dGyoI</t>
  </si>
  <si>
    <t xml:space="preserve">Theatre Sothanaigal | Micset</t>
  </si>
  <si>
    <t xml:space="preserve">https://www.youtube.com/watch?v=yZKrSLlV4js&amp;t=614s</t>
  </si>
  <si>
    <t xml:space="preserve">Wedding Sothanaigal | Micset</t>
  </si>
  <si>
    <t xml:space="preserve">https://www.youtube.com/watch?v=kvASlkQ8rM8</t>
  </si>
  <si>
    <t xml:space="preserve">Husband Sothanaigal 3 | comedy | Micset</t>
  </si>
  <si>
    <t xml:space="preserve">https://www.youtube.com/watch?v=XXlBS6pElfI</t>
  </si>
  <si>
    <t xml:space="preserve">Cricket Sothanaigal | Micset</t>
  </si>
  <si>
    <t xml:space="preserve">SHEET 12</t>
  </si>
  <si>
    <t xml:space="preserve">https://youtu.be/lvY7hEYQsRc</t>
  </si>
  <si>
    <t xml:space="preserve">आज इन Stocks पर नज़र 🔥 Morning Update : 16 September 2022</t>
  </si>
  <si>
    <t xml:space="preserve">(3) Flying Beast - YouTube</t>
  </si>
  <si>
    <t xml:space="preserve">https://youtu.be/4lcAUHFuF1I</t>
  </si>
  <si>
    <t xml:space="preserve">Ask all your queries | Stocks in News | WSG Live</t>
  </si>
  <si>
    <t xml:space="preserve">https://youtu.be/AXaJ2SUkgrY</t>
  </si>
  <si>
    <t xml:space="preserve">कल बड़ा Announcement 🔥 Stocks in Focus | Evening Wrap : 15 September 2022</t>
  </si>
  <si>
    <t xml:space="preserve">(3) CodeWithHarry - YouTube</t>
  </si>
  <si>
    <t xml:space="preserve">https://youtu.be/2xUc9SA1z28</t>
  </si>
  <si>
    <t xml:space="preserve">आज इन Stocks पर नज़र 🔥 Morning Update : 15 September 2022</t>
  </si>
  <si>
    <t xml:space="preserve">https://youtu.be/sgSxfJ_MEL8</t>
  </si>
  <si>
    <t xml:space="preserve">खतरा टल गया? कितनी गिरावट और? Stocks in Focus | Evening wrap: 14 September 2022</t>
  </si>
  <si>
    <t xml:space="preserve">(2) Zakir Khan - YouTube</t>
  </si>
  <si>
    <t xml:space="preserve">https://youtu.be/hiWqsjT2TBA</t>
  </si>
  <si>
    <t xml:space="preserve">2 साल की सबसे बड़ी गिरावट 💔 आज इन Stocks पर नज़र 🔥 14 September 2022</t>
  </si>
  <si>
    <t xml:space="preserve">https://youtu.be/jFdMWRNh_WM</t>
  </si>
  <si>
    <t xml:space="preserve">Ask all your queries | Stocks in News | WSG Live 🔥 9 pm</t>
  </si>
  <si>
    <t xml:space="preserve">(2) Sourav Joshi Vlogs - YouTube</t>
  </si>
  <si>
    <t xml:space="preserve">https://youtu.be/2BA3YJufRr4</t>
  </si>
  <si>
    <t xml:space="preserve">US Market Crash 💔 Stocks in Focus | Evening Wrap : 13 September 2022</t>
  </si>
  <si>
    <t xml:space="preserve">https://youtu.be/h6vH00E4WGg</t>
  </si>
  <si>
    <t xml:space="preserve">आज इन Stocks पर नज़र 🔥 Morning Update : 13 September 2022</t>
  </si>
  <si>
    <t xml:space="preserve">(2) Pushkar Raj Thakur: Business Coach - YouTube</t>
  </si>
  <si>
    <t xml:space="preserve">https://youtu.be/pDCG-LbznbM</t>
  </si>
  <si>
    <t xml:space="preserve">https://youtu.be/alwMZGBDC2Q</t>
  </si>
  <si>
    <t xml:space="preserve">20% और भागेगा 🔥Evening Wrap: 12 September 2022</t>
  </si>
  <si>
    <t xml:space="preserve">(2) MortaL - YouTube</t>
  </si>
  <si>
    <t xml:space="preserve">https://youtu.be/nIQvXydCYf8</t>
  </si>
  <si>
    <t xml:space="preserve">आज इन Stocks पर नज़र 🔥 Morning Update : 12 September 2022</t>
  </si>
  <si>
    <t xml:space="preserve">https://youtu.be/1YKgASA9I3Y</t>
  </si>
  <si>
    <t xml:space="preserve">Stop Loss &amp; Target Tricks | How to place Target and Stop Loss ATR Indicator | How to place Stop loss</t>
  </si>
  <si>
    <t xml:space="preserve">(2) Apna College - YouTube</t>
  </si>
  <si>
    <t xml:space="preserve">https://youtu.be/SvmP8Bkl79A</t>
  </si>
  <si>
    <t xml:space="preserve">7 बंपर Pro Tip🔥 Intraday Trading Strategies, Option Trading Strategies Option Trading for Beginners
265,752 viewsJul 6, 2020</t>
  </si>
  <si>
    <t xml:space="preserve">https://youtu.be/WPIAo6g7cmA</t>
  </si>
  <si>
    <t xml:space="preserve">हिंदी | Zerodha TOTP Activation Full Process</t>
  </si>
  <si>
    <t xml:space="preserve">(2) Anubhav Singh Bassi - YouTube</t>
  </si>
  <si>
    <t xml:space="preserve">https://youtu.be/I3l5eMW1JrU</t>
  </si>
  <si>
    <t xml:space="preserve">#2 Operator रंगे हाथों पकड़ो How to find Operator Stocks | Moving Averages on Volume Operator Stocks</t>
  </si>
  <si>
    <t xml:space="preserve">https://youtu.be/qk3cbpFu3P0</t>
  </si>
  <si>
    <t xml:space="preserve">Chartink Screener 🔥 Select Stocks for Intraday | Intraday Stocks Selection</t>
  </si>
  <si>
    <t xml:space="preserve">(18) Strictly Dumpling - YouTube</t>
  </si>
  <si>
    <t xml:space="preserve">https://youtu.be/gYEzxpoQF64</t>
  </si>
  <si>
    <t xml:space="preserve">15 Minutes Price Action Intraday Strategy 🔥 Stock Market for Beginners | Intraday Trading Strategies</t>
  </si>
  <si>
    <t xml:space="preserve">https://youtu.be/0p0WsxCXe9g</t>
  </si>
  <si>
    <t xml:space="preserve">#3 How to find Operator Stocks | Price Volume Strategy | How Operator Stock Market | Volume Spread</t>
  </si>
  <si>
    <t xml:space="preserve">(18) Randy Santel - YouTube</t>
  </si>
  <si>
    <t xml:space="preserve">https://youtu.be/agHO_nvAi2A</t>
  </si>
  <si>
    <t xml:space="preserve">Anchored VWAP Trading Strategy </t>
  </si>
  <si>
    <t xml:space="preserve">https://youtu.be/3v-loZHkqaU</t>
  </si>
  <si>
    <t xml:space="preserve">What is CDSL TPIN | How to Generate CDSL TPIN | What is e DIS | Forgot CDSL TPIN Find CDSL TPIN Link</t>
  </si>
  <si>
    <t xml:space="preserve">(16) Pawn Stars - YouTube</t>
  </si>
  <si>
    <t xml:space="preserve">https://youtu.be/6e2m-FVjz10</t>
  </si>
  <si>
    <t xml:space="preserve">#11 Intraday में 0 Loss Unlimited Profits | #OptionBuying Strategy #longstraddle Strategy #hedging</t>
  </si>
  <si>
    <t xml:space="preserve">https://youtu.be/qQHr7dJB5n8</t>
  </si>
  <si>
    <t xml:space="preserve">Best Intraday Strategy 🔥 Swing Trading Strategy</t>
  </si>
  <si>
    <t xml:space="preserve">(16) Free Documentary - YouTube</t>
  </si>
  <si>
    <t xml:space="preserve">https://youtu.be/0t2gRSBpDhE</t>
  </si>
  <si>
    <t xml:space="preserve">अचूक #OptionBuying Strategy #LongStraddle vs #LongStrangle | #StrangleOption Strategy #weeklyexpiry</t>
  </si>
  <si>
    <t xml:space="preserve">https://youtu.be/BRGH4S8Tj90</t>
  </si>
  <si>
    <t xml:space="preserve">#5 Option Chain Basics Option Chain Terms, How to do #OptionChain Analysis </t>
  </si>
  <si>
    <t xml:space="preserve">(16) 5-Minute DECOR - YouTube</t>
  </si>
  <si>
    <t xml:space="preserve">https://youtu.be/gK54QCMAOXM</t>
  </si>
  <si>
    <t xml:space="preserve">#10 सरल Bank Nifty Strategy Option Buying Strategy | How to trade on Expiry Day Volatile Trading Day</t>
  </si>
  <si>
    <t xml:space="preserve">https://youtu.be/W6hb8zPh61M</t>
  </si>
  <si>
    <t xml:space="preserve">#VWAP + PivotPoints #PriceAction strategy Intraday Trading Strategies for Beginners #JackpotStrategy</t>
  </si>
  <si>
    <t xml:space="preserve">(14) TheRichest - YouTube</t>
  </si>
  <si>
    <t xml:space="preserve">https://youtu.be/T9sdXtW9Ooo</t>
  </si>
  <si>
    <t xml:space="preserve">मात्र 1 #Tips 🔥 Demand &amp; Supply in Stocks | Buy Low Sell High | #Intraday &amp; #Swing Trading Strategy</t>
  </si>
  <si>
    <t xml:space="preserve">https://youtu.be/rLSf0PCAtCU</t>
  </si>
  <si>
    <t xml:space="preserve">#8 Regular Income for Beginners | Call &amp; Put</t>
  </si>
  <si>
    <t xml:space="preserve">(14) RC MEDIA WORLD - YouTube</t>
  </si>
  <si>
    <t xml:space="preserve">https://youtu.be/A9zQkNrnFks</t>
  </si>
  <si>
    <t xml:space="preserve">पूरी जानकारी | 5 or 15 Minute or 1Day Candle Multiple Timeframe Analysis 🔥 Best Candle for Intraday</t>
  </si>
  <si>
    <t xml:space="preserve">https://youtu.be/JYzGUY887EI</t>
  </si>
  <si>
    <t xml:space="preserve">#16पूरी जानकारी | Gaps Types Trade Gap Up &amp; Down | Mistakes in Gap Trading | #fno #optionstrading</t>
  </si>
  <si>
    <t xml:space="preserve">(14) Mr.Heang Update - YouTube</t>
  </si>
  <si>
    <t xml:space="preserve">https://youtu.be/frshiJ5J4Bs</t>
  </si>
  <si>
    <t xml:space="preserve">#2 Implied Volatility | 5 Minutes में Find Top &amp; Bottom of Stock | Use of VIX &amp; HV &amp; IV in Options</t>
  </si>
  <si>
    <t xml:space="preserve">https://youtu.be/8pA-P8uMVAw</t>
  </si>
  <si>
    <t xml:space="preserve">3 सरल Strategy | #Ichimoku Cloud #Intraday Trading Strategy | Ichimoku cloud Swing Trading Strategy</t>
  </si>
  <si>
    <t xml:space="preserve">(13) Village Cooking Channel - YouTube</t>
  </si>
  <si>
    <t xml:space="preserve">https://youtu.be/cJn1cebRWlM</t>
  </si>
  <si>
    <t xml:space="preserve">#3 F&amp;O 🔥 Option Trading for Beginners | Call and Put Options explained | Call &amp; Put Options Basics</t>
  </si>
  <si>
    <t xml:space="preserve">https://youtu.be/ayflv785MSE</t>
  </si>
  <si>
    <t xml:space="preserve">सरल भाषा में Price Action Doji Candle Secret 🔥Intraday Trading Strategies | Swing Trading Strategies</t>
  </si>
  <si>
    <t xml:space="preserve">(1290) Round2hell - YouTube</t>
  </si>
  <si>
    <t xml:space="preserve">https://youtu.be/obLcf-__r1o</t>
  </si>
  <si>
    <t xml:space="preserve">पूरी जानकारी 🔥Doji Candle Tips &amp; Tricks | How to use Doji Candle in Intraday Trading |Types of Doji</t>
  </si>
  <si>
    <t xml:space="preserve">https://youtu.be/TFCd_6ev2BM</t>
  </si>
  <si>
    <t xml:space="preserve">सरल Strategy 🔥 Swing Trading Strategy with ICHIMOKU CLOUD | Best Short Term Strategy for Beginners</t>
  </si>
  <si>
    <t xml:space="preserve">(1) Dr. Vivek Bindra: Motivational Speaker - YouTube</t>
  </si>
  <si>
    <t xml:space="preserve">https://youtu.be/Fgxs6981miE</t>
  </si>
  <si>
    <t xml:space="preserve">10 मिनट में 10k 🔥 Intraday Gap Scalping Strategy | How to trade Gaps | Stock Market for Beginners</t>
  </si>
  <si>
    <t xml:space="preserve">https://youtu.be/DLMFpLUD5Ik</t>
  </si>
  <si>
    <t xml:space="preserve">Professional Stock Trader कैसे बनें 🔥 Mistakes in #Intraday Trading Strategy for Beginners #withme</t>
  </si>
  <si>
    <t xml:space="preserve">https://youtu.be/iSM7cwvohns</t>
  </si>
  <si>
    <t xml:space="preserve">₹ 500/- हर दिन🔥 Intraday Trading से कैसे earn करें | Best Intraday Trading Strategy for stockmarket</t>
  </si>
  <si>
    <t xml:space="preserve">https://youtu.be/_fhnW2IdJ1U</t>
  </si>
  <si>
    <t xml:space="preserve">पूरी जानकारी🔥 India VIX Index | Vix Trading Strategies | India VIX Index Strategy | NIFTY VIX</t>
  </si>
  <si>
    <t xml:space="preserve">https://youtu.be/E7-YbjnXYFY</t>
  </si>
  <si>
    <t xml:space="preserve">#4 Secret 15 minute Intraday Strategy | Best Intraday Strategy for Beginners | How to do BTST/ STBT</t>
  </si>
  <si>
    <t xml:space="preserve">https://youtu.be/QajbbY17ZzI</t>
  </si>
  <si>
    <t xml:space="preserve">Best Intraday Trading Strategy for Beginners 🔥 BTST or STBT Strategy</t>
  </si>
  <si>
    <t xml:space="preserve">https://youtu.be/UsRJY0Qwe38</t>
  </si>
  <si>
    <t xml:space="preserve">5 Minute 🔥How to Select #Stocks for #IntradayTrading | Effect of Volume on Day Trading #wealthsaga</t>
  </si>
  <si>
    <t xml:space="preserve">https://youtu.be/cBi97kXdLRo</t>
  </si>
  <si>
    <t xml:space="preserve">#4 58,000/- per Day 🔥 सरल Heikin Ashi Strategy | How to Avoid False Signal in Intraday Trading</t>
  </si>
  <si>
    <t xml:space="preserve">https://youtu.be/1038oRQJFPk</t>
  </si>
  <si>
    <t xml:space="preserve">#3 Intraday #Heikin Ashi Candle Strategy🔥 Best #IntradayTrading Strategy for #Beginners #daytrading</t>
  </si>
  <si>
    <t xml:space="preserve">https://youtu.be/zizfv6KOWhY</t>
  </si>
  <si>
    <t xml:space="preserve">#2 Loss कभी नहीं होगा 💥 5 Rules Intraday Strategy to avoid Loss | How to select Intraday Stocks</t>
  </si>
  <si>
    <t xml:space="preserve">https://youtu.be/aeAAEYFPhUA</t>
  </si>
  <si>
    <t xml:space="preserve">सरल Strategy VWAP + Moving Average Secret #Intraday Trading Strategy | Stock Market for Beginners</t>
  </si>
  <si>
    <t xml:space="preserve">https://youtu.be/hpPvCSfaHa8</t>
  </si>
  <si>
    <t xml:space="preserve">#17 Short Selling 🔥Secret Trick ! Don't Miss | Stop Loss Order Zerodha Kite | Bracket Order #withme</t>
  </si>
  <si>
    <t xml:space="preserve">https://youtu.be/Fx5KoeDGSSo</t>
  </si>
  <si>
    <t xml:space="preserve">Intraday Trading Strategies 🔥 Technical Analysis for Beginners #Supertrend Indicator Strategy</t>
  </si>
  <si>
    <t xml:space="preserve">https://youtu.be/jpXaGE4Woxw</t>
  </si>
  <si>
    <t xml:space="preserve">पूरी जानकारी | INTRADAY TRADING STRATEGY | INTRADAY TRADING SECRET TECHNIQUE WITH MOVING AVERAGES</t>
  </si>
  <si>
    <t xml:space="preserve">https://youtu.be/L8IwI6HuYCU</t>
  </si>
  <si>
    <t xml:space="preserve">कैसे करें INTRADAY TRADING Technical Analysis of Stocks for Beginners | Intraday Loss | </t>
  </si>
  <si>
    <t xml:space="preserve">https://youtu.be/RDXxyfjesW8</t>
  </si>
  <si>
    <t xml:space="preserve">पूरी जानकारी | Pivot Point Trading Strategy | Pivot Technical Analysis for Beginners</t>
  </si>
  <si>
    <t xml:space="preserve">https://youtu.be/e6Q_Qu68MTc</t>
  </si>
  <si>
    <t xml:space="preserve">TREND LINES | HOW TO USE TREND LINES IN SWING TRADING | DRAWING TREND LINE #wealth</t>
  </si>
  <si>
    <t xml:space="preserve">https://youtu.be/C1wZtkcGsLI</t>
  </si>
  <si>
    <t xml:space="preserve">INTRADAY TRADING TRICKS 🔥 VWAP SECRET TIPS | VWAP SECRET TRICKS #VWAP | Stock Market for Beginners</t>
  </si>
  <si>
    <t xml:space="preserve">https://youtu.be/Fpu_9OR1KLg</t>
  </si>
  <si>
    <t xml:space="preserve">पूरी जानकारी । SUPPORT &amp; RESISTANCE | HOW TO PUT SUPPORT &amp; RESISTANCE | Technical Analysis of Stocks</t>
  </si>
  <si>
    <t xml:space="preserve">https://youtu.be/wc98iT7VcNo</t>
  </si>
  <si>
    <t xml:space="preserve">पूरी जानकारी🔥 JAPANESE CANDLESTICKS | HOW TO USE CANDLESTICKS PATTERN | CANDLESTICK</t>
  </si>
  <si>
    <t xml:space="preserve">https://youtu.be/ShR3k-h2Qo0</t>
  </si>
  <si>
    <t xml:space="preserve">देखो MFI SECRET TIPS | MFI SECRET TRICKS | MFI TUTORIAL HINDI | HOW TO TRADE WITH MFI #withme</t>
  </si>
  <si>
    <t xml:space="preserve">https://youtu.be/ikMp6XKJxck</t>
  </si>
  <si>
    <t xml:space="preserve">Swing Trading | Stocks कैसे पता करें?</t>
  </si>
  <si>
    <t xml:space="preserve">https://youtu.be/QWecaENa82c</t>
  </si>
  <si>
    <t xml:space="preserve">MACD SECRET TIPS | #MACD SECRET TRICKS | MACD TUTORIAL | HOW TO TRADE WITH MACD | HOW TO MASTER MACD</t>
  </si>
  <si>
    <t xml:space="preserve">https://youtu.be/q4bhY-6rGjI</t>
  </si>
  <si>
    <t xml:space="preserve">MOVING AVERAGE Trading Strategy |Moving Average crossover strategy Moving Average technical analysis</t>
  </si>
  <si>
    <t xml:space="preserve">https://youtu.be/C1H4ObpQ8do</t>
  </si>
  <si>
    <t xml:space="preserve">Bollinger Bands Trading Strategy Technical Analysis for Beginners | #BOLLINGER BAND #stockmarket</t>
  </si>
  <si>
    <t xml:space="preserve">https://youtu.be/rOBpU9Oyg80</t>
  </si>
  <si>
    <t xml:space="preserve">पूरी जानकारी #MACD Technical Analysis | MACD Indicator | MACD Indicator explained</t>
  </si>
  <si>
    <t xml:space="preserve">https://youtu.be/AgpfdJ6AVrE</t>
  </si>
  <si>
    <t xml:space="preserve">पूरी जानकारी RSI Explained | RSI for Intraday Trading | RSI for Swing Trading #RSI Trading Strategy</t>
  </si>
  <si>
    <t xml:space="preserve">https://youtu.be/oOV1GbXZIdk</t>
  </si>
  <si>
    <t xml:space="preserve">ZERODHA GTT | HOW TO BUY LOW SELL HIGH | ZERODHA GTT TUTORIAL | ZERODHA GTT FEATURE </t>
  </si>
  <si>
    <t xml:space="preserve">SHETT 13</t>
  </si>
  <si>
    <t xml:space="preserve">https://www.youtube.com/watch?v=KzaHAGGlTDk</t>
  </si>
  <si>
    <t xml:space="preserve">10 Interview Mistakes You Must Avoid</t>
  </si>
  <si>
    <t xml:space="preserve">Nil</t>
  </si>
  <si>
    <t xml:space="preserve">https://www.youtube.com/watch?v=RRILSX9b43M</t>
  </si>
  <si>
    <t xml:space="preserve">M2 Macbook Air - Bad move?</t>
  </si>
  <si>
    <t xml:space="preserve">https://www.youtube.com/watch?v=T2Wxkw5Xy00</t>
  </si>
  <si>
    <t xml:space="preserve">Maakkikirkiri | Official music video | Rahul Sipligunj feat Noelsean</t>
  </si>
  <si>
    <t xml:space="preserve">https://www.youtube.com/user/Rahulsipligunj/about</t>
  </si>
  <si>
    <t xml:space="preserve">Rahul Sipligunj</t>
  </si>
  <si>
    <t xml:space="preserve">https://www.youtube.com/watch?v=E5iNNMuLRqk</t>
  </si>
  <si>
    <t xml:space="preserve">ఇలా చీస్ వేసే ఆమ్లెట్ తింటే వదలలేరు | Easy Cheese Omelette recipe | Omelette recipe @Vismai Food</t>
  </si>
  <si>
    <t xml:space="preserve">https://www.youtube.com/c/VismaiFood/about</t>
  </si>
  <si>
    <t xml:space="preserve">Teja.Paruchuri</t>
  </si>
  <si>
    <t xml:space="preserve">For detailed recipes with Ingredients and Methods in English &amp; Telugu visit https://www.vismaifood.com/</t>
  </si>
  <si>
    <t xml:space="preserve">https://www.youtube.com/watch?v=3peLyPOKEwE</t>
  </si>
  <si>
    <t xml:space="preserve">Sita Ramam Deleted Scene | Rashmika | Abhay Bethiganti | Hanu Raghavapudi</t>
  </si>
  <si>
    <t xml:space="preserve">https://www.youtube.com/user/VyjayanthiNetwork/about</t>
  </si>
  <si>
    <t xml:space="preserve">Vijayanthi Network</t>
  </si>
  <si>
    <t xml:space="preserve">Sita Ramam starring Dulquer Salmaan, Mrunal Thakur, Rashmika, Sumanth, Tharun Bhascker, Bhumika Chawla, Vennela Kishore, Murli Sharma directed by Hanu Raghavapudi, produced by Vyjayanthi Movies and Swapna Cinema.</t>
  </si>
  <si>
    <t xml:space="preserve">https://www.youtube.com/watch?v=KUN5Uf9mObQ</t>
  </si>
  <si>
    <t xml:space="preserve">Arabic Kuthu - Video Song | Beast | Thalapathy Vijay | Pooja Hegde | Sun Pictures | Nelson | Anirudh</t>
  </si>
  <si>
    <t xml:space="preserve">https://www.youtube.com/c/suntv/about</t>
  </si>
  <si>
    <t xml:space="preserve">Suntv</t>
  </si>
  <si>
    <t xml:space="preserve">Watch the official video song of "Arabic Kuthu - Halamithi Habibo" from Thalapathy Vijay’s #BEAST by Sun Pictures, Lyrics by Sivakarthikeyan, Directed by Nelson &amp; Music by Anirudh Ravichander.</t>
  </si>
  <si>
    <t xml:space="preserve">https://www.youtube.com/watch?v=l7Is_EuAJLw</t>
  </si>
  <si>
    <t xml:space="preserve">అల్లం టీ కి నిజమైన టిప్స్ కొలతలు | Best Ginger Tea Recipe with tips| Allam tea @vismai food</t>
  </si>
  <si>
    <t xml:space="preserve">https://www.youtube.com/watch?v=t_J6J9Jress</t>
  </si>
  <si>
    <t xml:space="preserve">Filmymoji || Middle Class Madhu || Kotaa Biyyam || కోటా బియ్యం || MCM</t>
  </si>
  <si>
    <t xml:space="preserve">https://www.youtube.com/c/FilmyMoji/about</t>
  </si>
  <si>
    <t xml:space="preserve">Filmymoji</t>
  </si>
  <si>
    <t xml:space="preserve">Filmymoji releases its most non-controversial episode where Middle class Madhu would be seen being beaten by his father at the very start and going back to what has happened Madhu would be having an interesting conversation with their Heavy duty bike telling it to come to bore instead of further serving their family. All of a sudden a famous thief fall down on Madhu trying to sneak into their house. Madhu explains him that it would be such a waste of effort as he gets nothing from their house. Madhu’s father and mother enters into a heated conversation over her cooking abilities and to avoid it Madhu sneaks out to get quota rice and finds Meku juttu Mahesh and 1A master among the crowd. Watch the full episode to find out what shocking truth Middle class Madhu finds out about his father from 1A master and would it change his belief forever.</t>
  </si>
  <si>
    <t xml:space="preserve">https://www.youtube.com/watch?v=PTDsMJnvGI8</t>
  </si>
  <si>
    <t xml:space="preserve">Exam |cheater friend |harsh beniwal vs ashish chanchalani Funny comparison.</t>
  </si>
  <si>
    <t xml:space="preserve">https://www.youtube.com/channel/UCuU9CWtEJWXZ7f_gv4C0TmQ/about</t>
  </si>
  <si>
    <t xml:space="preserve">Fun For You</t>
  </si>
  <si>
    <t xml:space="preserve">{ PADHNE KI JARURAT NHI HAI ❌}
 🙏🙏 Hello bhailog swagat hai aap sabhi ka fun4you channel par .About this video :-
 Is channel par aapko fun daba ke milega🤪 .</t>
  </si>
  <si>
    <t xml:space="preserve">https://www.youtube.com/watch?v=mX3ZWEG9lyw</t>
  </si>
  <si>
    <t xml:space="preserve">https://www.youtube.com/c/dhruvrathee/about</t>
  </si>
  <si>
    <t xml:space="preserve">https://www.youtube.com/watch?v=A-kbmFiCMUI</t>
  </si>
  <si>
    <t xml:space="preserve">Kohli, Dhoni too good for the Aussies | Second Gillette ODI</t>
  </si>
  <si>
    <t xml:space="preserve">https://www.youtube.com/c/cricketcomau/about</t>
  </si>
  <si>
    <t xml:space="preserve">Cricket.Com.Au</t>
  </si>
  <si>
    <t xml:space="preserve">Shaun Marsh hit a brilliant century, Glenn Maxwell found form but India's giants were too good with another Virat Kohli ODI ton and a perfectly-timed finish from MS Dhoni helping India level the series 1-1</t>
  </si>
  <si>
    <t xml:space="preserve">https://www.youtube.com/watch?v=42MO6Sj210g</t>
  </si>
  <si>
    <t xml:space="preserve">I Built a PC... but it's a neon city</t>
  </si>
  <si>
    <t xml:space="preserve">https://www.youtube.com/c/Nerdforge/about</t>
  </si>
  <si>
    <t xml:space="preserve">Nerdforge</t>
  </si>
  <si>
    <t xml:space="preserve">🌏 Get Exclusive NordVPN deal here ➼ https://nordvpn.com/nerdforge It’s risk-free with Nord’s 30-day money-back guarantee! ✌</t>
  </si>
  <si>
    <t xml:space="preserve">https://www.youtube.com/watch?v=uPxkrGL0l7U</t>
  </si>
  <si>
    <t xml:space="preserve">https://www.youtube.com/c/Mrwhosetheboss/about</t>
  </si>
  <si>
    <t xml:space="preserve">Unboxing of the Tesla Electro Phone, as well as 7 more of the rarest Limited Edition Smartphones you can buy! Get Surfshark VPN at https://Surfshark.deals/boss - Enter promo code BOSS for 83% off and 3 months free!</t>
  </si>
  <si>
    <t xml:space="preserve">https://www.youtube.com/watch?v=AFEZzf9_EHk</t>
  </si>
  <si>
    <t xml:space="preserve">Rohit Sharma Hits 140! | India v Pakistan - Match Highlights | ICC Cricket World Cup 2019</t>
  </si>
  <si>
    <t xml:space="preserve">https://www.youtube.com/c/ICC/about</t>
  </si>
  <si>
    <t xml:space="preserve">Icc</t>
  </si>
  <si>
    <t xml:space="preserve">Watch full highlights of the India vs Pakistan match at Old Trafford, Game 22 of the 2019 Cricket World Cup.</t>
  </si>
  <si>
    <t xml:space="preserve">https://www.youtube.com/watch?v=HK6B2da3DPA</t>
  </si>
  <si>
    <t xml:space="preserve">AB de Villiers fastest 100 of all time</t>
  </si>
  <si>
    <t xml:space="preserve">https://www.youtube.com/c/supersport/about</t>
  </si>
  <si>
    <t xml:space="preserve">Supersport</t>
  </si>
  <si>
    <t xml:space="preserve">A look back at the fastest 100 of all time across all formats (international and domestic) when AB de Villiers feasted on the beleaguered West Indies bowling.</t>
  </si>
  <si>
    <t xml:space="preserve">https://www.youtube.com/watch?v=icDyuGR8TqQ</t>
  </si>
  <si>
    <t xml:space="preserve">AmmaNaa Kodala Promo - Sridevi Drama Company - Sunday @1:00 PM - 25th September 2022 - Indraja</t>
  </si>
  <si>
    <t xml:space="preserve">https://www.youtube.com/c/mallemalatv/about</t>
  </si>
  <si>
    <t xml:space="preserve">
Mallemalatv</t>
  </si>
  <si>
    <t xml:space="preserve">Sridevi Drama Company Latest Promo - Every Sunday @1:00 PM in #Etvtelugu - 25th September 2022</t>
  </si>
  <si>
    <t xml:space="preserve">The Complete MrBeast Studio Tour - including the team, camera gear, his Gaming PC, editing computers and MUCH MORE. The first 1,000 people to use this link will get a 1 month free trial of Skillshare: https://skl.sh/mrwhosetheboss07221</t>
  </si>
  <si>
    <t xml:space="preserve">https://www.youtube.com/watch?v=SSIUkuMiXBc</t>
  </si>
  <si>
    <t xml:space="preserve">Ori Devuda Surprise Glimpse | Venkatesh | Vishwak Sen | Mithila Palkar | Ashwath | Leon James</t>
  </si>
  <si>
    <t xml:space="preserve">https://www.youtube.com/c/pvpcinemaindia/about</t>
  </si>
  <si>
    <t xml:space="preserve">Pvp Cinema</t>
  </si>
  <si>
    <t xml:space="preserve">Ori Devuda Surprise Glimpse on PVP Cinema. Ori Devuda Latest 2022 Telugu Movie ft. Vishwak Sen and Mithila Palkar. Directed by Ashwath Marimuthu. Dialogues by Tharun Bhascker, Music by Leon James. Produced by PVP Cinemas and Sri Venkateswara Creations.</t>
  </si>
  <si>
    <t xml:space="preserve">https://www.youtube.com/watch?v=TGHqBX1YJRc</t>
  </si>
  <si>
    <t xml:space="preserve">The Men who Built India | Untold Story of Tata | Dhruv Rathee</t>
  </si>
  <si>
    <t xml:space="preserve">Tata Group is considered one of India's most impactful companies not just in terms of how much it contributes to our country's economy, but also in terms of the values established by Jamsetji Tata which are still in place under the leadership of Ratan Tata. It originated in the era when India was in the hands of the Britishers and Independent Indian companies were not normalized. However, despite such hurdles, the strong vision and strategies led Tata to where it is today, and its story is worth listening to. Watch this video and get on a journey with Dhruv Rathee as he takes you back to the history of Tata, &amp; how it shaped India as a nation.</t>
  </si>
  <si>
    <t xml:space="preserve">https://www.youtube.com/watch?v=A2zU7Q5LpzQ</t>
  </si>
  <si>
    <t xml:space="preserve">సేల్స్ లో ఏ Laptop కొనాలి? || Laptop Buying Guide ll September 2022 ll</t>
  </si>
  <si>
    <t xml:space="preserve">https://www.youtube.com/c/Prasadtechintelugu/about</t>
  </si>
  <si>
    <t xml:space="preserve">
Prasadtechintelugu</t>
  </si>
  <si>
    <t xml:space="preserve">Laptop Deals : Redmi Book 15 Intel Core I3 11Th Gen : https://amzn.to/3LxMct4
ASUS VivoBook 14 (2021 ) Ryzen 3 : https://amzn.to/3S6qfUo
HP 14s, 11th Gen Intel Core i3 : https://amzn.to/3qYCg2d
Redmi Book Pro Intel Core i5 11th Gen : https://amzn.to/3UxWMUQ
ASUS VivoBook K15 OLED (2021) : https://amzn.to/3DMgNkH
HP 14s, Ryzen 7- 5700U : https://amzn.to/3fdqEpy
MSI Modern 14, Intel i7-1195G7 : https://amzn.to/3StVSal
MSI Katana GF76, Intel 11th Gen. i7-11800H : https://amzn.to/3S491a1
ASUS Vivobook Pro 15 OLED : https://amzn.to/3BArd43
2020 Apple MacBook Air Laptop ( M1 ) : https://amzn.to/3S5Vwqu
2022 Apple MacBook Pro ( M2 ) : https://amzn.to/3fdrxyo</t>
  </si>
  <si>
    <t xml:space="preserve">https://www.youtube.com/watch?v=RB05Klc2ql8</t>
  </si>
  <si>
    <t xml:space="preserve">German Shepherd ని పెంచుకోవచ్చా ?</t>
  </si>
  <si>
    <t xml:space="preserve">https://www.youtube.com/channel/UCKk2f4aRbSCifjCRgRj8Rkg/about</t>
  </si>
  <si>
    <t xml:space="preserve">Prasad Tech in Telugu LifeStyle Vlogs
Subscribe to Our Youtube Channels : 
Prasadtechintelugu : https://www.youtube.com/channel/UCb-x...
PrasadLifeStyle : https://www.youtube.com/channel/UCKk2...
PrasadTheGamer : https://www.youtube.com/channel/UCwBm...
Follow us on Social Media
Twitter 
1) https://twitter.com/iamprasadtech
2) https://twitter.com/prasadyoutuber
Instagram :
1) https://www.instagram.com/prasadyoutu...
2) https://www.instagram.com/prasadtechi...
Facebook : https://www.facebook.com/prasadtechin...
Become a Member : https://www.youtube.com/channel/UCb-x...
Support me :) 
(Everytime you buy using the below links I get a small commission which will help me make more Product Reviews for you)
download flipkart app : http://fkrt.it/yhZv3!NNNN
Flipkart : http://fkrt.it/y2g5K!NNNN
Amazon : http://amzn.to/2jILUGj</t>
  </si>
  <si>
    <t xml:space="preserve">https://www.youtube.com/watch?v=De424atiCnY</t>
  </si>
  <si>
    <t xml:space="preserve">Jessica Lyrical | Prince Songs | Sivakarthikeyan, Maria | Anudeep K.V | Thaman S</t>
  </si>
  <si>
    <t xml:space="preserve">https://www.youtube.com/c/adityamusic/about</t>
  </si>
  <si>
    <t xml:space="preserve">Aditya Music</t>
  </si>
  <si>
    <t xml:space="preserve">Watch &amp; Enjoy Jessica Lyrical Video From The Movie #Prince.</t>
  </si>
  <si>
    <t xml:space="preserve">https://www.youtube.com/watch?v=bdpDtDfFvTk</t>
  </si>
  <si>
    <t xml:space="preserve">Cash Latest Promo - 24th September 2022 - Vishwa,Umadevi,Sindhura,Lobo - Suma Kanakala - Mallemalatv</t>
  </si>
  <si>
    <t xml:space="preserve">Cash Teaser. Cash Show hosted by Suma Kanakala. Vishwa,Umadevi,Sindhura,Lobo are the participants in this show.</t>
  </si>
  <si>
    <t xml:space="preserve">https://www.youtube.com/watch?v=hrKlzAgQQ-Q</t>
  </si>
  <si>
    <t xml:space="preserve">Thaar Maar Thakkar Maar - Lyric Video | God Father | Megastar Chiranjeevi | Salman Khan | Thaman S</t>
  </si>
  <si>
    <t xml:space="preserve">https://www.youtube.com/user/saregamasouth/about</t>
  </si>
  <si>
    <t xml:space="preserve">
Saregama Telugu</t>
  </si>
  <si>
    <t xml:space="preserve">For the first time ever, the biggest Megastars are coming together to set the dance floor on fire.
Here is the fiery dance number 'Thaar Maar Thakkar Maar' from God Father starring Megastar Chiranjeevi, Salman Khan, Nayanthara, Puri Jagannadh, Satya Dev &amp; Others. Directed by Mohan Raja.
A Thaman S Musical.</t>
  </si>
  <si>
    <t xml:space="preserve">https://www.youtube.com/watch?v=zDG-n8JN_78</t>
  </si>
  <si>
    <t xml:space="preserve">The $200,000 Smartphone Unboxing 💀</t>
  </si>
  <si>
    <t xml:space="preserve">You'll see lots of smartphone unboxings in 2021 - Samsung Galaxy unboxings, iPhone 13 / 12s unboxings etc, but none will compare to the ridiculousness of this $200,000 smartphone unboxing.</t>
  </si>
  <si>
    <t xml:space="preserve">https://www.youtube.com/watch?v=wBGD8PCx-Po</t>
  </si>
  <si>
    <t xml:space="preserve">Content types and Site Columns in SharePoint Online</t>
  </si>
  <si>
    <t xml:space="preserve">https://www.youtube.com/channel/UCbQbB2SRuXDtZ_BGOoW4ULg/about</t>
  </si>
  <si>
    <t xml:space="preserve">Rishan Solutions</t>
  </si>
  <si>
    <t xml:space="preserve">Site columns in SharePoint online, Content types in SharePoint Online, Add site columns to Content types, Add Site Columns to list, Add Content type to SharePoint List, Difference between List Content type and Site Content type, Content type settings, Type Of content types, Advantages with Content types, Change Fields and Update fields in Content types, Create Site columns, Create Custom content types,</t>
  </si>
  <si>
    <t xml:space="preserve">https://www.youtube.com/watch?v=cayOE4cN5VY</t>
  </si>
  <si>
    <t xml:space="preserve">SharePoint: New Experience To Add Content Types To Lists and Libraries</t>
  </si>
  <si>
    <t xml:space="preserve">https://www.youtube.com/c/SharePointin60Seconds14/about</t>
  </si>
  <si>
    <t xml:space="preserve">
Sharepoint In 60 Seconds</t>
  </si>
  <si>
    <t xml:space="preserve">Learn all about SharePoint on @Microsoft 365 Content Types by building your own music library that tracks both CD's and Vinyl Records! Also watch as I discover the brand new experience for adding content types!!!</t>
  </si>
  <si>
    <t xml:space="preserve">https://www.youtube.com/watch?v=om_AtcWQgFw</t>
  </si>
  <si>
    <t xml:space="preserve">Webinar: Understanding SharePoint Content Types</t>
  </si>
  <si>
    <t xml:space="preserve">https://www.youtube.com/c/Sharegate/about</t>
  </si>
  <si>
    <t xml:space="preserve">Sharegate</t>
  </si>
  <si>
    <t xml:space="preserve">This video is a recording of our Webinar with SharePoint MVP Benjamin Niaulin on Understanding SharePoint Content Types.</t>
  </si>
  <si>
    <t xml:space="preserve">https://www.youtube.com/watch?v=SKchrzIwoNs</t>
  </si>
  <si>
    <t xml:space="preserve">SharePoint 2013 TroubleShooting,Administrators,PowerShell,</t>
  </si>
  <si>
    <t xml:space="preserve">https://www.youtube.com/c/ThanguTech/about</t>
  </si>
  <si>
    <t xml:space="preserve">Thangu</t>
  </si>
  <si>
    <t xml:space="preserve">Hope this video helps. Do not forget to Subscribe to the channel and hit the notification button to get latest updates. If you have any SharePoint challenges or if the video helps you, leave a message in the comments below.</t>
  </si>
  <si>
    <t xml:space="preserve">https://www.youtube.com/watch?v=rBzK9yoocmM</t>
  </si>
  <si>
    <t xml:space="preserve">SharePoint troubleshooting</t>
  </si>
  <si>
    <t xml:space="preserve">https://www.youtube.com/channel/UC6iQWTB7DGAV1cvEFdAYoVQ/about</t>
  </si>
  <si>
    <t xml:space="preserve">
Afrid Shaik</t>
  </si>
  <si>
    <t xml:space="preserve">Troubleshooting SharePoint and resolving issues in production environment</t>
  </si>
  <si>
    <t xml:space="preserve">https://www.youtube.com/watch?v=5nrxp7lc0so</t>
  </si>
  <si>
    <t xml:space="preserve">How to use Microsoft SharePoint</t>
  </si>
  <si>
    <t xml:space="preserve">https://www.youtube.com/c/KevinStratvert/about</t>
  </si>
  <si>
    <t xml:space="preserve">Kevin Stratvert</t>
  </si>
  <si>
    <t xml:space="preserve">In this step-by-step tutorial, learn how you can use Microsoft SharePoint to create a site on your intranet. Learn the basics of what SharePoint is and how you can use it to inform your team and broader organization about your project or initiative.</t>
  </si>
  <si>
    <t xml:space="preserve">https://www.youtube.com/watch?v=5Mzb81zzFH0</t>
  </si>
  <si>
    <t xml:space="preserve">Which tool when for files: SharePoint, OneDrive, or Microsoft Teams</t>
  </si>
  <si>
    <t xml:space="preserve">https://www.youtube.com/c/jumpto365/about</t>
  </si>
  <si>
    <t xml:space="preserve">
Jumpto365</t>
  </si>
  <si>
    <t xml:space="preserve">🤔 One of the most common questions to come up in Office 365: when should I use SharePoint and when should I use OneDrive? And what about Microsoft Teams and its files? HOW DO I MAKE SENSE OF ALL THIS!?
Good question! In this video, we boil it down to pretty simply with just three words: Me, We, Us. Watch now to get an overview of how you can and should jump between OneDrive, SharePoint, and files in Teams, and how easy it truly can be</t>
  </si>
  <si>
    <t xml:space="preserve">https://www.youtube.com/watch?v=zf1sk_XXJeg</t>
  </si>
  <si>
    <t xml:space="preserve">How to Use Microsoft Teams for Project Management</t>
  </si>
  <si>
    <t xml:space="preserve">https://www.youtube.com/c/BulbDigital/about</t>
  </si>
  <si>
    <t xml:space="preserve">
Bulb Digital</t>
  </si>
  <si>
    <t xml:space="preserve">The powerful features of Microsoft Teams can be channeled to support specific purposes, such as project management. Let’s dive into how Teams can be used as a powerful project management tool.</t>
  </si>
  <si>
    <t xml:space="preserve">https://www.youtube.com/watch?v=z6IUiamE3-U</t>
  </si>
  <si>
    <t xml:space="preserve">How to Use Microsoft Teams Effectively | Your COMPLETE Guide</t>
  </si>
  <si>
    <t xml:space="preserve">https://www.youtube.com/c/LeilaGharani/about</t>
  </si>
  <si>
    <t xml:space="preserve">This is the COMPLETE GUIDE to Microsoft Teams! It's a step-by-step guide to Microsoft Teams for beginners. You'll learn how to use teams to collaborate, manage chats, meetings and files in one place. 
If you've already used Teams for some time, you'll discover Microsoft Teams tips and tricks and how to use it effectively to get the most out of the Teams app.</t>
  </si>
  <si>
    <t xml:space="preserve">https://www.youtube.com/watch?v=vu8UbPRZPzU</t>
  </si>
  <si>
    <t xml:space="preserve">Microsoft Teams Step By Step Complete Guide In Hindi | 2020</t>
  </si>
  <si>
    <t xml:space="preserve">https://www.youtube.com/c/MindStrikess/about</t>
  </si>
  <si>
    <t xml:space="preserve">Mind Strikess</t>
  </si>
  <si>
    <t xml:space="preserve">In This Video, you can get step by step information of Microsoft teams means this video is a step by step complete guide of Microsoft teams. watch the complete video, if you want to know each feature of Microsoft teams.</t>
  </si>
  <si>
    <t xml:space="preserve">https://www.youtube.com/watch?v=8xWqWJLJ8bI</t>
  </si>
  <si>
    <t xml:space="preserve">Microsoft Outlook Tutorial in Hindi | Every computer operator must learn Outlook</t>
  </si>
  <si>
    <t xml:space="preserve">https://www.youtube.com/c/LearnMoreEasily/about</t>
  </si>
  <si>
    <t xml:space="preserve">Learn More</t>
  </si>
  <si>
    <t xml:space="preserve">In this Outlook tutorial you will learn How to create contacts, How to create Contact group in Outlook?, How to Create appointment in Outlook? How to create Meetings in Outlook? How to create Task in Outlook? and many other Microsoft Outlook useful options this is the Complete Microsoft Outlook Tutorial in Hindi | Every computer operator must learn Outlook</t>
  </si>
  <si>
    <t xml:space="preserve">https://www.youtube.com/watch?v=wwzPQorHqdY</t>
  </si>
  <si>
    <t xml:space="preserve">Top 10 Useful Websites for Every Computer user, Computer student, and computer Operator must know</t>
  </si>
  <si>
    <t xml:space="preserve">https://www.youtube.com/c/CompleteTechnology/about</t>
  </si>
  <si>
    <t xml:space="preserve">
Complete Technology</t>
  </si>
  <si>
    <t xml:space="preserve">Top 10 Useful Websites for Every Computer user must know. In this video, we have collected Top 10 useful websites for computer operators, computer students, and computer teachers. it will help you to work smart and fast on a computer without using any software.</t>
  </si>
  <si>
    <t xml:space="preserve">https://www.youtube.com/watch?v=psO7827UqBc</t>
  </si>
  <si>
    <t xml:space="preserve">🔥 8 Most Useful Websites on the Internet | Most Useful Websites for Daily Life</t>
  </si>
  <si>
    <t xml:space="preserve">https://www.youtube.com/user/mybigguidehindi/about</t>
  </si>
  <si>
    <t xml:space="preserve">Mybigguide</t>
  </si>
  <si>
    <t xml:space="preserve">🔥 8 Most Useful Websites on the Internet | Most Useful Websites for Daily Life, is video mein Humne most useful websites ko bataya hai jo aapki daily life mein bahut help kar sakte hain, Agar abhi graphic designer hai aap ek internet user hai aap ek office user hain aap computer use karte hain mobile phone use karte hain Android phone use karte hain yah laptop use karte hain to bhi yah best website aapke bahut kam sakti hai</t>
  </si>
  <si>
    <t xml:space="preserve">https://www.youtube.com/watch?v=dsq818YAS8o</t>
  </si>
  <si>
    <t xml:space="preserve">Excel Trick to earn Rs. 800 in just 15 minutes</t>
  </si>
  <si>
    <t xml:space="preserve">https://www.youtube.com/c/LearnwithLOKESHLALWANI/about</t>
  </si>
  <si>
    <t xml:space="preserve">Learn With Lokesh Lalwani</t>
  </si>
  <si>
    <t xml:space="preserve">In this video, I have explained how you can earn Rs 800 in just 15 minutes by doing a simple Excel trick.</t>
  </si>
  <si>
    <t xml:space="preserve">https://www.youtube.com/watch?v=nOUc2_8LAck</t>
  </si>
  <si>
    <t xml:space="preserve">Best part time job | Work from home | Data Entry | freelance | पार्ट टाइम जॉब | 2500 day | Giveaway</t>
  </si>
  <si>
    <t xml:space="preserve">https://www.youtube.com/user/sachin2343/about</t>
  </si>
  <si>
    <t xml:space="preserve">Job Vacancy Result</t>
  </si>
  <si>
    <t xml:space="preserve">This Giveaway has now ended, its last date is 31-08-2021, all the winners of this giveaway, you can see them by going to the youtube community post, thank you for participating in this. Stay tunned with us for more exicting jobs for you. and new giveaway starts in new video you can watch this video for 4,000 paytm cash , video link : https://youtu.be/PHU2Ft6ChkQ</t>
  </si>
  <si>
    <t xml:space="preserve">https://www.youtube.com/watch?v=ojn-HuJrIQc</t>
  </si>
  <si>
    <t xml:space="preserve">DATA ENTRY JOB FRAUDS : बचने के उपाए जानें !</t>
  </si>
  <si>
    <t xml:space="preserve">https://www.youtube.com/c/CyberSuraksha/about</t>
  </si>
  <si>
    <t xml:space="preserve">Cyber Suraksha</t>
  </si>
  <si>
    <t xml:space="preserve">If you're looking for an online data entry position, you need to be very careful. There are a lot of job scams advertising what appear to be legitimate positions. Work-from-home job scams are perhaps the most common online scam.
For the five years ending AARP reports there were over 100,000 fraud complaints filed with the Federal Trade Commission by job seekers. These include 58,368 complaints about opportunities to work from home or start a business.
﻿
That's because many data entry jobs are entry-level and don't require experience to get started. It's easy to promote the positions as an easy way to get started working online and make money.
When you hear about a work-from-home job in data entry that sounds too good to be true (for example, the position might promise high pay for very few hours of work), it probably is.</t>
  </si>
  <si>
    <t xml:space="preserve">https://www.youtube.com/watch?v=PbQN8nX-7GU</t>
  </si>
  <si>
    <t xml:space="preserve">8000₹ LEGAL NOTICE || #DATA #ENTRY #FRAUD #JOBS || #WORKFROMHOME || अब क्या होगा? कैसे बचें??</t>
  </si>
  <si>
    <t xml:space="preserve">https://www.youtube.com/c/itsgroovyshweta/about</t>
  </si>
  <si>
    <t xml:space="preserve">Shweta Sharma</t>
  </si>
  <si>
    <t xml:space="preserve">These data entry fraud cases are done by those companies which are fake and and they themselves are fraud and harass simple and common boys and girls from villages and small towns. You must know how to save yourself from these type of fraudsters and protect yourself.
First of whenever you get a job offer of these kind from an unknown company to do data entry do not accept that job as mostly they are fake jobs.
Secondly before accepting ask them to send a job offer letter and the company profile and website.
Ask them to send the company GST no. PAN no. CIN no and check the same online whether they are valid or not of they are not valid then just ignore and do not go ahead.
If suppose they threaten you then tell that you are going to file a police complaint and lodge an FIR against the data entry fraud company and then hopefully they should stop harassing you.
Never ever pay them any money whatever happens.</t>
  </si>
  <si>
    <t xml:space="preserve">https://www.youtube.com/watch?v=_po_pVc0j48</t>
  </si>
  <si>
    <t xml:space="preserve">How to Prepare for SBI Clerk 2022 [Pre + Mains] in 60Days | हिंदी में [CC] | 🔥</t>
  </si>
  <si>
    <t xml:space="preserve">https://www.youtube.com/c/TheConstantGuide/about</t>
  </si>
  <si>
    <t xml:space="preserve">The Constant Guide</t>
  </si>
  <si>
    <t xml:space="preserve">To-Do List | Daily Routine for SBI Clerk 2022 along with IBPS PO | हिंदी में [CC]</t>
  </si>
  <si>
    <t xml:space="preserve">https://www.youtube.com/watch?v=nUQaLofyLUk</t>
  </si>
  <si>
    <t xml:space="preserve">Mains Exam Strategy | Rupesh Sir | 15.09.2022 #mains #rrb #po #clerk #ibps</t>
  </si>
  <si>
    <t xml:space="preserve">https://www.youtube.com/channel/UChjiF_GoF2XDOwBrEX5AQIA/about</t>
  </si>
  <si>
    <t xml:space="preserve">Shubham Sir'S Academy</t>
  </si>
  <si>
    <t xml:space="preserve">https://www.youtube.com/watch?v=lzwuRos7NYw</t>
  </si>
  <si>
    <t xml:space="preserve">RRB PO Mains Paper Attempting Strategy | RRB CLERK Mains Paper Attempting Strategy | Harshal Sir</t>
  </si>
  <si>
    <t xml:space="preserve">https://www.youtube.com/c/LearningCapsules/about</t>
  </si>
  <si>
    <t xml:space="preserve">Learning Capsules - Harshal Agrawal</t>
  </si>
  <si>
    <t xml:space="preserve">RRB PO Paper Attempting Strategy | RRB CLERK Paper Attempt Strategy | RRB CLERK 2022 | RRB PO 2022</t>
  </si>
  <si>
    <t xml:space="preserve">https://www.youtube.com/watch?v=AV4lHPqnIrE</t>
  </si>
  <si>
    <t xml:space="preserve">India's Three Biggest Blunders | S Jaishankar tells where India Made Huge Mistakes</t>
  </si>
  <si>
    <t xml:space="preserve">https://www.youtube.com/c/WorldAffairsUnacademy/about</t>
  </si>
  <si>
    <t xml:space="preserve">World Affairs</t>
  </si>
  <si>
    <t xml:space="preserve">India's Three Biggest Blunders | S Jaishankar tells where India Made Huge Mistakes | By Prashant Dhawan</t>
  </si>
  <si>
    <t xml:space="preserve">https://www.youtube.com/watch?v=zxnb_2bFuSQ</t>
  </si>
  <si>
    <t xml:space="preserve">How they can treat you in Maharashtra (in India) 😶 Day 17 | A 20,000 km long road trip around India</t>
  </si>
  <si>
    <t xml:space="preserve">https://www.youtube.com/channel/UC31UzHj6GxW1WQfBAEBu6_Q/about</t>
  </si>
  <si>
    <t xml:space="preserve">
Karolina Vlogs With Anurag</t>
  </si>
  <si>
    <t xml:space="preserve">What happens when a young woman from a European country ends up in one of the most beautiful states of India... This place is Kolhapur, a beautiful city in Maharashtra, and what Karolina experienced here is something she may never forget...
==================
As a foreigner living in India with my Indian husband, I want to create a stronger bond with our viewers by sharing events that occur in our everyday life, our travel-related stories from around the world, and of course, as a foreigner, my reaction to Indian food.
As an Indo-European couple, we are not only going to share a lot about our life in India, but my husband, Anurag, as an Indian in Europe, is also going to share his perspective about living or travelling in Europe.</t>
  </si>
  <si>
    <t xml:space="preserve">https://www.youtube.com/watch?v=1L55nlpLbYg</t>
  </si>
  <si>
    <t xml:space="preserve">Celebrating Holi in India with Locals</t>
  </si>
  <si>
    <t xml:space="preserve">https://www.youtube.com/c/HarryJaggardTravel/about</t>
  </si>
  <si>
    <t xml:space="preserve">Harry Jaggard</t>
  </si>
  <si>
    <t xml:space="preserve">I experienced Holi 2022 in Delhi with my friends @Go With Ali and @World Nomac . We started by exploring the streets in old Dehli and getting into fights before we took on the main event which was a party at the Sheraton Hotel in New Dehli. 
Holi is a popular ancient Hindu festival, the festival celebrates the eternal and divine love of Radha Krishna. It also signifies the triumph of good over evil, as it celebrates the victory of Lord Vishnu as Narasimha Narayana over Hiranyakashipu. It originated and is predominantly celebrated in the Indian subcontinent but has also spread to other regions of Asia and parts of the Western world through the South Asian diaspora.</t>
  </si>
  <si>
    <t xml:space="preserve">https://www.youtube.com/watch?v=2ONre2ZlQD0</t>
  </si>
  <si>
    <t xml:space="preserve">New Zealand Family React to INDIA HELL MARCH 2022 | India's Republic Day Parade!</t>
  </si>
  <si>
    <t xml:space="preserve">https://www.youtube.com/c/YourNewZealandFamily/about</t>
  </si>
  <si>
    <t xml:space="preserve">Your New Zealand Family</t>
  </si>
  <si>
    <t xml:space="preserve">Welcome to New Zealand and into our family!!!
Thanks for watching and don’t forget to like and subscribe!!
Also please consider joining our patreon to create even more awesome content on Youtube for you guys to enjoy!!</t>
  </si>
  <si>
    <t xml:space="preserve">https://www.youtube.com/watch?v=x6w7U8zrzM0</t>
  </si>
  <si>
    <t xml:space="preserve">TAARE ZAMEEN PAR (Like Stars on Earth) FULL MOVIE Reaction | Part 1| Aamir Khan | MaJeliv | So alone</t>
  </si>
  <si>
    <t xml:space="preserve">https://www.youtube.com/c/MaJelivProductions/about</t>
  </si>
  <si>
    <t xml:space="preserve">Majeliv</t>
  </si>
  <si>
    <t xml:space="preserve">Today on #MaJelivIndianReactions we begin our screening of Taare Zameen Par (Like Stars on Earth) starring Aamir Khan and Darsheel Safary who plays the film’s protagonist, Ishaan.
The tale about a boy, Ishaan Awasthi, with dyslexia who gets labeled as lazy and mischievous by the adults who raise and educate him mainly because they don’t know he’s dyslexic.
And then we meet Ram Shankar Nikumbh, the art teacher who specializes in guiding kids like Ishaan. He connects with the boy with his caring heart, led by an authentic joy seeking to help Ishaan cope with his learning disability.
Thank you to our Patrons who support our channel. You too, can join the MaJeliv Family here: (and you can see the full reaction to this movie right now)
https://www.patreon.com/majeliv</t>
  </si>
  <si>
    <t xml:space="preserve">SHEET 14</t>
  </si>
  <si>
    <t xml:space="preserve">https://www.youtube.com/watch?v=on1ckZflir4</t>
  </si>
  <si>
    <t xml:space="preserve">Key Account Manager Interview Questions and Answers - For Entry level and Experienced Candidates.</t>
  </si>
  <si>
    <t xml:space="preserve">https://www.youtube.com/c/CareerRideinfo</t>
  </si>
  <si>
    <t xml:space="preserve">https://www.youtube.com/watch?v=kL2jvbF4MO8</t>
  </si>
  <si>
    <t xml:space="preserve">मेरे पति देव आज सबसे अनोखा Gift दिए </t>
  </si>
  <si>
    <t xml:space="preserve">https://www.youtube.com/channel/UCXnm7FvXyP8NBHIXbUWLcCw</t>
  </si>
  <si>
    <t xml:space="preserve">Vijay Riya Vlogs</t>
  </si>
  <si>
    <t xml:space="preserve">https://www.youtube.com/watch?v=SX315CuqXGo</t>
  </si>
  <si>
    <t xml:space="preserve">कितने आए और कितने गए 🔥 New Toyota Innova Crysta 2022 VX Model | My Garage</t>
  </si>
  <si>
    <t xml:space="preserve">https://www.youtube.com/c/SubhaniAutomotive</t>
  </si>
  <si>
    <t xml:space="preserve">Aasif Subhani</t>
  </si>
  <si>
    <t xml:space="preserve">https://www.youtube.com/watch?v=ZlznIYwE4KY</t>
  </si>
  <si>
    <t xml:space="preserve">Toyota Innova Crysta ZX Facelift 2021 Review - Worth Buying In 2021 ?</t>
  </si>
  <si>
    <t xml:space="preserve">https://www.youtube.com/c/FuelInjected</t>
  </si>
  <si>
    <t xml:space="preserve">Fuel Injected</t>
  </si>
  <si>
    <t xml:space="preserve">https://www.youtube.com/watch?v=jmM8g_ePF6s</t>
  </si>
  <si>
    <t xml:space="preserve">आज तो Full Off-roading हो रही है अपनी INNOVA के साथ👌🏼 Leh Ladakh Episode: 4</t>
  </si>
  <si>
    <t xml:space="preserve">https://www.youtube.com/c/YagyaSharma</t>
  </si>
  <si>
    <t xml:space="preserve">Yagya Sharma</t>
  </si>
  <si>
    <t xml:space="preserve">https://www.youtube.com/watch?v=-yHcouayN4g</t>
  </si>
  <si>
    <t xml:space="preserve">Toyota's New SUV Limousine 🔥</t>
  </si>
  <si>
    <t xml:space="preserve">https://www.youtube.com/c/RajniChaudhary</t>
  </si>
  <si>
    <t xml:space="preserve">Rajni Chaudhary</t>
  </si>
  <si>
    <t xml:space="preserve">https://www.youtube.com/watch?v=nDoclzKV_Pk</t>
  </si>
  <si>
    <t xml:space="preserve">Aaj Humara Lunch subscriber bhaiyon ke sath hoga || Gadi Khali ho gai || Truck driver life || #vlog</t>
  </si>
  <si>
    <t xml:space="preserve">https://www.youtube.com/c/RRajeshVlogs</t>
  </si>
  <si>
    <t xml:space="preserve">R Rajesh Vlogs </t>
  </si>
  <si>
    <t xml:space="preserve">https://www.youtube.com/watch?v=Ql0gTNtVzQ8</t>
  </si>
  <si>
    <t xml:space="preserve">CTET 2022 | CTET Math Pedagogy | CTET Maths By Ayush Sir</t>
  </si>
  <si>
    <t xml:space="preserve">https://www.youtube.com/c/Adda247TeachingExams</t>
  </si>
  <si>
    <t xml:space="preserve">Teachers Adda247</t>
  </si>
  <si>
    <t xml:space="preserve">https://www.youtube.com/watch?v=HPVN5No5GL8</t>
  </si>
  <si>
    <t xml:space="preserve">Dual Screen Laptop | Asus Zenbook Pro Duo 14 OLED Hands On Overview</t>
  </si>
  <si>
    <t xml:space="preserve">https://www.youtube.com/watch?v=NmXsQmdhWds</t>
  </si>
  <si>
    <t xml:space="preserve">Automatic Samosa Making Machine | New Business Ideas</t>
  </si>
  <si>
    <t xml:space="preserve">https://www.youtube.com/c/newtechindia</t>
  </si>
  <si>
    <t xml:space="preserve">New Tech India</t>
  </si>
  <si>
    <t xml:space="preserve">https://www.youtube.com/watch?v=0x9Dya7Pqc8</t>
  </si>
  <si>
    <t xml:space="preserve">Yaha Pe Gaddi Kaa Chamber Phat Gaya 😱| ExploreTheUnseen2.0</t>
  </si>
  <si>
    <t xml:space="preserve">https://www.youtube.com/c/ExploreTheUnseen2</t>
  </si>
  <si>
    <t xml:space="preserve">Explore The Unseen 2.0</t>
  </si>
  <si>
    <t xml:space="preserve">https://www.youtube.com/watch?v=0FkWVQ8smiY</t>
  </si>
  <si>
    <t xml:space="preserve">We need this Fortuner!</t>
  </si>
  <si>
    <t xml:space="preserve">https://www.youtube.com/watch?v=1LefeIg4yZs</t>
  </si>
  <si>
    <t xml:space="preserve">#INTRADAY# HOW TO Take Trade</t>
  </si>
  <si>
    <t xml:space="preserve">https://www.youtube.com/c/NKStockTalk</t>
  </si>
  <si>
    <t xml:space="preserve">Nk Stocktalk</t>
  </si>
  <si>
    <t xml:space="preserve">https://www.youtube.com/watch?v=bFVsdpFcQIU</t>
  </si>
  <si>
    <t xml:space="preserve">1 Million Special Video | PowerofStocks</t>
  </si>
  <si>
    <t xml:space="preserve">https://www.youtube.com/c/POWEROFSTOCKSBySubasish</t>
  </si>
  <si>
    <t xml:space="preserve">Power Of Stocks</t>
  </si>
  <si>
    <t xml:space="preserve">https://www.youtube.com/watch?v=IH_XvPvXors</t>
  </si>
  <si>
    <t xml:space="preserve">Top 5 Modified Hindustan Motors Ambassador Cars Till Date.</t>
  </si>
  <si>
    <t xml:space="preserve">https://www.youtube.com/c/RetroClassicsIndia</t>
  </si>
  <si>
    <t xml:space="preserve">Retro Classics India</t>
  </si>
  <si>
    <t xml:space="preserve">https://www.youtube.com/watch?v=KIUcOFngmZc</t>
  </si>
  <si>
    <t xml:space="preserve">MAHINDRA SCORPIO N BASE MODEL Z2 - दिल जीत लिया ❤️</t>
  </si>
  <si>
    <t xml:space="preserve">https://www.youtube.com/c/HERGARAGE</t>
  </si>
  <si>
    <t xml:space="preserve">Her Garage</t>
  </si>
  <si>
    <t xml:space="preserve">https://www.youtube.com/watch?v=Atgwj7MGdGU</t>
  </si>
  <si>
    <t xml:space="preserve">Should you restore your old car or should you buy a new one instead?</t>
  </si>
  <si>
    <t xml:space="preserve">https://www.youtube.com/c/Brotomotiv</t>
  </si>
  <si>
    <t xml:space="preserve">Brotomotiv</t>
  </si>
  <si>
    <t xml:space="preserve">https://www.youtube.com/watch?v=UtkAdTxT5L8</t>
  </si>
  <si>
    <t xml:space="preserve">Lord of All MPV @24 lac 🔥🔥| Toyota Innova Crysta 2022 ZX Top Model | #motorworldrishabh#Innova</t>
  </si>
  <si>
    <t xml:space="preserve">https://www.youtube.com/c/MotorWorldRishabh</t>
  </si>
  <si>
    <t xml:space="preserve">Motorworld Rishabh</t>
  </si>
  <si>
    <t xml:space="preserve">https://www.youtube.com/watch?v=3stYDDnEQFQ</t>
  </si>
  <si>
    <t xml:space="preserve">Mahindra Scorpio Classic S 2022 | New Scorpio Classic Base Model Modified | Real-life Review</t>
  </si>
  <si>
    <t xml:space="preserve">https://www.youtube.com/c/CarDirector</t>
  </si>
  <si>
    <t xml:space="preserve">Cardirector</t>
  </si>
  <si>
    <t xml:space="preserve">https://www.youtube.com/watch?v=xew7OsKig7k</t>
  </si>
  <si>
    <t xml:space="preserve">Real Life Yeti SPOTTED - Sri M’s Unbelievable Experience</t>
  </si>
  <si>
    <t xml:space="preserve">https://www.youtube.com/c/TheRanveerShowClips/featured</t>
  </si>
  <si>
    <t xml:space="preserve">Trs Clips</t>
  </si>
  <si>
    <t xml:space="preserve">https://www.youtube.com/watch?v=e7qTf9QZtx4</t>
  </si>
  <si>
    <t xml:space="preserve">I SHOULD NOT BE ON THIS ROAD| ZANSKAR - #ladakh #offroad #travel #travelvlog #nexon #thar #4x4</t>
  </si>
  <si>
    <t xml:space="preserve">https://www.youtube.com/c/RidiculouslyAmazing</t>
  </si>
  <si>
    <t xml:space="preserve">Ridiculously Amazing</t>
  </si>
  <si>
    <t xml:space="preserve">SHEET 15</t>
  </si>
  <si>
    <t xml:space="preserve">//www.youtube.com/shorts/Cf8S7GDxoD8</t>
  </si>
  <si>
    <t xml:space="preserve">దవడలు 😜 నల్లా🤣  ఆగం ఆగం 🤔 #AataSandeep #Jyothiraj #ComedyVideos #Telangana #Andhra #Funny😝</t>
  </si>
  <si>
    <t xml:space="preserve">https://www.youtube.com/c/AataSandeepDanceMaster/videos</t>
  </si>
  <si>
    <t xml:space="preserve">Aata Sandeep Dance Master</t>
  </si>
  <si>
    <t xml:space="preserve">TELUGU</t>
  </si>
  <si>
    <t xml:space="preserve">//www.youtube.com/watch?v=_Z-yfSYDelM&amp;ab_channel=AtlanticMusic</t>
  </si>
  <si>
    <t xml:space="preserve">Selena Gomez - My Heart Hurts (ft. ZAYN)</t>
  </si>
  <si>
    <t xml:space="preserve">https://www.youtube.com/channel/UCDg6gcNYfQRsZeODHFewEWg</t>
  </si>
  <si>
    <t xml:space="preserve">Atlantic Music</t>
  </si>
  <si>
    <t xml:space="preserve">Shop Selena’s Official Store</t>
  </si>
  <si>
    <t xml:space="preserve">//www.youtube.com/shorts/vqVhlcCvdkY</t>
  </si>
  <si>
    <t xml:space="preserve">ZERO Tax on 15 Lakhs Salary</t>
  </si>
  <si>
    <t xml:space="preserve">ZERO Tax on 15 Lakhs Salary || bekifaayati #shorts\n\nThere is a way by which you can end paying ZERO tax on salary of upto 15 lakhs \n\n===============================================================================\n\nFollow our channels (bekifaayati) on \n\nInstagram</t>
  </si>
  <si>
    <t xml:space="preserve">//www.youtube.com/watch?v=yqg2c2EpBdE</t>
  </si>
  <si>
    <t xml:space="preserve">INDIA's CYBER CITY! 🇮🇳 Gurgaon near DELHI</t>
  </si>
  <si>
    <t xml:space="preserve">https://www.youtube.com/c/BenjaminJenks/featured</t>
  </si>
  <si>
    <t xml:space="preserve">Benjamin Jenks - American In India</t>
  </si>
  <si>
    <t xml:space="preserve">DELHI'S Modern Aerocity Tour</t>
  </si>
  <si>
    <t xml:space="preserve">//www.youtube.com/watch?v=l1SuCd8tbI8&amp;t=913s&amp;ab_channel=BoyFormula</t>
  </si>
  <si>
    <t xml:space="preserve">Yevayyaa...Venkateswarlu | Full Movie | Boy Formula | ChaiBisket</t>
  </si>
  <si>
    <t xml:space="preserve">https://www.youtube.com/c/BoyFormulabyChaiBisket/about</t>
  </si>
  <si>
    <t xml:space="preserve">Boy Formula</t>
  </si>
  <si>
    <t xml:space="preserve">An untold love story ❤️\nAn introvert finding his way to express his love to someone who has an exact opposite personality to him. \n\nLet’s see if they find their way</t>
  </si>
  <si>
    <t xml:space="preserve">//www.youtube.com/watch?v=87RcDqOgw1s</t>
  </si>
  <si>
    <t xml:space="preserve">Maitreyi Ramakrishnan Wins Breakout in TV Award (LIVE From the 19th Unforgettable Gala)</t>
  </si>
  <si>
    <t xml:space="preserve">https://www.youtube.com/c/CharacterMedia</t>
  </si>
  <si>
    <t xml:space="preserve">Character Media</t>
  </si>
  <si>
    <t xml:space="preserve">\Special\'s Punam Patel and \Palm Springs\'s Chris Pang present the Breakout in TV Award to Maitreyi Ramakrishnan for her incredible performance as Devi Vishwakumar in Netflix's \Never Have I Ever.\\n\nCORRECTION</t>
  </si>
  <si>
    <t xml:space="preserve">//www.youtube.com/watch?v=5Eqb_-j3FDA&amp;ab_channel=CokeStudio</t>
  </si>
  <si>
    <t xml:space="preserve">Coke Studio | Season 14 | Pasoori | Ali Sethi x Shae Gill</t>
  </si>
  <si>
    <t xml:space="preserve">https://www.youtube.com/c/cokestudio</t>
  </si>
  <si>
    <t xml:space="preserve">Coke Studio</t>
  </si>
  <si>
    <t xml:space="preserve">Let’s transcend boundaries and bridge distances through compassion</t>
  </si>
  <si>
    <t xml:space="preserve">//www.youtube.com/watch?v=aoo9QkKRNgI&amp;ab_channel=DeepthiSunaina</t>
  </si>
  <si>
    <t xml:space="preserve">Chustu Chustune Rojulu Gadiche | Originals | Deepthi Sunaina | Vinay Shanmukh | Sumanth | Bulganin</t>
  </si>
  <si>
    <t xml:space="preserve">https://www.youtube.com/channel/UCFuffduOnJdhPzVghkh_vPw</t>
  </si>
  <si>
    <t xml:space="preserve">Deepthi Sunaina</t>
  </si>
  <si>
    <t xml:space="preserve">Oh kshanam Navvune Visuru independent song Do Watch and Enjoy.....\n\nPRODUCED BY</t>
  </si>
  <si>
    <t xml:space="preserve">//www.youtube.com/watch?v=mX3ZWEG9lyw&amp;ab_channel=DhruvRathee</t>
  </si>
  <si>
    <t xml:space="preserve">In 1945</t>
  </si>
  <si>
    <t xml:space="preserve">//www.youtube.com/watch?v=E8QqH4JOsqk</t>
  </si>
  <si>
    <r>
      <rPr>
        <sz val="10"/>
        <color rgb="FF030303"/>
        <rFont val="Arial"/>
        <family val="0"/>
        <charset val="1"/>
      </rPr>
      <t xml:space="preserve">Пошла на свидание вместо подруги и влюбилась 💔 </t>
    </r>
    <r>
      <rPr>
        <sz val="10"/>
        <color rgb="FF030303"/>
        <rFont val="Microsoft YaHei"/>
        <family val="2"/>
      </rPr>
      <t xml:space="preserve">「</t>
    </r>
    <r>
      <rPr>
        <sz val="10"/>
        <color rgb="FF030303"/>
        <rFont val="Arial"/>
        <family val="0"/>
        <charset val="1"/>
      </rPr>
      <t xml:space="preserve">Майская юность</t>
    </r>
    <r>
      <rPr>
        <sz val="10"/>
        <color rgb="FF030303"/>
        <rFont val="Microsoft YaHei"/>
        <family val="2"/>
      </rPr>
      <t xml:space="preserve">」</t>
    </r>
  </si>
  <si>
    <t xml:space="preserve">https://www.youtube.com/c/doramasarang/featured</t>
  </si>
  <si>
    <t xml:space="preserve">Dorama.Sarang</t>
  </si>
  <si>
    <t xml:space="preserve">Korean</t>
  </si>
  <si>
    <t xml:space="preserve">■ дорама</t>
  </si>
  <si>
    <t xml:space="preserve">//www.youtube.com/watch?v=02o-gxQy130</t>
  </si>
  <si>
    <t xml:space="preserve">How to Build Self-Discipline</t>
  </si>
  <si>
    <t xml:space="preserve">https://www.youtube.com/c/Einzelg%C3%A4nger/featured</t>
  </si>
  <si>
    <t xml:space="preserve">Stoicism for Inner Peace (book)</t>
  </si>
  <si>
    <t xml:space="preserve">//www.youtube.com/watch?v=PZ7lDrwYdZc&amp;ab_channel=EscapingOrdinary%28B.CMarx%29</t>
  </si>
  <si>
    <t xml:space="preserve">How to become 37.78 times better at anything | Atomic Habits summary (by James Clear)</t>
  </si>
  <si>
    <t xml:space="preserve">https://www.youtube.com/channel/UCcf1t1tH-Pp5bmu4hbAytwA</t>
  </si>
  <si>
    <t xml:space="preserve">Escaping Ordinary (B.C Marx)</t>
  </si>
  <si>
    <t xml:space="preserve">Atomic Habits can help you improve every day</t>
  </si>
  <si>
    <t xml:space="preserve">//www.youtube.com/watch?v=GVb0M61yPMk</t>
  </si>
  <si>
    <t xml:space="preserve">Cash | Brahmastram Team - Ranbir Kapoor</t>
  </si>
  <si>
    <t xml:space="preserve">#cash #telugushow #etvwin #brahmastrammovie #BrahmastramMovieTeam #ranbirkapoor #aliabhatt #ssrajamouli #mouniroy \n\nAlia Bhatt</t>
  </si>
  <si>
    <t xml:space="preserve">//www.youtube.com/shorts/4oo4QozyytQ</t>
  </si>
  <si>
    <t xml:space="preserve">Silently Yours | Episode 06/10 | #Shorts Series | Girl Formula | Chai Bisket</t>
  </si>
  <si>
    <t xml:space="preserve">https://www.youtube.com/c/GirlFormulabyChaiBisket</t>
  </si>
  <si>
    <t xml:space="preserve">Girl Formula</t>
  </si>
  <si>
    <t xml:space="preserve">The best language to communicate love is silence ❤️\n\n#SilentlyYours\nEpisode 1</t>
  </si>
  <si>
    <t xml:space="preserve">//www.youtube.com/shorts/6Jcr8A0CB-g</t>
  </si>
  <si>
    <t xml:space="preserve">RELATIONSHIP TIKTOK #shorts</t>
  </si>
  <si>
    <t xml:space="preserve">https://www.youtube.com/channel/UCb8Ka0LHEq-YKWxJxvUBdSg</t>
  </si>
  <si>
    <t xml:space="preserve">Glambyflo</t>
  </si>
  <si>
    <t xml:space="preserve">//www.youtube.com/watch?v=mRD0-GxqHVo</t>
  </si>
  <si>
    <t xml:space="preserve">Glass Animals - Heat Waves (Official Video)</t>
  </si>
  <si>
    <t xml:space="preserve">https://www.youtube.com/channel/UCJTs-KheOMNstaGrDL4K55Q</t>
  </si>
  <si>
    <t xml:space="preserve">Glassanimalsvevo</t>
  </si>
  <si>
    <t xml:space="preserve">‘dreamland IRL’ is out. it’s about revisiting all the things we couldn’t do when we first released the album</t>
  </si>
  <si>
    <t xml:space="preserve">//www.youtube.com/watch?v=YNyYIonRqd0&amp;ab_channel=GodavariExpress</t>
  </si>
  <si>
    <t xml:space="preserve">MS in US </t>
  </si>
  <si>
    <t xml:space="preserve">https://www.youtube.com/c/GodavariExpress</t>
  </si>
  <si>
    <t xml:space="preserve">Godavari Express</t>
  </si>
  <si>
    <t xml:space="preserve">Find your meaningful connection on happn</t>
  </si>
  <si>
    <t xml:space="preserve">//www.youtube.com/shorts/zfI0qSlCs9c</t>
  </si>
  <si>
    <t xml:space="preserve">Sorry bro 😂😂😂</t>
  </si>
  <si>
    <t xml:space="preserve">https://www.youtube.com/channel/UC0bcKFR4hjYkfMKkCOaXY3g</t>
  </si>
  <si>
    <t xml:space="preserve">Happy Queen Official</t>
  </si>
  <si>
    <t xml:space="preserve">//www.youtube.com/shorts/a9L4xs9m3Mk</t>
  </si>
  <si>
    <t xml:space="preserve">Marry me💜 #shorts#kareenanaidu</t>
  </si>
  <si>
    <t xml:space="preserve">https://www.youtube.com/channel/UCsqJxBO5N2g-E6J0ILWqZAg</t>
  </si>
  <si>
    <t xml:space="preserve">Kareena Naidu</t>
  </si>
  <si>
    <t xml:space="preserve">//www.youtube.com/shorts/oPfiTZIq3Ac</t>
  </si>
  <si>
    <t xml:space="preserve">WEE FAILS COMPILATION 😭❌😱 REACTIONS TikTok @kevinsooextra #shorts #shorts</t>
  </si>
  <si>
    <t xml:space="preserve">https://www.youtube.com/channel/UCf9gtIJOT9In-grASWtxd0w</t>
  </si>
  <si>
    <t xml:space="preserve">Kevin Sooextra!</t>
  </si>
  <si>
    <t xml:space="preserve">//www.youtube.com/shorts/erNH1_P7o3s</t>
  </si>
  <si>
    <t xml:space="preserve">Married Couple Argues Over Phone Charger! 🔋</t>
  </si>
  <si>
    <t xml:space="preserve">https://www.youtube.com/channel/UC3F3h3zbf_JSUOUO7v5__cg</t>
  </si>
  <si>
    <t xml:space="preserve">Khalid &amp; Salama Shorts</t>
  </si>
  <si>
    <t xml:space="preserve">In today’s world the person who controls the phone charger</t>
  </si>
  <si>
    <t xml:space="preserve">//www.youtube.com/watch?v=x3bfa3DZ8JM&amp;ab_channel=KhalidVEVO</t>
  </si>
  <si>
    <t xml:space="preserve">Khalid - Better (Official Video)</t>
  </si>
  <si>
    <t xml:space="preserve">https://www.youtube.com/channel/UCkntT5Je5DDopF70YUsnuEQ</t>
  </si>
  <si>
    <t xml:space="preserve">Khalidvevo</t>
  </si>
  <si>
    <t xml:space="preserve">\Better\ by Khalid\nListen to Khalid</t>
  </si>
  <si>
    <t xml:space="preserve">//www.youtube.com/watch?v=4tSVLp0XKE8&amp;ab_channel=Lavendaire</t>
  </si>
  <si>
    <t xml:space="preserve">How to Overcome Limiting Beliefs (reprogram your mind!)</t>
  </si>
  <si>
    <t xml:space="preserve">https://www.youtube.com/c/Lavendaire</t>
  </si>
  <si>
    <t xml:space="preserve">Lavendaire</t>
  </si>
  <si>
    <t xml:space="preserve">Here's a life-changing exercise that can help you overcome limiting beliefs</t>
  </si>
  <si>
    <t xml:space="preserve">//www.youtube.com/watch?v=5l7SgnysYlA</t>
  </si>
  <si>
    <t xml:space="preserve">Innovation of the Lenovo ThinkPad X1 Fold (2022)</t>
  </si>
  <si>
    <t xml:space="preserve">https://www.youtube.com/c/Lenovo</t>
  </si>
  <si>
    <t xml:space="preserve">Lenovo</t>
  </si>
  <si>
    <t xml:space="preserve">Brian Leonard and Kevin Beck walk through the innovation of the new Lenovo ThinkPad X1 Fold. Learn more</t>
  </si>
  <si>
    <t xml:space="preserve">//www.youtube.com/watch?v=hAfddJbUv8k&amp;ab_channel=AtlanticMusic</t>
  </si>
  <si>
    <t xml:space="preserve">MACKLEMORE - MANIAC FEATURING WINDSER (OFFICIAL MUSIC VIDEO)</t>
  </si>
  <si>
    <t xml:space="preserve">Macklemore</t>
  </si>
  <si>
    <t xml:space="preserve">Official Video for “Maniac” by Macklemore\n\nSubscribe To Macklemore on YouTube</t>
  </si>
  <si>
    <t xml:space="preserve">//www.youtube.com/watch?v=d1xdZlMyDF8</t>
  </si>
  <si>
    <t xml:space="preserve">Elimina Toda La Energía Negativa</t>
  </si>
  <si>
    <t xml:space="preserve">Mindfulness Meditation Music</t>
  </si>
  <si>
    <t xml:space="preserve">//www.youtube.com/watch?v=GWGbOjlJDkU&amp;t=9s&amp;ab_channel=OurAnimatedBox</t>
  </si>
  <si>
    <t xml:space="preserve">Who are you?</t>
  </si>
  <si>
    <t xml:space="preserve">Our Animated Box</t>
  </si>
  <si>
    <t xml:space="preserve">A new short film from the creators of \The Gift\</t>
  </si>
  <si>
    <t xml:space="preserve">//www.youtube.com/watch?v=RBumgq5yVrA&amp;ab_channel=Passenger</t>
  </si>
  <si>
    <t xml:space="preserve">Passenger | Let Her Go (Official Video)</t>
  </si>
  <si>
    <t xml:space="preserve">Passenger</t>
  </si>
  <si>
    <t xml:space="preserve">The new album 'Songs For The Drunk And Broken Hearted' is out now and available from https</t>
  </si>
  <si>
    <t xml:space="preserve">//www.youtube.com/shorts/fRHaElKie5Q</t>
  </si>
  <si>
    <t xml:space="preserve">Every Girl after wearing Lehanga 👗😂 #priyalkukreja #shorts #ytshorts</t>
  </si>
  <si>
    <t xml:space="preserve">Priyal Kukreja</t>
  </si>
  <si>
    <t xml:space="preserve">//www.youtube.com/shorts/jitomXnS7ZE</t>
  </si>
  <si>
    <t xml:space="preserve">Using pick line on girl in real life pt 174</t>
  </si>
  <si>
    <t xml:space="preserve">Rafreacts</t>
  </si>
  <si>
    <t xml:space="preserve">//www.youtube.com/watch?v=kojF_h3_vdo&amp;ab_channel=RajasekharMamidanna</t>
  </si>
  <si>
    <t xml:space="preserve">Competitive Exams | Stand Up Comedy By Rajasekhar Mamidanna</t>
  </si>
  <si>
    <t xml:space="preserve">Rajasekhar Mamidanna</t>
  </si>
  <si>
    <t xml:space="preserve">KANNADA</t>
  </si>
  <si>
    <t xml:space="preserve">Competitive Exams | Stand Up Comedy By Rajasekhar Mamidanna\n\nYou can watch my Special One hour show</t>
  </si>
  <si>
    <t xml:space="preserve">//www.youtube.com/watch?v=qHdZQjlq1-Q&amp;ab_channel=Sadhguru</t>
  </si>
  <si>
    <t xml:space="preserve">Why is Life Unfair to Me? | Samantha Ruth Prabhu Asks Sadhguru</t>
  </si>
  <si>
    <t xml:space="preserve">During the Hyderabad leg of the Save Soil journey</t>
  </si>
  <si>
    <t xml:space="preserve">//www.youtube.com/watch?v=ij_0p_6qTss&amp;ab_channel=SelenaGomezVEVO</t>
  </si>
  <si>
    <t xml:space="preserve">Selena Gomez - The Heart Wants What It Wants (Official Video)</t>
  </si>
  <si>
    <t xml:space="preserve">Selenagomezvevo</t>
  </si>
  <si>
    <t xml:space="preserve">Take a walk down memory lane today with some of Selena Gomez's biggest videos on the SELENA GOMEZ COMPLETE playlist! Watch here</t>
  </si>
  <si>
    <t xml:space="preserve">//www.youtube.com/shorts/2CXKLaGYVCw</t>
  </si>
  <si>
    <t xml:space="preserve">Wait for the End 🤣🤣🤣 #lastbenchers #shorts</t>
  </si>
  <si>
    <t xml:space="preserve">Singles Allowed</t>
  </si>
  <si>
    <t xml:space="preserve">//www.youtube.com/watch?v=hYFzyK9ExuM&amp;list=RDCLAK5uy_lyVnWI5JnuwKJiuE-n1x-Un0mj9WlEyZw&amp;start_radio=1&amp;rv=RBumgq5yVrA&amp;ab_channel=SonyMusicSouth</t>
  </si>
  <si>
    <t xml:space="preserve">Oh Sita Hey Rama Video Song - Sita Ramam (Telugu) | Dulquer | Vishal | Hanu Raghavapudi</t>
  </si>
  <si>
    <t xml:space="preserve">Sony Music South</t>
  </si>
  <si>
    <t xml:space="preserve">Stream now - https</t>
  </si>
  <si>
    <t xml:space="preserve">//www.youtube.com/watch?v=5kzM6m33DTo&amp;ab_channel=SonyMusicSouth</t>
  </si>
  <si>
    <t xml:space="preserve">BRAHMĀSTRA (Telugu) | Kumkumala Video | Ranbir | Alia | Pritam | Sid Sriram | Chandrabose</t>
  </si>
  <si>
    <t xml:space="preserve">#Kumkumala #brahmastra \n\nMovie - BRAHMĀSTRA Part One</t>
  </si>
  <si>
    <t xml:space="preserve">//www.youtube.com/watch?v=arj7oStGLkU&amp;ab_channel=TED</t>
  </si>
  <si>
    <t xml:space="preserve">Tim Urban</t>
  </si>
  <si>
    <t xml:space="preserve">Ted</t>
  </si>
  <si>
    <t xml:space="preserve">Tim Urban knows that procrastination doesn't make sense</t>
  </si>
  <si>
    <t xml:space="preserve">//www.youtube.com/watch?v=CEcsHDiIE4E&amp;ab_channel=TeluguTonic</t>
  </si>
  <si>
    <t xml:space="preserve">Nikhil Siddharth's New Movie 18 Pages TEASER | Anupama | Sukumar | TT</t>
  </si>
  <si>
    <t xml:space="preserve">Telugu Tonic</t>
  </si>
  <si>
    <t xml:space="preserve">Nikhil Siddharth's New Movie 18 Pages TEASER | Anupama \n\n\n#NikhilSiddharth's New Movie #18Pages TEASER | #Anupama \n#karthikeya2 \n\n☛ Please SUBSCRIBE us</t>
  </si>
  <si>
    <t xml:space="preserve">//www.youtube.com/watch?v=tK1OTQzyiX8&amp;ab_channel=TheEconomist</t>
  </si>
  <si>
    <t xml:space="preserve">The Saudi prince</t>
  </si>
  <si>
    <t xml:space="preserve">Muhammad bin Salman</t>
  </si>
  <si>
    <t xml:space="preserve">//www.youtube.com/watch?v=IQLcz6wLNg0&amp;ab_channel=TheSwoon</t>
  </si>
  <si>
    <t xml:space="preserve">Once Upon a Small Town | Official Clip | Netflix ENG SUB</t>
  </si>
  <si>
    <t xml:space="preserve">The Swoon</t>
  </si>
  <si>
    <t xml:space="preserve">Against his wishes a veterinarian from the big city relocates to the countryside</t>
  </si>
  <si>
    <t xml:space="preserve">//www.youtube.com/watch?v=nu2OZq8A-AI&amp;ab_channel=TheTechChap</t>
  </si>
  <si>
    <t xml:space="preserve">The Truth about Switching to a Projector! 120” 4K Laser Ultra Short Throw</t>
  </si>
  <si>
    <t xml:space="preserve">The Tech Chap</t>
  </si>
  <si>
    <t xml:space="preserve">LG HU915Q CineBeam Laser 4K Ultra Short Throw Projector Setup &amp; Review - is this 120-inch 4K HDR MONSTER better than my OLED TV?\n▶ HU915Q US</t>
  </si>
  <si>
    <t xml:space="preserve">//www.youtube.com/watch?v=epAFDEJImrU&amp;ab_channel=ThinkMusicIndia</t>
  </si>
  <si>
    <t xml:space="preserve">Darshana - Official Video Song | Hridayam | Pranav | Darshana | Vineeth | Hesham | Merryland</t>
  </si>
  <si>
    <t xml:space="preserve">Think Music India</t>
  </si>
  <si>
    <t xml:space="preserve">#Darshana #Hridayam #PranavMohanlal #KalyaniPriyadarshan\n#DarshanaRajendran #VineethSreenivasan #HeshamAbdulWahab\n\nSong</t>
  </si>
  <si>
    <t xml:space="preserve">//www.youtube.com/watch?v=tTlwfnZAdQk&amp;ab_channel=ThinkSchool</t>
  </si>
  <si>
    <t xml:space="preserve">Why is China taking over Indian BORDERS and what is INDIA doing? </t>
  </si>
  <si>
    <t xml:space="preserve">Think School</t>
  </si>
  <si>
    <t xml:space="preserve">Invest in the China Plus one Strategy Smallcase</t>
  </si>
  <si>
    <t xml:space="preserve">//www.youtube.com/watch?v=sCbbMZ-q4-I&amp;ab_channel=T-Series</t>
  </si>
  <si>
    <t xml:space="preserve">Lut Gaye (Full Song) Emraan Hashmi</t>
  </si>
  <si>
    <t xml:space="preserve">Gulshan Kumar &amp; T-Series presents Bhushan Kumar's Lut Gaye; a romantic ballad composed by Tanishk Bagchi</t>
  </si>
  <si>
    <t xml:space="preserve">//www.youtube.com/watch?v=VeryRnjH0QM&amp;ab_channel=VayyariBhama</t>
  </si>
  <si>
    <t xml:space="preserve">Neeve Web Series || Episode - 1 || Soniya Singh || Pavan Sidhu || Siri Raasi || Infinitum Media</t>
  </si>
  <si>
    <t xml:space="preserve">Vayyari Bhama</t>
  </si>
  <si>
    <t xml:space="preserve">#Ad \nMake your right choice toward profit with Binomo! It's fast to register with my link http</t>
  </si>
  <si>
    <t xml:space="preserve">//www.youtube.com/watch?v=5eW6Eagr9XA&amp;ab_channel=Veritasium</t>
  </si>
  <si>
    <t xml:space="preserve">The 4 things it takes to be an expert</t>
  </si>
  <si>
    <t xml:space="preserve">Which experts have real expertise? This video is sponsored by Brilliant. The first 200 people to sign up via https</t>
  </si>
  <si>
    <t xml:space="preserve">//www.youtube.com/watch?v=sfhFupNjaIM</t>
  </si>
  <si>
    <t xml:space="preserve">MAKING PANEER | Homemade Paneer making in Village | Traditional Paneer Butter Masala Gravy Recipe</t>
  </si>
  <si>
    <t xml:space="preserve">Today in our village</t>
  </si>
  <si>
    <t xml:space="preserve">//www.youtube.com/shorts/O6UtpcifBcY</t>
  </si>
  <si>
    <t xml:space="preserve">Boyfriend With Another Girl😡🤨😠 #vivekjadoo #deepikavivek #shorts</t>
  </si>
  <si>
    <t xml:space="preserve">Vivekjadoo Deepika Official</t>
  </si>
  <si>
    <t xml:space="preserve">//www.youtube.com/watch?v=oOAzFIeMBcg&amp;ab_channel=WallStreetJournal</t>
  </si>
  <si>
    <t xml:space="preserve">How Google Remapped the World | The Tech Behind | WSJ</t>
  </si>
  <si>
    <t xml:space="preserve">Wall Street Journal</t>
  </si>
  <si>
    <t xml:space="preserve">Google Maps has transformed the way that we navigate the world</t>
  </si>
  <si>
    <t xml:space="preserve">//www.youtube.com/watch?v=8xzINLykprA&amp;ab_channel=WendoverProductions</t>
  </si>
  <si>
    <t xml:space="preserve">Money’s Mostly Digital</t>
  </si>
  <si>
    <t xml:space="preserve">Wendover Productions</t>
  </si>
  <si>
    <t xml:space="preserve">Buy your custom domain or email for 10% off at http</t>
  </si>
  <si>
    <t xml:space="preserve">SHEET 16</t>
  </si>
  <si>
    <t xml:space="preserve">CarryIsLive Youtube Channel : https://www.youtube.com/channel/UC0IW...
CarryMinati's Instagram : https://www.instagram.com/carryminati/
🎥 Watch Our PODCAST CLIPS (Highlights of our podcast) : 
https://www.youtube.com/c/TheRanveerS...
🎧 Listen To #TheRanveerShow On Spotify : https://open.spotify.com/show/6ZcvVBP...
✅ Subscribe to our HINDI YouTube Channel: https://www.youtube.com/c/RanveerAlla...
What is good, you guys? Today I have with me, one of the successful 
YouTubers in India, Carryminati otherwise known as Ajey Nagar on The Ranveer Show. 
His subscribers call him “Carry” out of love. He was a college dropout who turned into a YouTuber at 19 years old. 
In this video, you can hear his inspirational story directly from him. He tells us that his success mantra is to give it all you got. In this CarryMinati interview, 
we find out how he became one of the top 10 Indian YouTube channels. He says that you should give everything you got and if all doesn't turn out to be at long last, 
you can say that in any event you put forth a valiant effort. Through this Ajey Nagar interview, we hope to know how he is behind cameras, the actual Ajey Nagar. 
He used to be an introvert who invested a ton of his energy playing computer games. With this passion for gaming, he started his YouTube channel called CarryIsLive and CarryMinati. 
He now gets recognised on the streets when he is with his family. He and his parents are still getting used to all the attention and fame. This CarryMinati interview shows us the hidden 
side of a person who rose to teenage fame and has one of the most motivational stories to share. 
One of his YouTube videos “Carryminati Bye PewDiePie” literally generated over 17 million views! Watch this video to get inspired to give everything in your life your best shot!
@CarryMinati's REAL LIFE True Story | The Ranveer Show | BeerBiceps
#carryminati #carryislive
INSTAGRAM : @beerbiceps 
https://www.instagram.com/beerbiceps/ 
FACEBOOK : @beerbiceps 
https://www.facebook.com/beerbiceps/ 
TWITTER : @beerbicepsguy
https://twitter.com/BeerBicepsGuy
LINKEDIN : @beerbiceps
https://www.linkedin.com/in/BeerBiceps
SNAPCHAT : @beerbicepsguy
About :
BeerBiceps by Ranveer Allahbadia is the ULTIMATE self improvement &amp; self help channel. 
We began as a channel only for fitness &amp; health enthusiasts. Eventually we started covering topics such as fashion, grooming, 
personal finance, etiquette, meditation, mental health, communication skills &amp; even entrepreneurship.
Today BeerBiceps is the home for The Ranveer Show or TRS - India's smartest podcast. 
A show where we host the country's greatest success stories and try digging out their secrets to success. Every conversation on The Ranveer Show is intellectual, 
deep &amp; informational. We cover everyone from entrepreneurs 
to Bollywood film stars to even athletes. Every conversation is an EXTREME learning experience for the viewer.</t>
  </si>
  <si>
    <t xml:space="preserve">🔥 SUBSCRIBE FOR DAILY VIDS ► http://bit.ly/techburner | ★ 
Business Email : business@techburner.inEdited By : @_creador
CLICK THE BELL ICON FOR SHOUTOUTS IN MY VIDEO
LINKS► I dont need affiliate money !
I POST COOL STUFF ON INSTAGRAM !
JOIN ME ON SOCIAL MEDIA
MY INSTAGRAM (@TechBurner) ► http://instagram.com/techburner
MY TWITTER (@Tech_Burner) ► https://twitter.com/tech_burner
MY FACEBOOK ► https://www.facebook.com/techburner1
TECH BURNER TEAM 
WEBSITE ► https://www.techburner.in
INSTAGRAM/TWITTER/FACEBOOK ► @techburnerteam
Exclusive vids on my Second YouTube channel► http://bit.ly/techburner2
♫Music ♫ Epidemic Sound : http://share.epidemicsound.com/qqG96
I hope this video was Useful and you liked it, if you did press the thumbs up button.
Cheers
Tech Burner
:)</t>
  </si>
  <si>
    <t xml:space="preserve">2,074,943 views Oct 5, 2018 Xioami recently launched their MI band 3 in India, and just like most of you, I was excited to see what it has to offer over the mi band 2. 
Turns out, you can. While Xioami’s MI Fit app doesn’t include these features, you can get them with 3rd party apps. So, let’s check them out, shall we?
Check out Mi Band 3 - https://amzn.to/2CX3Tkv
Apps-
Mi Band Tools 
https://play.google.com/store/apps/de...
Mi Band Function Buttons
https://play.google.com/store/apps/de...
Mi Band 2 &amp; Amazfit Selfie
https://play.google.com/store/apps/de...
You can reach me here
Website - http://techwiser.com/
YouTube - https://www.youtube.com/techwiser
Facebook -https://www.facebook.com/techwiser
Twitter - https://twitter.com/TechWiser
Instagram - https://www.instagram.com/techwiser
What camera do I use? 
Canon 70D
What mic do I use?
Blue Yeti and Video Mic pro (depends on requirement)
What tripod do I use?
Manfrotto MVKBFR
What video editor do I use?
Final Cut Pro
What computer do I use?
iMac 2015 for editing and a ThinkPad for casual work</t>
  </si>
  <si>
    <t xml:space="preserve">20,015,733 views Jun 4, 2019 Isha Kriya is a guided 15-minute meditation for health and wellbeing. 
Through the practice you learn to use your breath, 
thought and awareness in a way that your ability to use your mind and body is greatly enhanced. 
It is very simple but extremely powerful process that is great for beginners to learn. 
You can do it anywhere: at home, in the office, the park. Try out the process, 
pay attention to what it does within you and realize the benefits in no time.
00:00 What is Isha Kriya?
00:37 Isha Kriya Instructions
04:08 Sadhguru Guided Meditation
18:42 Isha Kriya Benefits
#SadhguruGuidedMeditation #Meditation #IshaKriya 
Isha Kriya is a 12-min guided meditation by Sadhguru. Watch this video for the guided instructions from Sadhguru and experience this powerful spiritual process in the comfort of your own home.
Watch this video in Gujarati https://youtu.be/r3__Z_CgWQg
Sadhguru Guided Meditations Playlist: https://www.youtube.com/playlist?list...
Chit Shakti Meditation for Success: https://youtu.be/JfSdjsijR3o
Isha Kriya Meditation (12 min): https://youtu.be/EwQkfoKxRvo
Shambhavi Mudra Meditation (5 min): https://youtu.be/C_xsXnRd_uc
Infinity Guided Meditation (13 min): https://youtu.be/xdfs4Bo3-Yw
#Sadhguru
Yogi, mystic and visionary, Sadhguru is a spiritual master with a difference. An arresting blend of profundity and pragmatism, his life and work serves as a reminder that yoga is a contemporary science, vitally relevant to our times. 
⚡ Full Moon Flirtations ⚡ 
Sadhguru Satsang Every Purnima
Register For Free at isha.co/FMF-YT-ANT
Sadhguru Exclusive (Register Now)
⚡ http://isha.co/ex-yt 
Sadhguru App (Download)
📱 http://onelink.to/sadhguru__app
Official Sadhguru Website 
🌎 http://isha.sadhguru.org 
Donate Towards Crafting A Conscious Planet
🙏 https://isha.sadhguru.org/sanghamitra
Offerings from Sadhguru in Challenging Times 
🌼 https://isha.sadhguru.org/sadhana-sup...
Guided Yoga &amp; Meditations by Sadhguru (Free Online)
🌼 http://isha.sadhguru.org/5-min-practices
🌼 http://isha.sadhguru.org/IshaKriya
Inner Engineering Online Program
50% off | FREE for COVID Warriors
🌼 http://isha.co/IEO-YT (Register Now)
Official Social Profiles of Sadhguru (Subscribe)
🌐 https://youtube.com/sadhguru?sub_conf...
🌐 https://facebook.com/sadhguru
🌐 https://instagram.com/sadhguru
🌐 https://twitter.com/SadhguruJV
🌐 https://t.me/Sadhguru</t>
  </si>
  <si>
    <t xml:space="preserve">4,558,196 views Mar 28, 2021 This is Samsung Galaxy A52 vs Redmi Note 10 Pro MAX vs Realme 8 pro Camera Full camera comparison and test with photos and video quality test.
To HELP this Channel Buy anything from Amazon,
Amazon Link - https://amzn.to/3bydbCC
I hope you like this video.
For business inquiries Contact at-
gyantherapyindia@gmail.com
Instagram- https://www.instagram.com/gyantherapy/
Facebook- https://www.facebook.com/GyanTherapy/
Twitter- https://twitter.com/GyanTherapy
#gyantherapy
#GalaxyA52
#Note10ProMAX
#Realme8pro</t>
  </si>
  <si>
    <t xml:space="preserve">This is the full video of my interview with Ravish Kumar on NDTV India Prime time, 
we discuss about the growing trends in India and across the world, 
regarding mainstream media, its impact on the people and the democracy of India. 
We also talk about the freedom of press and how I started making videos on Youtube. 
This Prime time aired on 9th November 2018 at 9pm on NDTV India. 
Support my work: https://www.patreon.com/dhruvrathee
---------------------------------------------------- 
For more informative videos and discussion on important Indian and world issues- 
Telegram channel to receive instant video updates: https://t.me/dhruvratheechannel 
Support on Patreon: https://www.patreon.com/dhruvrathee Subscribe: http://www.youtube.com/dhruvrathee 
Facebook: http://www.facebook.com/DhruvRatheePage 
Twitter: http://www.twitter.com/dhruv_rathee 
Instagram: http://www.instagram.com/dhruvrathee 
More Interviews by Dhruv Rathee: https://www.youtube.com/playlist?list... 
All episodes of The Dhruv Rathee Show: 
Ep 9 Black Money: https://youtu.be/UdNe4Bv8ARY
Ep 8 RTI Activists: https://youtu.be/zE_tnXDXlaI 
Ep 7 Ache Din in UP: https://youtu.be/dPvM2n2AFAw 
Ep 6 Lairs Modi, Ivanka: https://youtu.be/jt14K39g7Tw
Ep 5 Padmavati: https://youtu.be/1M9XXdpuiaw 
Ep 4 Rajasthan: https://youtu.be/y26_c2jNPUw 
Ep 3 Jay Shah growth: https://youtu.be/FfTpWUPsdsc 
Ep 2 Indian economy: https://youtu.be/1ZIFEASmno0 
Ep 1 Currency Notes: https://youtu.be/sAH9YyR3O4c 
More videos: 
Rahul Gandhi vs Modi: https://youtu.be/Lem7KgAb9SY
PayTM reality: https://youtu.be/cseroHjs__E 
Air Pollution: https://youtu.be/Yo_mO0L8uE4 
BJP IT Cell part 2: https://youtu.be/BslKjxaP4Ik 
Maun Modi: https://youtu.be/KOudMPiJFBI 
Indian Education: https://youtu.be/ABmXRhizz4I 
PNB Scam: https://youtu.be/5dL4AtHYd1w 
Bitcoin: https://youtu.be/Kesk8WK1uWM 
Aadhaar Card: https://youtu.be/S_bvQO6K5fY 
Best State in India: https://youtu.be/XPwVq56l1rk 
Petrol Prices reality: https://youtu.be/OSQXo3DpFAg 
Budget 2018: https://youtu.be/Ncjcg97P1Tg
Save Our Forests: https://youtu.be/jHmXSpTVjZA</t>
  </si>
  <si>
    <t xml:space="preserve">MOST POPULAR FOOD FOR ASMR with STEPHANIE SOO (Honeycomb, Aloe Vera, Tanghulu, Macarons)
Our video on Stephanie's Channel: https://youtu.be/orbCzKnXWtM
Subscribe to Stephanie!: https://www.youtube.com/channel/UCo9Z...
Check out my Instagram: http://www.instagram.com/zachchoi
Check out my Facebook: http://www.facebook.com/zachchoiasmr
Check out my Twitter: http://www.twitter.com/zach_choi
Kitchen Tools:
Black Gloves: https://amzn.to/2HpQWAT 
Chef's Knife: https://amzn.to/326e2EC 
Deep Fryer: https://amzn.to/2U6So0l 
Silicone Whisk: https://amzn.to/2L0dY3H
Square Dishes: https://amzn.to/2ZwbG06
Tongs: https://amzn.to/2HtkVs1 
Mixing Bowls: https://amzn.to/323li4j 
Food Processor: https://amzn.to/2NyOyvG
Stainless Steel Sauce Pan: https://amzn.to/2ZsWmSa
Stainless Steel Fry Pan: https://amzn.to/322wSwk
Cast Iron Skillet: https://amzn.to/326O18
Cast Iron Griddle: https://amzn.to/2U9CcLR
Nonstick Cookware: https://amzn.to/3419AJd
Filming Equipment:
Camera: https://amzn.to/2CJJX4e
Main ASMR Microphone: https://amzn.to/2D4eue9
Backup ASMR Microphone: https://amzn.to/2EIcGcE
In-ear-monitors (headphones): https://amzn.to/2IkNPxb
Audio Recorder: https://amzn.to/2ENGnZT
**This is an ASMR video. To experience ASMR tingles, PLEASE WEAR HEADPHONES. If you do not enjoy EATING SOUNDS, DO NOT WATCH. **
What is ASMR?
Autonomous Sensory Meridian Response is an experience characterized by a static-like or tingling sensation on the skin that typically begins on the scalp and moves down the back of the neck and upper spine.
#StephanieSoo
#ZachChoiASMR
#MostPopularFood
#Mukbang
#ASMR
#ASMREating
#asmrsounds
#eatingsounds
#NoTalking
#letseat</t>
  </si>
  <si>
    <t xml:space="preserve">Bhuvan Bam is a comedian, singer-songwriter, actor and entrepreneur. He created the entire universe of BB Ki Vines, a content power house, to see more of his content follow him on Instagram► https://www.instagram.com/bhuvan.bam22/ Facebook► https://www.facebook.com/BBkiVines/ Twitter►https://twitter.com/Bhuvan_Bam and https://twitter.com/BBkv22. Checkout Bhuvan Bam Originals: https://bit.ly/3BohxZK Buy my merchandise from https://bit.ly/3D3mTdu</t>
  </si>
  <si>
    <t xml:space="preserve">relive your amazing tuition masti with this funny relatable video and do not forget to comment down your favourite scene and dialogue now! also please do not forget download the AZAR APP : https://bit.ly/2PLEamH Production Starring : Kunal Chhabhria, Akash Dodeja, Simran Dhanwani, Anmol Sachar, Vivek Menon, Jashan Sirwani, Tanish Sirwani, Rohit Sadhwani, Divesh Nainani, Aseem Sidhwani,Pranav Punjabi, Akash Jagtap, Raaj Raisinghani, Yogesh Makhija, Lovepreet Arora, Vijay Phulwadhwa, Ritesh Sidhwani,Prashant Jeswani, Kunal Hemnani, Dhiraj Makhijani, Nitesh Wadhwara, Sahil Talreja, Piyush Sadhwani, Om Jeswani, Sanju Gera, Grishim Navani, Chirag Bhojwani, Kunal Ahuja, Sagar Thakur, Mukesh Wadhwa, Rahul Sachani, Chetan Sachdev, Bhavesh Talreja, Sahil Taleja, Avinash Kukreja, Jai Wadhwara, Ritesh Udasi, Dipika Sharma. Cinematography : Siddharth Kedare Edited by : Kunal Chhabhria, Divesh Nainani &amp; Ashish Chanchlani Written &amp; Created by : Ashish Chanchlani Location Courtesy : M.B BHATIA CLASSES, ULHASNAGAR Brand Association : Goviral Media</t>
  </si>
  <si>
    <t xml:space="preserve">A young orphan named Aladin, who is often bullied by his peers. Chances upon a life-altering object, a magic lamp. He sets off on a series of adventures and uses the lamp to defeat a bully. Watch yourself to find out what happned in the end. Contact for Email ::- round2hell@gmail.com Follow us on :- → instagram page : http://instagram.com/round2hell Follow our artists :- → nazim : http://www.facebook.com/nzm0211 → zayn : http://www.facebook.com/zayn.saifi.50 → wasim : http://www.facebook.com/wasimahmadr2h Subscribe Here ⇨ https://www.youtube.com/c/round2hell Song Credit :- Bazanji - Fed Up Link : https://youtu.be/9-zK_5gn4_s Thank You For Watching !</t>
  </si>
  <si>
    <t xml:space="preserve">YoutubeVsTiktok - Khatam #RoastNahiFryKarunga Directed By - Harsh Beniwal Written By - Harsh Beniwal Co written - Purav Jha Cast Mohit Chhikara Purav Jha Harsh Beniwal Thumbnail- Vishal Pheonix Special Thanks to Subodh SU2 For Song Link - https://www.youtube.com/watch?v=hwy3G... Subscribe: https://www.youtube.com/c/TheBrainHumour Like|Share|Comment Show us some love on these platform too. Facebook: https://www.facebook.com/harshbeniwal... Instagram: https://www.instagram.com/harshbeniwal/ Snapchat: Harshbeniwal</t>
  </si>
  <si>
    <t xml:space="preserve">ALAG ALAG TARAH KE LOG MILTE HAIN HUMEIN BUS MEIN, YEH VIDEO UNI LOGO KE LIYE :) Share Kardo Apne Dosto Ke Sath. #AmitBhadana #PeopleInABus PYAAR BANAYE RAKHEIN. Facebook: https://www.facebook.com/TheAmitBhadana Instagram: https://www.instagram.com/theamitbhadana Twitter: https://twitter.com/iAmitBhadana Youtube: https://www.youtube.com/channel/UC_vc...</t>
  </si>
  <si>
    <t xml:space="preserve">This video has entered the Guinness World Records as the World's Most Viewed Life Changing Self-Education Video By Sandeep Maheshwari. Cheers!!! Sandeep Maheshwari is a name among millions who struggled, failed and surged ahead in search of success, happiness and contentment. Just like any middle class guy, he too had a bunch of unclear dreams and a blurred vision of his goals in life. All he had was an undying learning attitude to hold on to. Rowing through ups and downs, it was time that taught him the true meaning of his life. To know more, log on to www.sandeepmaheshwari.com Connect with him at Facebook.com/SandeepMaheshwariPage Watch his inspirational videos at Youtube.com/SandeepSeminars</t>
  </si>
  <si>
    <t xml:space="preserve">In this video Dr. Vivek Bindra is speaking about the Flying Sikh Milkha Singh and how he achieved success by following these 4 steps. 1) Focus On Goal 2) Identification of Distraction 3) Raise Your Standard 4) Mentor is important in life Dr. Vivek Bindra is an International Motivational Speaker, Leadership Consultant &amp; Business Coach. He has been awarded Honorary Ph.D. Degree, Doctor of Philosophy. He is a Trusted Advisor to over 1500+ corporates. He has also been an Inspirational Pathfinder to various high-profile entrepreneurs and other top-notch business entities providing Leadership excellence for taking their organizations to the next level. He has been instrumental in providing CEO coaching to over Top 100 CEOs in the country. Website - https://www.badabusiness.com/ To Download Bada Business App Click on This Link - For Android Users: http://klr.pw/AndYT For IOS Users: http://klr.pw/iOSYT Follow our Official Social Media pages- Facebook - https://www.facebook.com/DailyMotivat... Twitter - https://twitter.com/DrVivekBindra Linked In - https://www.linkedin.com/in/vivekbindra/ Instagram - https://www.instagram.com/vivek_bindra/ And, get updates of recent happenings, events, seminars, blog articles, and daily motivation. #Growth #DrVivekBindra #Motivation #CaseStudy #LifeChangingStories #SuccessStories #BadaBusiness #GoalFocusMotivation #MilkhaSingh #SuccessStrategy</t>
  </si>
  <si>
    <t xml:space="preserve">Performance at AIB Diwas! Like, Share and Subscribe! Stay Connected: Instagram: https://www.instagram.com/zakirkhan_2... Facebook: https://www.facebook.com/kuchhtobhiza... Twitter:https://twitter.com/zakirism</t>
  </si>
  <si>
    <t xml:space="preserve">In this Video you will get to learn how to make money with #OptionsTrading in #StockMarket. You will also see the Live Demo on how we booked the Profit. Open Demat Account on Upstox : https://bit.ly/UpstoxFreeOffer After you sign up and face any problem, just give missed call @ 02268617610 Upstox Team will call you shortly for assistance. To Talk directly to Upstox Customer Care Call @ 022-4179-2991 022-6904-2291 022-7130-9991 Upstox Email: new.account@upstox.com #GoSelfMadeUniversity About the Trainer : Master of Leadership Psychology, Pushkar Raj Thakur is one of the Most Influential Motivational Speaker &amp; Digital Entrepreneurship Coach in India. A SelfMade Millionaire on the Mission to Make India #GoSelfMade. Inspiring millions of people, he is regarded as the Youth Icon and the Change Expert. He has been featured into several publications such as The Times of India, Hindustan Times, etc. He trains on Success Mindset, Influencing People, Network Marketing, Leadership, Sales, Performance Acceleration, Wealth Creation and Life Mastery. He is the Creator of his trademark Courses, “The Last Course for Your Best life”, “Bang On in Network Marketing”, “The Design of My Life” &amp; “The Fast Track Millionaire Course”. He is a Serial Entrepreneur and Founder of Coursedes Learning Solutions Pvt, India’s Leading E-Learning Platform committed to provide Self Help, Skills Development &amp; Income Oriented Training Courses by the Best Trainers in the Industry! He is the founder of PRT GLOBAL SOLUTIONS, which is a Peak Performance Training &amp; Development firm, providing Leadership &amp; Entrepreneurship Skills to the Individuals &amp; Organisations to attain continuous growth &amp; acceleration in revenue generation &amp; overall brand enhancement. People love Pushkar Raj Thakur for his Electrifying Motivation and Life Transforming Wisdom. He is a Humorous and yet Thought Provoking Master of Motivation, a deadly combination in a Motivational Speaker! Caution: Getting into his Courses Immediately Leads to Change in Mental Framework and Chances for Success in any area of Life! Ask any question you have in comments below or email: Info@coursedes.com #GoSelfMadeUniversity Follow us on: Facebook: http://bit.ly/2TkyIYo Instagram: http://bit.ly/2FH6b7z Youtube: http://bit.ly/2FLcZkp Twitter: http://bit.ly/2tcDOvd LinkedIn:http://bit.ly/2RfJWel http://www.pushkarrajthakur.com/ To Join our Course, Call @ 9999470710</t>
  </si>
  <si>
    <t xml:space="preserve">DO WRITE YOUR CHEATING EXPERIENCES IN COMMENTS AND SHARE WITH YOUR COLLEGE AND SCHOOL FRIENDS. Subscribe to my Channel: https://www.youtube.com/channel/UCKnZ... Instagram - https://www.instagram.com/be_a_bassi Facebook- https://www.facebook.com/anubhavsingh... Twitter- https://www.twitter.com/be_a_bassi Directed by: Sourav Bangotra Sound: Sreejit Menon DoP: Akshit Arora Venue Courtesy : Canvas Laugh Club, Noida Special Thanks: Rahul Dua, Nishant Suri, Zakir Khan, Jaspreet Singh, Pratyush Chaubey, Rohit Gaur, Kshitij Pandey, Vishal, TK (Canvas Laugh Club), Nitin Mandal, Vijay Yadav, MD Arif, Baneet Chhabra, Onkar Yadav, Sankalp Kapoor, Abhineet Singh and many more. Music: Glitch by Audionautix is licensed under a Creative Commons Attribution license (https://creativecommons.org/licenses/...) Artist: http://audionautix.com/</t>
  </si>
  <si>
    <t xml:space="preserve">Notes of JAVA LECTURE 1 : https://docs.google.com/document/d/1d... Are you worried about placements/internships? Want to prepare for companies like Microsoft, Amazon &amp; Google? Join ALPHA. 🔴 Alpha Placement Batch - https://bit.ly/3oqidsd 🔴 ALPHA for International Students - https://buy.stripe.com/cN27sE5Z21xkeR... (Direct Payment Link) Join the Apni Community🔥 : https://telegram.me/+k4rdgTPwmm5kMGVl Instagram: https://www.instagram.com/dhattarwala...</t>
  </si>
  <si>
    <t xml:space="preserve">@Voilà! Digi presents 'Bhai Mere Bhai', the most awaited brothers song, starring the Joshi Brothers, Sourav Joshi, Sahil Joshi &amp; Piyush Joshi and sung by Saaj Bhatt. No bond is as special as the bond between brothers. #SouravJoshiVlogs #SouravJoshi #SahilJoshiVlogs #SahilJoshi #PiyushJoshiGaming #PiyushJoshi #BhaiMereBhai Let us know your favourite line from the song in the comments below! Also, make YouTube Shorts, reels and tag the 'Bhai Mere Bhai' team in them. We would love to see your creativity and would also repost the best ones. 'Bhai Mere Bhai' is available on all audio platforms: Wynk: https://bit.ly/3vw2HQ6 Gaana: https://bit.ly/3Hrpa3n Spotify: https://spoti.fi/3M7P4gc Resso: https://bit.ly/35wuaX6 JioSaavn: https://bit.ly/35fzLkS Hungama: https://bit.ly/3te2Sx1 Amazon Music: https://amzn.to/3M4WoZP YouTube Music: https://bit.ly/33WNlJa Apple Music: https://apple.co/3vnjAfX Credits: Starring: Sourav Joshi, Sahil Joshi, Piyush Joshi Singer: Saaj Bhatt Music Composers: Amjad Nadeem Aamir Lyricists: Amjad Nadeem Producers: Girish Jain &amp; Vinit Jain Special Thanks: Karishma Chhajer Label: Voilà! Digi ( @Voilà! Digi ) Audio Credits: Arranged/Programmed: Aamir Khan Guitars: Atonu Gautom Flutes: Atul Sharma Song Recorded at: Amjad Nadeem Aamir Studio Vocals Recorded by: Aamir Khan Mixed &amp; Mastered by: Prithvi Sharma Video Credits: Director: Garry Vilkhu DOP: Gavy Khaira Edit &amp; DI: Yatin Arora Line Production: Fateh Film Production</t>
  </si>
  <si>
    <t xml:space="preserve">SUBSCRIBEEEE</t>
  </si>
  <si>
    <t xml:space="preserve">Hello Friends, In this video I will talk about a key topic or you can say important topic, if you have lost your phone or lost the phone or can you recover the lost phone? Is IMEI Tracking Possible? What is the IMEI number? Can you track a phone call? To get back to the lost phone, follow the steps. If you do not have an IMEI number of Lost Phone, can I find the number of IMEI numbers? What is the police complaint? Can I remotely locate Android Phone? iPhone can remove Remotely, but it does not even have the right to video. Hope you like the video. Google Dashboard: https://myaccount.google.com/dashboard Android Device Manager: https://www.google.com/android/device... iCloud: https://www.icloud.com/ Share, Support, Subscribe!!! Subscribe: http://bit.ly/1Wfsvt4 Youtube: http://www.youtube.com/c/TechnicalGuruji Twitter: http://www.twitter.com/technicalguruji Facebook: http://www.facebook.com/technicalguruji Facebook Myself: https://goo.gl/zUfbUU Instagram: http://instagram.com/technicalguruji Google Plus: https://plus.google.com/+TechnicalGuruji About : Technical Guruji is a YouTube Channel, where you will find technological videos in Hindi, New Video is Posted Everyday :)</t>
  </si>
  <si>
    <t xml:space="preserve">my best flight as a Captain on Airbus 320. Flew my cute little princess, being the captain of that flight was the best feeling. Had chandigarh layover, went out to shop at elante mall with Ritu and the Crew. My Instagram https://bit.ly/2JjzEE2 Twitter https://twitter.com/flyingbeast320?la... Ritu's Instagram: https://www.instagram.com/riturathee/... Music by- If you are into fitness and gymming follow my other channel also https://bit.ly/2wm1oGK I live in New Delhi and love making vlogs, short movies editing. I also love fitness (Subscribe to my other channel ) I graduated from IIT Kharagpur and currently work as a captain with a domestic carrier.</t>
  </si>
  <si>
    <t xml:space="preserve">Music video by Eminem performing Not Afraid. (C) 2010 Aftermath Records #VEVOCertified on September 11, 2010.http://www.vevo.com/certified http://www.youtube.com/vevocertified</t>
  </si>
  <si>
    <t xml:space="preserve">Get Origins, ft. Natural, Zero, Machine and Bad Liar, out now: http://smarturl.it/OriginsID Get Evolve, ft. Believer, Thunder, Whatever It Takes and Walking The Wire, out now: http://smarturl.it/EvolveID Directed by Matt Eastin Shop Imagine Dragons: http://smarturl.it/ImagineDragonsShop Sign up for email updates: http://smarturl.it/ID_Email Listen to Imagine Dragons on Spotify: http://smarturl.it/ID_Discography Catch Imagine Dragons on tour: http://imaginedragonsmusic.com/tour Follow Imagine Dragons: Facebook: https://www.facebook.com/ImagineDragons Twitter: https://twitter.com/Imaginedragons Instagram: https://www.instagram.com/imaginedragons Music video by Imagine Dragons performing Believer. (C) 2017 KIDinaKORNER/Interscope Records http://vevo.ly/m2Fsyf</t>
  </si>
  <si>
    <t xml:space="preserve">“Despacito” disponible ya en todas las plataformas digitales: https://UMLE.lnk.to/DOoUzFp “Imposible” disponible ya en todas las plataformas digitales: https://UMLE.lnk.to/IMPOSIBLEFp “Calypso” disponible ya en todas las plataformas digitales: https://UMLE.lnk.to/CLYPSFp Echame La Culpa disponible ya en todas las plataformas digitales: https://UMLE.lnk.to/ELCFp Best of Luis Fonsi / Lo mejor Luis Fonsi: https://goo.gl/KLWPSa Subscribe here: https://goo.gl/nkhcGc Sigue a Luis Fonsi: Official Site: http://www.luisfonsi.com/ Facebook: https://www.facebook.com/luisfonsi/ Twitter: https://twitter.com/LuisFonsi Instagram: https://www.instagram.com/luisfonsi #LuisFonsi #Despacito #Imposible #Calypso #EchamelaCulpa #NadaEsImposible #NothingisImpossible #LF Music video by Luis Fonsi performing Despacito. (C) 2017 Universal Music Latino</t>
  </si>
  <si>
    <t xml:space="preserve">https://play.google.com/store/apps/de... twitter Link :- https://twitter.com/khansirpatna?s=08 Facebook Page Link :- https://www.facebook.com/khangsresear... About Coaching:- Teacher - Khan Sir Address - Kisan Cold Storage, Sai Mandir, Musallah pur, Patna 800006 Call - 8757354880, 8877918018 About Video :- About Khan GS Research Centre:- Here you will find General knowledge, Current Affairs, Science &amp; Technology, History, Polity, Geography, Economics, Physics, Chemistry, Biology, Computer, Science &amp; Technology, Defense, Space Technology, Indian Map &amp; World Map, Social education video. Best Coaching Institute in Patna For UPSC, UPPCS, BPSC,BSSC, UPSSSC, SSC, Bank, Rly, Airforce, NDA, CDS, CPF and Other competitive Examination. Disclaimer:- Copyright Disclaimer under section 107 of the Copyright Act of 1976, allowance is made for “fair use” for purposes such as criticism, comment, news reporting, teaching, scholarship, education and research. Fair use is a use permitted by copyright statute that might otherwise be infringing.</t>
  </si>
  <si>
    <t xml:space="preserve">Gulshan Kumar Presents latest Hindi Video Song of 2019 Bhushan Kumar's " Vaaste" In the voice of " Dhvani Bhanushali &amp; Nikhil D’Souza", composed by " Tanishk Bagchi " and the lyrics of this new song are penned by " Arafat Mehmood". The Video Directed By Radhika Rao &amp; Vinay Sapru. Enjoy and stay connected with us !! SUBSCRIBE 👉 http://bit.ly/TSeriesYouTube for Latest Hindi Songs 2019! Listen to the full song ► iTunes : http://bit.ly/Vaaste-iTunes Hungama : http://bit.ly/Vaaste-Hungama Saavn : http://bit.ly/Vaaste-JioSaavn Gaana : http://bit.ly/Vaaste-Gaana Apple Music : http://bit.ly/Vaaste-Apple-Music Amazon Prime Music : http://bit.ly/Vaaste-Amazon-Prime-Music Spotify : http://bit.ly/Vaaste-Spotify Google Play : http://bit.ly/Vaaste-Google-Play Wynk : http://bit.ly/Vaaste-Wynk For Caller Tunes : Vaaste - https://bit.ly/2UJlTIl Vaaste - Male - https://bit.ly/2VAMJj8 Vaaste - Tumse Jaada Main Na Jaanu - https://bit.ly/2UsRJK7 Vaaste - Tere Alawa - https://bit.ly/2P3ii2G Vaaste - Tu Hi Bas Mera - https://bit.ly/2Ik4uzr Set as Caller Tune: Set "Vaaste " as your caller tune - sms VAASTE1 To 54646 Set "Vaaste - Male" as your caller tune - sms VAASTE2 To 54646 Set "Vaaste - Tumse Jaada Main Na Jaanu" as your caller tune - sms VAASTE3 To 54646 Set "Vaaste - Tere Alawa" as your caller tune - sms VAASTE4 To 54646 Set "Vaaste - Tu Hi Bas Mera" as your caller tune - sms VAASTE5 To 54646 Song : Vaaste Singers : Dhvani Bhanushali &amp; Nikhil D’Souza Music : Tanishk Bagchi Lyrics: Arafat Mehmood Featuring: Siddharth Gupta and Anuj Saini Music Label - T-Series Video By - Radhika Rao &amp; Vinay Sapru Songs Mixed &amp; Mastered By Eric Pillai (Future Sound Of Bombay) Mix Assistant Engineers - Michael Edwin Pillai Special Thanks to Azeem Dayani Operator Codes: 1. Vaaste Vodafone Subscribers Dial 53711161168 Airtel Subscribers Dial 5432116884479 Idea Subscribers Dial 5678911161168 Tata DoCoMo Subscribers dial 54321111161168 BSNL (South / East) Subscribers sms BT 11161168 To 56700 BSNL (North / West) Subscribers sms BT 7260248 To 56700 Virgin Subscribers sms TT 11161168 To 58475 MTNL Subscribers sms PT 11161168 To 56789 sms VAASTE1 To 54646 2. Vaaste - Male Vodafone Subscribers Dial 53711161169 Airtel Subscribers Dial 5432116884276 Idea Subscribers Dial 5678911161169 Tata DoCoMo Subscribers dial 54321111161169 BSNL (South / East) Subscribers sms BT 11161169 To 56700 BSNL (North / West) Subscribers sms BT 7260249 To 56700 Virgin Subscribers sms TT 11161169 To 58475 MTNL Subscribers sms PT 11161169 To 56789 sms VAASTE2 To 54646 3. Vaaste - Tumse Jaada Main Na Jaanu Vodafone Subscribers Dial 53711161233 Airtel Subscribers Dial 5432116884431 Idea Subscribers Dial 5678911161233 Tata DoCoMo Subscribers dial 54321111161233 BSNL (South / East) Subscribers sms BT 11161233 To 56700 BSNL (North / West) Subscribers sms BT 7260252 To 56700 Virgin Subscribers sms TT 11161233 To 58475 MTNL Subscribers sms PT 11161233 To 56789 sms VAASTE3 To 54646 4. Vaaste - Tere Alawa Vodafone Subscribers Dial 53711161246 Idea Subscribers Dial 5678911161246 Tata DoCoMo Subscribers dial 54321111161246 BSNL (South / East) Subscribers sms BT 11161246 To 56700 BSNL (North / West) Subscribers sms BT 7260250 To 56700 Virgin Subscribers sms TT 11161246 To 58475 MTNL Subscribers sms PT 11161246 To 56789 sms VAASTE4 To 54646 5. Vaaste - Tu Hi Bas Mera Vodafone Subscribers Dial 53711161227 Airtel Subscribers Dial 5432116884282 Idea Subscribers Dial 5678911161227 Tata DoCoMo Subscribers dial 54321111161227 BSNL (South / East) Subscribers sms BT 11161227 To 56700 BSNL (North / West) Subscribers sms BT 7260251 To 56700 Virgin Subscribers sms TT 11161227 To 58475 MTNL Subscribers sms PT 11161227 To 56789 sms VAASTE5 To 54646 _ Enjoy &amp; stay connected with us! 👉 Subscribe to T-Series: http://bit.ly/TSeriesYouTube 👉 Like us on Facebook: https://www.facebook.com/tseriesmusic 👉Follow us on Twitter: https://twitter.com/tseries 👉 Follow us on Instagram: http://bit.ly/InstagramTseries</t>
  </si>
  <si>
    <t xml:space="preserve">ntellipaat Data Science course: https://intellipaat.com/data-scientis... In this video on the Data Science course, you will learn what is Data Science, Types of Data Analytics, Life Cycle of Data Science, Data Visualisation, How to Create and Test a Model, Statistics for Data Science, and Probability, R programming, Machine learning, Numpy, Hands-on demo on Book Recommendation System, Skills Required to Become a Data Scientist, Trends in Data Science Science, Data Science vs Data Analytics, Data Science Interview Questions. This is a must-watch session for everyone who wishes to learn data science and make a career in it. #DataScienceCourse #DataScienceFullCourse #DataScientistForBeginners #DataScienceTutorialForBeginners #DataScientistCourse #DataScience #Intellipaat 00:00 - Introduction 10:15 - How machine learning works? 16:40 - Data 21:15 - Need of data science 49:39 - What is data science? 55:08 - Types of data analytics 01:01:33 - Life cycle of data science 01:22:37 - Data science process 01:29:58 - Data Cleaning 01:30:40 - Data Visualization 01:34:33 - Creating a model 01:51:02 - Converting data into useful information 02:02:02 - Descriptive Statistics 02:25:51 - Basic definitions 02:40:31 - What is probability? 02:59:45 - Variables in R 03:29:01 - Data types in R 03:56:33 - Objects in R 04:35:03 - Quiz 04:46:03 - Hands-on 05:08:01 - Dream Job 05:37:20 - Machine learning types 05:53:50 - What is regression? 06:03:00 - Types of regression 06:18:36 - Understanding linear regression 06:31:24 - Linear regression(Recap) 06:35:04 - What is logistic regression? 06:57:58 - What is classification? 07:08:58 - What is scikit learn? 07:16:18 - Steps in building a classifier 07:27:18 - What is NumPy? 07:38:17 - Initializing Numpy Array 07:54:49 - Find the data type of the array 08:19:32 - Numpy indexing and scaling 08:35:06 - Characteristics of Scipy 09:04:21 - Tasks to be performed 🔵 Read complete Data Science tutorial here: https://intellipaat.com/blog/tutorial... 🔵 Do subscribe to Intellipaat channel &amp; get regular updates on videos: http://bit.ly/Intellipaat 🔵 Watch Data Science tutorials here:- https://bit.ly/30QlOmv 🔵 Read the insightful blog on what is Data Science: https://intellipaat.com/blog/what-is-... 🔵 Interested to know about Data Science Certification? Read this blog: https://intellipaat.com/blog/data-sci... ---------------------------- Intellipaat Edge 1. 24*7 Lifetime Access &amp; Support 2. Flexible Class Schedule 3. Job Assistance 4. Mentors with +14 yrs 5. Industry Oriented Courseware 6. Lifetime free Course Upgrade ------------------------------ 🔵 For more information: Call Our Course Advisors IND: +91-7022374614 US: 1-800-216-8930 (Toll-Free) Website: https://intellipaat.com/data-scientis... Facebook: https://www.facebook.com/intellipaato... Telegram: https://t.me/s/Learn_with_Intellipaat Instagram: https://www.instagram.com/intellipaat LinkedIn: https://www.linkedin.com/company/inte... Twitter: https://twitter.com/Intellipaat</t>
  </si>
  <si>
    <t xml:space="preserve">“THE 100,000 CALORIE CHALLENGE!“ Subscribe: http://bit.ly/2ATWtet | IG: http://bit.ly/2rWyjgU Watch the Fast Food Calorie Challenge: https://www.youtube.com/watch?v=XJv9L... Hi Everyone! It is HERE! After years of doing INSANE eating challenges on YouTube, I decided to do the unthinkable. 100,000 CALORIES in 100 HOURS! Doughnuts, Nutella, Pizza, Peanut Butter, Chocolate... every food group makes an appearance in this video! Lots of questions will certainly be asked from this video. Meal Structuring, How much weight was gained, the cost of the entire challenge, etc. But that will all be addressed if the video get 50,000+ likes in the "aftermath video". Also, to everyone that continuously throws the "Why is this so edited" comment out every time a calorie challenge is uploaded. Let me remind you, this was 100 HOURS of footage. There's no actual way to condense it down anymore than I did. If anyone needs any "proof" for my stomach capacity, you can check out the plethora of restaurant challenges and videos that I have on my channel and in my "restaurant challenges" playlist on my channel. Sit back and watch this epic challenge folks! Follow Erik TheElectric: Second Channel: http://bit.ly/2thPpDv Instagram: http://bit.ly/2rWyjgU Facebook: http://bit.ly/2sXVR3t Twitter: http://bit.ly/2soQEog Snapchat: https://www.snapchat.com/add/ErikTheE... Twitch: https://goo.gl/Zhy14q Strava: Erik”TheElectric”Lamkin GamerTag: ErikTheElectric My Merchandise! ► ErikTheElectric.BigCartel.Com USE “ELECTRIC” For 15% OFF PES! ► http://bit.ly/2CMv8u9 ICON MEALS USE “ELECTRIC10” for 10% OFF ► https://bit.ly/2qblHjV Watch More Erik TheElectric: Cheat Days: https://youtube.com/playlist?list=PLE... Restaurant Challenges: https://youtube.com/playlist?list=PLE... Popular Videos: https://www.youtube.com/playlist?list... Latest Uploads: https://www.youtube.com/playlist?list... Support The Channel on Patreon! ► https://www.patreon.com/ErikTheElectric ErikTalks on ITUNES! ► https://itunes.apple.com/us/podcast/e... My Gym Playlist on SPOTIFY ► goo.gl/ugK26s MY PODCASTS ON SOUNDCLOUD! ► https://soundcloud.com/eriktheelectric My Equipment: My Camera ► https://goo.gl/xypVVZ My Lens ► https://goo.gl/WeofJW My 2nd Camera ► https://goo.gl/6rUPjA Send me stuff! ► 11251 Rancho Carmel Dr #503077 San Diego, CA 92199 About Erik TheElectric: I'm Erik. I’m a guy with a HUGE appetite that LOVES food! A few years ago, I discovered my ability to eat large amounts of food and founded this channel to share it with THE WORLD! This channel is dedicated to all of my crazy eating stunts and eating challenges. I live in the United States of America, home to some of the tastiest fast food in the world. What you’ll find on this channel are INSANE amounts of food, fast food challenges and INSANE restaurant challenges! Follow me in my journey to continue to go BIG when it comes to food and subscribe down below!</t>
  </si>
  <si>
    <t xml:space="preserve">🏁 Watch the video and attend this quiz and get a certificate of completion: https://glacad.me/3HAcNnm Python is an interpreted, object-oriented, high-level programming language built with dynamic semantics. Great Learning offers Python Programming in Hindi tutorial comprising 16 chapters, including 1 python project. This course is ideal for students and professionals looking for a Python programming course from scratch. Python for beginners: Learn like a pro by building a solid foundation on essential topics like data structures, inheritance, flow control statements in python, functions, OOPs in python and many more interesting topics. Learn python programming course in Hindi in play way method as our expert takes you on a walkthrough on the current trends in python. Learn Python Programming quickly in Hindi, with easy-to-learn syntax that emphasises readability and reduces program maintenance costs. 🏁 Topics Covered: * Introduction - 00:00:00 * Installing Python, Python IDEs - 00:01:38 * Data Structures in Python - 00:44:57 * Tuple in Python - 0:45:06 * List in Python - 0:54:47 * Dictionary in Python - 1:04:57 * Set in Python - 1:12:49 * Flow Control Statements in Python - 01:19:04 * If Statement in Python - 01:19:04 * If Else - 01:20:25 * Looping Statement in Python - 01:30:38 * For Loop in Python - 01:38:55 * Functions in Python - 01:43:19 * Object Oriented Programming in Python - 01:58:16 * Classes in Python - 01:59:05 * Attributes &amp; Methods in Python - 02:00:40 * Inheritance - 02:18:15 * Multiple Inheritance - 02:34:28 * Multilevel inheritance - 02:42:16 * Libraries in Python - 02:48:35 * Python NumPy - 02:50:09 * Python Pandas - 03:18:42 * Python Matplotlib - 03:49:38 Let go of the fear of learning new programming languages, and start our python crash course now that’s backed up with Python notes. Still more doubts about the Python tutorial? Drop us your questions in the comments sections, will are here to guide you with all your concerns. ********************************************************************************** 📚 Download the Revision Material for "Matplotlib-Python for Non-Programmers" Here: https://glacad.me/36M3Wx0 📚 Download the Revision Material for "OOPs in Python" Here: https://glacad.me/36OjEI4 📚 Download the Revision Material for "Python Visualization" Here: https://glacad.me/3wTfitZ 📚 Download the Revision Material for "Python Operators" Here: https://glacad.me/3xNbLi1 ********************************************************************************** Other Free Python Courses with certificates: ✔ Python Programming in Hindi: https://www.mygreatlearning.com/acade... Here is a list of our other full course videos you can check out: ✔ Data Science Tutorial: https://www.youtube.com/watch?v=u2zsY... ✔ Python for Data Science: https://www.youtube.com/watch?v=edvg4... ✔ Machine Learning with Python: https://www.youtube.com/watch?v=RnFGw... ✔ Statistics for Data Science: https://www.youtube.com/watch?v=Vfo5l... ✔ Tableau Training for Beginners: https://www.youtube.com/watch?v=6mBtT... ✔ Reinforcement Learning Tutorial: https://www.youtube.com/watch?v=f8bnk... ⚡ About Great Learning Academy: Visit Great Learning Academy to get access to 1000+ free courses with a free certificates on Data Science, Data Analytics, Digital Marketing, Artificial Intelligence, Big Data, Cloud, Management, Cybersecurity, Software Development, and many more. These are supplemented with free projects, assignments, datasets, quizzes. You can earn a certificate of completion at the end of the course for free. ⚡ About Great Learning: With more than 5.4 Million+ learners in 170+ countries, Great Learning, a part of the BYJU'S group, is a leading global edtech company for professional and higher education offering industry-relevant programs in the blended, classroom, and purely online modes across technology, data and business domains. These programs are developed in collaboration with the top institutions like Stanford Executive Education, MIT Professional Education, The University of Texas at Austin, NUS, IIT Madras, IIT Bombay &amp; more. 🔹 For more interesting tutorials, don't forget to subscribe to our channel: https://glacad.me/YTsubscribe 🔹 For more updates on courses and tips follow us on: ✅ Telegram: https://t.me/GreatLearningAcademy ✅ Facebook: https://www.facebook.com/GreatLearnin... ✅ LinkedIn: https://www.linkedin.com/company/grea... ✅ Follow our Blog: https://glacad.me/GL_Blog #pythontutorialinhindi #pythonfullcoursehindi #pythongreatlearning #greatlearning</t>
  </si>
  <si>
    <t xml:space="preserve">We Weld Two Cars Together - Only One In The World - Money Can't By This</t>
  </si>
  <si>
    <t xml:space="preserve">Hello guys, is video me humne humari gaadi ko pani me chalane ki koshish kari hai.</t>
  </si>
  <si>
    <t xml:space="preserve">Share Market Real Story | Rs. 10,000 to Rs.880 Crore | Wipro Stock | Stock Market Equity FREE Angel Broking Account - https://tinyurl.com/y5rhzghk About this video - This video is based on a real story of Mohammad Anwar ahmed who bought 100 shares of wipro in 1980 &amp; by just investing Rs.10000 he is now worth more then 880 crore rupees. How he made that much profit &amp; his strategy will be shared in this Video. 👉 Account Opening Process (Video) https://youtu.be/2Ji5TDMFPAg 👉Sign up Link (Important) https://zerodha.com/open-account?c=ZM... Signup with this link to get extra support and free education material from Zerodha 👉How to buy &amp; Sell shares in Zerodha https://youtu.be/dXZYJT8ocGU 👉Share Market Complete guide: https://www.youtube.com/playlist?list... Other videos on Share market 1. Demat and trading account opening process https://youtu.be/2Ji5TDMFPAg 2. Share Market basics https://youtu.be/LwWVzi_fdP4 About Me- I am Neeraj Joshi, Advocate, Share market trader, youtuber and an entrepreneur. My hobbies are to read books, learn about share market, and to teach people. Connect with me : 1. Instagram https://www.Instagram.com/neerajjoshi... 2. Telegram https://t.me/Neerajjoshi5014 3. Facebook https://www.facebook.com/neerajjoshi5014 4. Twitter https://twitter.com/Neerajjoshi5014 Contact:- (business queries only) teamneerajjoshi@gmail.com Subscribe &amp; press bell icon for more videos related to stock market. #IntradayTrading #StockMarket #ShareMarket</t>
  </si>
  <si>
    <t xml:space="preserve">See this article for detailed references: https://abhijitchavda.com/history/rev... 00:00 Intro 00:11 The Battle of the Indus: Genghis Khan at India’s Doorstep 01:08 Background 03:05 Genghis Khan Turns Back 04:28 Theories: Not Quite Right 05:32 Cultural Affinity with India? 06:39 The Key to Understanding the Conqueror and His Motivations 07:48 The Old Enemy: China 08:59 Temujin: Genghis Khan’s Early Life and Struggle 10:56 Genghis Khan’s Career as a Conqueror 14:24 Genghis Khan’s Invasions: The Hidden Pattern 15:33 Genghis Khan’s Reasons for not Invading India 18:06 Genghis Khan’s Reasons for not Invading India, Summarized 19:04 Genghis Khan: A Misunderstood and Misportrayed Historical Figure 21:28 Recap 21:55 Conclusion -------------------------------------------------------------------------- SUPPORT THE CHANNEL -------------------------------------------------------------------------- ►UPI (G-Pay/PhonePe/Paytm): abhijitchavda@icici ►PayPal: https://paypal.me/AbhijitChavda ►Become A Member on YouTube: https://www.youtube.com/channel/UC2bB... -------------------------------------------------------------------------- JOIN #AbhijitChavda -------------------------------------------------------------------------- ★Twitter: http://twitter.com/AbhijitChavda ★Instagram: http://instagram.com/TheAbhijitChavda ★Facebook: https://www.facebook.com/TheAbhijitCh... ★Website: http://AbhijitChavda.com ★Email Inquiries: inquiries.chavda@gmail.com -------------------------------------------------------------------------- #AbhijitChavdaPodcast -------------------------------------------------------------------------- ★Spotify: https://open.spotify.com/show/1WmKYRI... ★Apple Podcasts: https://podcasts.apple.com/us/podcast... ★Google Podcasts: https://podcasts.google.com/feed/aHR0... ★Stitcher: https://www.stitcher.com/show/the-abh... ★Amazon Music: https://music.amazon.in/podcasts/c879... ★Soundcloud: https://soundcloud.com/abhijitchavda ★Audible: https://www.audible.com/pd/item_name-... -------------------------------------------------------------------------- #AskAbhijitChavda #Abhijit #Chavda #AskAbhijitShow Thank you for watching! Please share the video and spread the message. 🙏</t>
  </si>
  <si>
    <t xml:space="preserve"> 2810000</t>
  </si>
  <si>
    <t xml:space="preserve">N/a</t>
  </si>
  <si>
    <t xml:space="preserve">This Day 4 of this 4-part video Chinese food tour of Yunnan. Watch it all here: https://goo.gl/QhiJUb ►SUBSCRIBE for 2 new videos per week: http://bit.ly/MarkWiensSubscribe ►T-shirts available now: https://migrationology.com/store/ Thanks to Frank and Jerry of Zouba Tours: http://www.zoubatours.com/ for taking me around. I paid for this tour, but they did a great job and I would recommend them. Kunming, Yunnan, China - Kunming is the capital and largest city in Yunnan province China. So I was excited to explore the local market in Kunming and eat as much street food as possible! Here are all the Chinese street food dishes we ate throughout the market: Rice pudding - 5 RMB ($0.76) - This was slightly fermented, and sweet, like a rice alcohol pudding. It was pretty good, but quite sweet, so I couldn’t eat that much of it. Dumpling - 1 RMB ($0.15) - I saw these dumplings sizzling and hissing and there was no way I could walk by without trying one. Stuffed inside were leek and egg. They were a little on the oily side, but delicious. Whole duck - 20 RMB ($3.03) - Yunnan is famous for roast duck, and there’s a version that’s comparable even to Beijing style. Style I was excited to find a stall that at the market that specialize in Yunnanese roast duck. It was delicious and the owners were very friendly as well. Pickled pears - 5 RMB ($0.76) - This was an interesting snack, and supposed to be very healthy and good for digestion. Drink - 2 RMB ($0.30) - This drink was incredible sweet, but refreshing. Tofu Noodles - 5.5 RMB ($0.83) - Another extremely popular Chinese street food snack at the market was tofu noodles - I’ve had tofu and noodles, but not really mixed before. It was a little plain and starchy, but from all the sauces, it was taty. Rice balls - 5 RMB ($0.76) - We also tried sesame rice balls which were delicious. Jacuzzi braised ½ chicken - 15 RMB ($2.27) - This was one of the highlights of the market for me, mainly because the owner was so friendly and his giant jacuzzi of boiling chickens was amazing to see! The chicken was a little bony, but flavorful. Yellow soybean porridge - 3.5 RMB ($0.53) - As we were leaving the market, we stopped for one last bowl of soybean porridge to eat with youtiau, Chinese donuts. I wasn’t expecting to like it as much as I did, but it was delicious. It was very warming and hearty. Finally to complete this Chinese street food tour in Kunming, Jerry and I, along with his family ate Chinese Yunnanese bbq. It was tasty and a great way to end this amazing day of street food. Special thanks to Zouba Tours (http://www.zoubatours.com/) for arranging everything in this video. I paid for this tour, but I think they did a great job, and I thoroughly enjoyed the food and the tour. That completes Day 4 of this Chinese food tour of Yunnan. If you haven’t already, watch the full series here: https://goo.gl/QhiJUb MUSIC: Sad Life - https://goo.gl/HwVjdo **CAMERA GEAR** I used to make this video (these are affiliate links): Main camera: http://amzn.to/2sV0XQO Main lens: http://amzn.to/2szLZNf 2nd lens: http://amzn.to/2wXXT8h Microphone: http://amzn.to/2rBKD3z Gorillapod: http://amzn.to/2rBFkkI I would love to connect with you! Instagram: https://instagram.com/migrationology Facebook: https://www.facebook.com/migrationology T-shirts available now: https://migrationology.com/store/</t>
  </si>
  <si>
    <t xml:space="preserve">SHOP FULL SEND ITEMS: http://fullsend.com BUY HAPPY DAD: http://happydad.com/find BUY FULL SEND SUPPS NOW: http://supplements.co FULL SEND METACARDS AVAILABLE: https://opensea.io/collection/metacar... LISTEN ON SPOTIFY: https://open.spotify.com/show/5lEFhgP... SUBSCRIBE HERE: https://youtube.com/channel/UChPuCAEX... LISTEN ON APPLE PODCASTS: https://podcasts.apple.com/us/podcast... FOLLOW FULL SEND PODCAST: INSTAGRAM | https://instagram.com/fullsendpodcast TWITTER | https://twitter.com/fullsendpodcast TIKTOK | https://tiktok.com/@fullsendpodcast FACEBOOK | https://facebook.com/fullsendpod SNAPCHAT | https://snapchat.com/discover/Full_Se... FOLLOW: KYLE | https://instagram.com/kyle STEINY | https://instagram.com/steiny SALIM | https://instagram.com/saliimthedream JOHN SHAHIDI | Https://instagram.com/john SUBSCRIBE TO FULL SEND PODCAST CLIPS: https://youtube.com/channel/UCOgGwJ2o... SUBSCRIBE TO HAPPY DAD: https://youtube.com/channel/UCRVEzpUv... SUBSCRIBE TO NELK: https://youtube.com/user/NelkFilmz?su...</t>
  </si>
  <si>
    <t xml:space="preserve">The hit duo Badshah &amp; Jacqueline Fernandez in this steamy track has broken all records and continues to feature in all the top charts across platforms making it the “Anthem of the Year”. Genda Phool has a distinct folk melody fused with uber urban sounds which marked a new era for Badshah. 👉 Subscribe To Sony Music India - http://bit.ly/SonyMusic_YouTube #Badshah #GendaPhool #JacquelineFernandez Listen &amp; Download "Genda Phool" on : Saavn : https://bit.ly/2Uk9Z6I Gaana : https://gaana.com/album/genda-phool Wynk : https://wynk.in/u/zI6Q7KLYs Spotify : https://open.spotify.com/album/4wGiiY... Hungama : https://www.hungama.com/album/genda-p... Amazon Music: https://music.amazon.in/albums/B086C6... Apple Music : https://music.apple.com/in/album/gend... Youtube Music : https://music.youtube.com/watch?v=rrT... Resso : https://m.resso.app/Mk1Kgp/ Song : Genda Phool Artist : Badshah &amp; Payal Dev Starring : Badshah &amp; Jacqueline Fernandez Original Lyrics : Bengali Folk Lyrics &amp; Compose : Badshah Music Arrangements : Aditya Dev Mix &amp; Master : Aditya Dev Dotara Player : Tapas Roy Instruments recording : Rahul Sharma At AMV Studio Astt Sound Engineer : Sameer Vocals Dubbing : Aditya Dev Studio Directed By : Sneha Shetty Kohli Produced by : Sony Music India Pvt Ltd. Production House : Art Monks LLP in association with Sneha Shetty Kohli Cinematographer : Tuhin Mukherjee Choreographers: Piyush - Shazia Asst. Cameraman : Nazemul Molla, Karan Gurbaxani, Manish Khushalani Production Designer : Swapnil Bhalerao and Madhur Madhavan Asst. Art Director : Sagar D Desai and Ganesh Donge Executive Producer : Karan Dedhia Omega Operator : B K Sivan Asst: A Viswanathan Editor : Rikki Kajle Asst. Editor - Lakhvir Kajle Costume Stylist : Jimmy'z Designer Dancers hair : Sabiya Ji &amp; Team Make Up ( Dancers &amp; Character Artists) : Amit Pawar Astt Makeup : Deepak Gaikwad Tigers Panting : Gaja Mistry Asst. Directors : Ahmed Sheikh , Amitesh Sanghani, Bhavin Kateliya, Avinash Sharma DI Colorist - Prashant Dhotre ( Dream Tone Studio ) Camera Supplies : RD Equipement's Avinash Ojha Team Badshah: Hair (Badshah)- Javed Alam Make Up (Badshah) - Swapnil Haldankar Team Jacqueline : Manager : Sambardhana Debroy Hair &amp; Make Up - ShaanMU &amp; Team Stylist : Chandni Whabi Spotboy : Tarun Mahanti Security : Zubaida Special Thanks : Rohit Shetty , Yunus Sajawal , Vidhi Godgaonkar , Sushwanth Prakash , Mayank Tandon , Sanchit Bedre , Anuva Gupta , Harsh Panesar , Riyan Shetty , Girish Kant , Jomon T John &amp; Bunty Negi. To set Genda Phool as your caller tune : Airtel subscribers Dial 5432117407088 Vodafone subscribers Dial 53711965797 Idea subscribers Dial 53711965797 BSNL (South/East) subscribers sms BT 11965797 to 56700 BSNL (North/West) subscribers sms BT 7376253 to 56700 Jio users, download the JioSavan Music App to set this song as your Jio Tune Music Label : Sony Music India Audio on Sony Music Entertainment India Pvt. Ltd(C) 2020 Stay connected with us on: 👉 Subscribe To Sony Music India YouTube - http://bit.ly/SonyMusic_YouTube 👉 Like us : Facebook - https://www.facebook.com/SonyMusicIndia 👉 Follow us : Instagram - https://www.instagram.com/sonymusicin... 👉 Follow us : Twitter - https://twitter.com/sonymusicindia</t>
  </si>
  <si>
    <t xml:space="preserve">Embark on a journey with renowned adventurer, #BearGrylls as he uncovers the adventurous side of the leader of the world's largest democracy, Prime Minister Narendra Modi as they take on an epic adventure across India’s Wilderness. Watch them explore the wild together in this exclusive video. Tune in as Bear Grylls and PM Narendra Modi explore the wild together on #ManVSWild with Bear Grylls and Prime Minister Modi on 12 August, 9 PM. Exclusively on Discovery! #PMModionDiscovery #NarendraModi #ManVsWild #Modi #Adventure #DiscoveryChannel Subscribe to Discovery Channel India http://bit.ly/DiscoveryInd Do not forget to LIKE, Share and Comment on our Videos Follow us on our Social Media pages Facebook: www.facebook.com/DiscoveryChannelIndiaOfficial/ Twitter: twitter.com/DiscoveryIN Instagram: www.instagram.com/discoverychannelIn/</t>
  </si>
  <si>
    <t xml:space="preserve">Normally lot of peoples add custard powder or cream for salad but, We made fruits salad without custard powder. To enhance taste we add honey at finally. We add some fruits like Apple, Orange, Pineapple, Dragon Fruit, Mango, Kiwi Fruit, Grapes, Papaya, Pomegranate, Banana, Longan, Water Melon, Strawberry, and some more.</t>
  </si>
  <si>
    <t xml:space="preserve">100 Days Building A Modern Underground Hut With A Grass Roof and a Swimming Pool About Mr.Heang Update: We are from Thailand and we live in United States of America (USA). In this video we going to show you about our ( 100 Days Building A Modern Underground Hut With A Grass Roof And A Swimming Pool) with very simple tools and skill ! How long and where did I build? I been working very hard with my 2 friends about 100 Days to completely build, This underground hut is in a very small private jungle in California (United State), We did together with three people (2 people we are builders and one person he is camera man) How large is it? Underground Hut Dimension: Depth 5m , width 18m, height 7m, I knew the most of viewer they hard to believe but it real 100% by hand made with tools in video ! If you have any ideas, please leave a comment below my video. We are very happy for your constructive feedback. We hope all of you enjoying our videos !! #Building #Survival ------------------------------------- Email: misterheang@gmail.com Follow me on Facebook Page ( Mr.Heang Viral ) Follow me on Instagram.com/heangupdate ➝ Allow to share/embed my video to any sites with credit link ➝ Don't allow copy/re-upload my videos on (YouTube &amp; Facebook) ------------------------------------- Camera: Nikon D7500 Len: Tokina 11-16mm Editing: Adobe Premiere Pro</t>
  </si>
  <si>
    <t xml:space="preserve">Top 10 Most Dangerous Roads and Highways from around the world you should never take your car on. Subscribe to our channel: http://goo.gl/9CwQhg For copyright matters please contact us at: david.f@valnetinc.com Other Videos You Might Like Strange Things That Only Happen In America 10 Largest Holes Swallowing Earth Description: Since the invention of the modern automobile, we have been in love with our cars, trucks and motorcycles. It’s hard to think how we could function on a daily basis without a personal car around to take us to the grocery store, movie theatre or over to a friend’s house. This mode of transportation is such an important part of most peoples’ lives that we have no idea how we’d cope if cars suddenly disappeared tomorrow. Sure, most cars pollute and after a decade or so we get rid of the old and bring in a new car – filling up wrecking yards and burnings tons of gasoline in the process. The automobile is so important that rather than develop a whole new mode of transportation we instead focus our energy on creating more efficient gasoline burning engines and new models of electric cars. Nonetheless, the car is an integral part of our lives and our culture. Of course, many people have often heard the saying (but never really payed any attention to it) that driving is one of the most dangerous things we do in our daily lives. Indeed, getting behind the wheel of your ride and heading off to work or some other destination can be very dangerous. Statistically, the number crunchers say that you are far more likely to die driving your car than flying in a plane. The numbers seem to back this up by showing that over 90 people are killed every day in motor vehicle accidents in the US alone. It all makes sense once you think about it. If you think about all the people out on the road and add in distracted and drunk drivers, mechanical failures and bad weather then it’s easy to see why driving can be so dangerous. But what about the actual sections of roads and highways that seemingly have a high number of accidents and fatalities all year round. That is, it can be bad enough driving on ‘regular’ roads and highways around the world but there are roads which, for whatever reason, just seem more dangerous than the rest. You are probably picturing the classic mountain side road, carved into the rock with minimal safety barriers and exposed to landslides and all the inclement weather you can think of. Yes, those roads are very dangerous, but they aren’t the only ones to avoid driving on. As part two of our ‘dangerous roads’ series, we look at 10 roads you probably wouldn’t want to drive on. These motorways are found all across the world, in all sorts of environments and at all sorts of altitudes. There are the expected mountain roads – narrow and crumbling where one small mistake means you are going for a very long fall. There are also the remote and isolated highways running through deserts and the vastness of Siberia. There are even the sea level roads which provide their own nasty little surprise that can ruin your day (or life). We guarantee that after seeing this your daily commute will appear to be a walk in the park. Our Social Media: Facebook: https://www.facebook.com/TheRichest.org Twitter: https://twitter.com/TheRichest_Com Instagram: http://instagram.com/therichest Featuring: Patiopoulo-Perdikaki Road, Greece Luxor-al-Hurghada Road, Egypt Taroko Gorge Road, Taiwan Skippers Canyon Road, New Zealand Halsema Highway, Philippines Passage de Gois, France Tianmen Mountain Road, China Eyre Highway, Australia Karakoram Highway, China to Pakistan Zoji La Pass, India For more videos and articles visit: http://www.therichest.com/ TheRichest is the world's leading source of shocking and intriguing content surrounding celebrities, money, global events, society, pop culture, sports and much more. We create high quality top 10 and top 5 list based videos filled with mind blowing interesting and entertaining facts you are going to love and enjoy. Currently updating every day!</t>
  </si>
  <si>
    <t xml:space="preserve">Model: 2x MC Donnel Douglas MD-11 Engine: 1x Turbine Wingspan: 3.30m Length: 3.90m Take-off weight: app. 20Kg Scale: 1/16 Pilot: Dennis Hesse / Norbert Rauch Event: RC Airliner Meeting in Germany (Oppingen) June 2019 More videos from this event you can see my playlist: https://www.youtube.com/playlist?list... Copyright ©: RC MEDIA WORLD</t>
  </si>
  <si>
    <t xml:space="preserve"> 3890000</t>
  </si>
  <si>
    <t xml:space="preserve">World’s Most Dangerous Roads | The Racing Cyclists of Burundi (2014) World’s Most Dangerous Roads - The Road to Death in the Andes: https://youtu.be/ojLrp2rmh0I The racing cyclists of Burundi have a dangerous job. But it’s a vital one for Burundi’s economy. Bicycles are the main means of transportation in one of the smallest countries in Africa. Bananas, the staple food in Burundi, are transported from the markets to a banana beer brewing factory. We accompany Tharcien, a bike courier, on his exhausting cross country trip on the Burundi Highway. ▬▬▬▬▬▬▬▬▬ Subscribe Free Documentary Channel for free: https://bit.ly/2YJ4XzQ Facebook: https://bit.ly/2QfRxbG Twitter: https://bit.ly/2QlwRiI ▬▬▬▬▬▬▬▬▬ #FreeDocumentary #Documentary #MostDangerousRoads ▬▬▬▬▬▬▬▬▬ Free Documentary is dedicated to bringing high-class documentaries to you on YouTube for free. With the latest camera equipment used by well-known filmmakers working for famous production studios. You will see fascinating shots from the deep seas and up in the air, capturing great stories and pictures from everything our beautiful and interesting planet has to offer. Enjoy stories about nature, wildlife, culture, people, history and more to come.</t>
  </si>
  <si>
    <t xml:space="preserve">MINI FURNITURE FOR YOUR BARBIE HOUSE We showed an easy way to create miniature cement house from little bricks in this video! Besides, here you'll find instructions on how to make miniature furniture, accessories and kitchen utensils for Barbie house. Don't forget to subscribe and click the bell🔔) TIMESTAMPS: 00:14 Miniature house 03:40 Mini kitchen knife 07:09 Swimming pool for doll 09:02 Crafts for Barbie dollhouse 10:06 Miniature bathroom 11:12 Furniture for dollhouse 12:15 Miniature kitchen utensils 13:48 TV for doll's bedroom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 The following video might feature activity performed by our actors within controlled environment- please use judgment, care, and precaution if you plan to replicate. ---------------------------------------------------------------------------------------- Our Social Media: 5-Minute Crafts YouTube: http://bit.ly/2itjCyw Facebook: https://www.facebook.com/5min.crafts/ Instagram: https://www.instagram.com/5.min.crafts/ Twitter: https://twitter.com/5m_crafts Subscribe to 5-Minute Recipes: https://is.gd/GIWfiQ Subscribe to 5-Minute Crafts GIRLY: https://goo.gl/fWbJqz Subscribe to 5-Minute Crafts KIDS: https://goo.gl/PEuLVt Subscribe to 5-Minute Crafts MEN: http://bit.ly/2S69VUG The Bright Side of Youtube: https://goo.gl/rQTJZz ---------------------------------------------------------------------------------------- For more videos and articles visit: http://www.brightside.me For brand partnership enquiries: brands@thesoul-publishing.com Music by Epidemic Sound: https://www.epidemicsound.com/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 The following video might feature activity performed by our actors within controlled environment- please use judgment, care, and precaution if you plan to replicate.</t>
  </si>
  <si>
    <t xml:space="preserve">Watch all new episodes of Pawn Stars, returning Monday, March 22 at 9/8c, and stay up to date on all of your favorite The HISTORY Channel shows at https://history.com/schedule. Check out 5 items with remarkable histories - but that are illegal to buy and sell! From an antique gun desk to a tortoiseshell guitar, these illegal items are just not worth the risk, in this Pawn Stars compilation. #PawnStars #RickHarrison Find out more about the show and watch full episodes on our site: https://histv.co/PawnStars Check out exclusive The HISTORY Channel content: History Newsletter - https://histv.co/newsletter Website - https://histv.co/History Facebook - https://histv.co/Facebook Twitter - https://histv.co/Twitter "Pawn Stars" follows three generations of the Harrison family as they assess the value of items coming in and out of their Gold &amp; Silver Pawn Shop in Las Vegas, from the commonplace to the truly historic. HISTORY® is the leading destination for award-winning original series and specials that connect viewers with history in an informative, immersive, and entertaining manner across all platforms. The network's all-original programming slate features a roster of hit series, premium documentaries, and scripted event programming.</t>
  </si>
  <si>
    <t xml:space="preserve">On my way to the Philipines so decided to make a stop at 7-Eleven in Taiwan for some brunch. ➨Get tickets to the best show on earth!!! http://bit.ly/2gu7REI Strictly Dumpling T-Shirts HERE: http://bit.ly/2IVM2ts ►Subscribe for MORE videos about food! http://bit.ly/1hsxh41 ▲ Subscribe to our COOKING Channel! http://bit.ly/2vz2UPT ★↓FOLLOW ME ON SOCIAL MEDIA!↓★ Facebook Show Page: https://www.facebook.com/strictlydump... Facebook Mike Fan Page: https://www.facebook.com/mikeychenx Strictly Dumpling Instagram: http://instagr.am/haveadumpling Personal Instagram: http://instagr.am/Mikexingchen Twitter: http://twitter.com/Mikexingchen ◈ Equipment I use for filming◈ : Sony RX100 Mark V: https://go.magik.ly/ml/cgc5/ PANASONIC LUMIX G85: https://go.magik.ly/ml/cgcd/ Wide Angle Lens: https://go.magik.ly/ml/cgck/ Camera Mic: https://go.magik.ly/ml/cgcn/ Camera Lights: https://go.magik.ly/ml/cgcq/ Handheld Audio Recorder: https://go.magik.ly/ml/cgcr/ Tripod: https://go.magik.ly/ml/cgcu/ Drone: https://go.magik.ly/ml/cgcx/ My Favorite Cookware! wok/pan http://amzn.to/2f5G0up Also this pan http://amzn.to/2f5Qnyi Pressure pan http://amzn.to/2wJIS7u Nonstick pot http://amzn.to/2wHRgq1 ✉Send stuff to our PO Box! Mike Chen PO Box 610 Middletown, NY 10940 ------------------------------ ♫♫♫♫♫♫ ♩ Airport Lounge - Disco Ultralounge by Kevin MacLeod is licensed under a Creative Commons Attribution license (https://creativecommons.org/licenses/...) Source: http://incompetech.com/music/royalty-... Artist: http://incompetech.com/ ♩ Kailua by Chill Fluide @chillfluide Music provided by Free Music for Vlogs youtu.be/EO3a_wURwHw ♩ Little Dream by Dj Quads @aka-dj-quads Music provided by Free Music for Vlogs youtu.be/fB_y8exQ1V8 ♩ Good Times by Nicolai Heidlas: http://www.hooksounds.com</t>
  </si>
  <si>
    <t xml:space="preserve">Hey everyone!! Here is a "different" kind of video than we normally post, where I reveal 4 times I've been cheated by food challenge restaurants during the past few years of my 10-year career as a professional eater. It's totally mind-boggling to me that someone would fly or drive many hours to help positively promote a restaurant by doing their food challenge to post a video on his or her growing social media, and rather than show appreciation, lol the restaurant cheats the person and screws them over by taking malicious actions to make the challenge way harder than it normally is. This has happened other times, but I have no intention of going back to any of these 4 restaurants, so there is no need to "cover up" or hide their unethical practices. I hope you enjoy the stories and here are links to what is discussed in the video: #4) Reubin's Diner in Kamloops, British Columbia, Canada (now closed): Video: https://www.youtube.com/watch?v=2wJd1... #3) Johnny's Burgers in Canning Vale near Perth, Western Australia: Video: https://www.youtube.com/watch?v=sznmO... #2) Butcher's Burger &amp; Steakhouse in Athens, Greece: Video: https://www.youtube.com/watch?v=N31VQ... #1) Lulu's Bakery &amp; Cafe in San Antonio, Texas: 2.5 Star Yelp: https://www.yelp.com/biz/lulus-bakery... WATCH VIDEOS FROM OUR "DINNER IS SERVED" SERIES: Episode #1 w/ Italian Sandwiches: https://www.youtube.com/watch?v=_WCyM... Episode #2 w/ a Greek Food Feast: https://www.youtube.com/watch?v=8qK77... Episode #3 w/ USA sports bar food: https://www.youtube.com/watch?v=siGqS... Episode #4 w/ Thai Express food: https://www.youtube.com/watch?v=c2dOc... Episode #5 w/ tasty cheesesteaks: https://www.youtube.com/watch?v=eDC-f... Episode #6 w/ tasty Mexican food: https://www.youtube.com/watch?v=IqX-w... Episode #7 w/ Black Sheep burgers: https://www.youtube.com/watch?v=zlBb_... NEW FC SHIRTS, HATS, BEARS, and COMIC BOOKS STORE: https://www.randysantel.com/store SUBSCRIBE TO OUR NEWSLETTER &amp; EMAIL UPDATES: https://www.foodchallenges.com/subscribe CHECK OUT &amp; SUPPORT MY NEW PATREON PAGE: https://www.patreon.com/RandySantel This video was filmed on Wednesday, April 29, 2020 (4/29/2020). Check out our FoodChallenges.com YouTube Channel and How To Videos: https://www.youtube.com/user/foodchal... FOLLOW &amp; SUPPORT ME AS I DOMINATE FOOD CHALLENGES ACROSS THE GLOBE: PATREON: https://www.patreon.com/RandySantel T-SHIRTS: https://www.randysantel.com/store WEBSITE: http://www.RandySantel.com NEWSLETTER: https://www.foodchallenges.com/subscribe FACEBOOK: http://www.facebook.com/RandySantel TWITTER: http://www.twitter.com/RandySantel INSTAGRAM: http://www.instagram.com/RandySantel Enjoy the video? Please Like + Share + Subscribe!! FOOD CHALLENGE STRATEGIES &amp; LOCATE AN EATING CHALLENGE NEAR YOU: http://www.foodchallenges.com WATCH VIDEOS FROM MY "4TH QUARTER 2019" TOUR &amp; 2020 ITALY TRIP: Pan-Asian Food Challenge: https://www.youtube.com/watch?v=RvuBx... Lots of Biscuits and Gravy: https://www.youtube.com/watch?v=4dEmv... Italian Deep Dive Pizza OH: https://www.youtube.com/watch?v=E2vya... Big Bacon Burger Challenge: https://www.youtube.com/watch?v=G0rLB... Louisville, KY Giant Burger: https://www.youtube.com/watch?v=knWoL... Eau Claire, WI Ice Cream: https://www.youtube.com/watch?v=4PkIx... 3 Quad Cities Style Pizzas: https://www.youtube.com/watch?v=XeRqd... 45" Cheesesteak Sandwich: https://www.youtube.com/watch?v=rGDNI... Barbarian Pancake Breakfast: https://www.youtube.com/watch?v=sr6rj... 6lb Mega Burrito Challenge: https://www.youtube.com/watch?v=knkAz... Italian Barbecue Challenge: https://www.youtube.com/watch?v=4Wpwt... 1kg of Spaghetti Carbonara: https://www.youtube.com/watch?v=eVs2y... Giant Italian Gourmet Burger: https://www.youtube.com/watch?v=wGY6s... For Business Inquiries Only: Atlas [at] RandySantel.com #foodchallenges #cheated #cheating #cheaters #lulusbakery #manvsfood #eatingchallenges #restaurants #copscalled #competitiveeating #terribleservice #notsosouthernhospitality Video produced by Arthur Davis of EyeScope Productions: YouTube: https://www.youtube.com/user/EyeScope... Facebook: https://www.facebook.com/eyescopefilms Music Credits: Opening track by Unicorn Heads "Asleep with the Sun" Middle tracks provided by Triune Sounds, various Ending Track by Spazz Cardigan "Raw Space" THANKS FOR SUBSCRIBING &amp; ALL OF YOUR SUPPORT!!</t>
  </si>
  <si>
    <t xml:space="preserve">Taking on the LEGENDARY 72oz Steak Challenge at the Big Texan Steak Ranch in Amarillo, Texas! Contestants have 1 hour to complete a 72oz steak, baked potato, side salad, roll, and shrimp cocktail to win the $72 meal for free, a sweet t-shirt, a souvenir mug, and a coveted spot on their wall of fame! You don't want to miss this!!! * FOLLOW ME ON INSTAGRAM: https://bit.ly/2Ktdwv2 BECOME A KILOKREW ELITE MEMBER: https://www.youtube.com/channel/UCyfr... * About Me: I'm a 5'2 women's physique bodybuilder on a mission to build muscle and conquer food challenges, restaurant challenges, and epic eating feats. Grab some food and join me as I combine fitness, food, and fun! And hey...its okay, I'm bulking! Music: • Song: Extreme Energy (Music Today 80) • Composed &amp; Produced by : Anwar Amr • Video Link: https://youtu.be/8ZZbAkKNx7s ** Brock Berrigan - Canyonlands #kilokrew #cheatday #girlvsfood</t>
  </si>
  <si>
    <t xml:space="preserve">120,000 CALORIE CHALLENGE IN 48HRS!! ----------------------- My Beautiful Girlfriend (Always Hungry) https://www.youtube.com/user/rafikist... ***My Merch** https://www.natefiggsproductions.com ----------------------- *My Social Media: https://www.facebook.com/nathan.figue... https://www.instagram.com/natefiggs https://www.myfitnesspal.com/natefiggs https://twitter.com/natefiggs Snapchat: Natefiggs87 ----------------------- Equipment I use: *Main Camera: https://goo.gl/2NiZBp *B Camera: https://goo.gl/tTXtxk *C Camera: https://goo.gl/zRhDTw *Drone: https://goo.gl/L1y5oj My Lenses all native to Sony: *16-35mm 2.8 GM ”Wide Angle": https://goo.gl/FQbfgx *16mm 1.4 Sigma: https://goo.gl/uAg4Xk *24-70mm 2.8 GM: https://goo.gl/MwZSXD Stabilizers/Tripod: *Zhiyun Crane v2: https://goo.gl/DGMVtm Monitor for Camera: SmallHD “Focus”: https://goo.gl/d1hn2V My Audio: *Rode Pro/GoMic: https://goo.gl/aLnhpW Softbox Lights: *Fotodiox Pro: https://goo.gl/Rmk2xt ----------------------- Music credit by: *Brock Berrigan https://soundcloud.com/brockberrigan http://www.brockberrigan.com *Casey Calhoun- Stranger Things Beat https://soundcloud.com/caseycalhounbeats *Birocratics https://soundcloud.com/birocratic The songs used in this video were licensed via Birocratic License v05.2016. https://www.birocratic.com/license-app. https://birocratic.bandcamp.com. Thank you to the artist for their amazing music! David Cutter https://dcuttermusic.bandcamp.com https://soundcloud.com/dcuttermusic *https://www.epidemicsound.com ----------------------- For those that want to send me things: P.O. Box 670190 Coral Springs, Fl 33067</t>
  </si>
  <si>
    <t xml:space="preserve">Hola mis amores por aquí les dejo estos TikTok hacks para Que pongan a prueba. Coméntame cuál es tu favorito. No olvides suscribirte y regalarme un like 👍🏼 Mi instagtam 👇🏽 https://www.instagram.com/patysiso/ Gracias Por su apoyo los amoooo ♥️♥️♥️</t>
  </si>
  <si>
    <t xml:space="preserve">#rajeevmasand #RanveerSingh #AyushmannKhurrana #RajkummarRao CNN News18’s Rajeev Masand sat down with five actors who delivered the best performances in 2018. Ranveer Singh (Padmaavat), Ayushmann Khurrana (Andhadhun, Badhaai Ho), Vicky Kaushal (Sanju, Manmarziyaan), Rajkumar Rao (Stree, Omertà), and Pankaj Tripathi (Stree) weighed in on the craft of immersion and revealed why they don’t frequently discuss acting with their colleagues. They also discussed the impact of the MeToo movement in Bollywood, and revealed what person from history they’d kill to play on screen when they gathered for The Actors Roundtable 2018. This interview first aired on CNN News18 on December 22, 2018. CNN-News18 is India’s most awarded English News Channel, and is one of the most respected and dynamic media brands in the country today. CNN-News18 has in a short time, redefined the limits and has set new standards for journalism in Indian news television through its differentiated programming and philosophy of inclusive journalism the spirit of ‘Whatever It Takes'. CNN-News18 continues to be India’s window to the world and world’s window into India. CNN-News18 has been awarded all the prestigious awards in the General News category in the country. #rajeevmasand #roundtable #CNNNEWS18 Subscribe our channel for latest news updates: https://www.youtube.com/ibnlive Follow Us On: Facebook: https://www.facebook.com/cnnnews18/ Twitter: https://twitter.com/cnnnews18 Website: http://www.news18.com</t>
  </si>
  <si>
    <t xml:space="preserve">banana leaf lunch with mega star puneeth rajkumar, puneeth rajkumar, yuvarathnaa, sandalwood, karnataka, baale yelle oota, jolada rotti, vegetarian, basaveshwar khanavali, gandhinagar, bengaluru, bangalore Hi folks, this is a very special episode. Karnataka youth icon and Sandalwood superstar, Puneeth Rajkumar, joins me in a traditional jolada rotti oota at the legendary North Karnataka eatery, Basaveshwar Khanavali in Gandhinagar, Bengaluru. Over a delicious meal of butter-laden jolada rotties, tantalisingly spicy condiments and comforting traditional preparations, we talk about food, but of course, his upcoming film, Yuvarathnaa with Director, Santhosh Ananddram, his penchant for cooking, and a lot more. Hope you enjoy this exclusive gourmet on the road presentation, take care, stay safe and happy eating! Kripal Amanna, Gourmet On The Road, Food Lovers TV Where we lunched: Basaveshwar Khanavali, #3, Y, Ramachandra Rd, opp. Maharastra Mandal, Gandhi Nagar, Bengaluru, Karnataka 560009; tel: +91 80 4142 5407 LOCATION TAG - https://goo.gl/maps/FyGGL4ZytEQpYw5y9 SUPPORT FOOD LOVERS If you enjoyed this video, please consider supporting Food Lovers TV. For more info, check out the links below. https://www.youtube.com/channel/UC-Lq... https://www.patreon.com/foodloverstv Our vision at Food Lovers TV is to be India’s most vibrant, and more importantly, trusted food content platform. As you may be aware, content on Food Lovers TV is free of commercial constraints as guided by our credo: truth in food. We seek out deserving stories to be told sans any financial consideration from eateries featured. We have chosen not to put up a paywall as we want our rich content to remain accessible to all. Independent food journalism – free for everyone, supported by those who can. You can also make a one time, direct contribution to our bank account (details as below) A/c name: Hospitality Initiatives India Pvt. Ltd. A/c No: 0056444807 IFSC code: CITI0000004 Bank: Citibank N A Branch: M G Road, Bangalore, Karnataka, India Please email the transfer details to info@foodlovers.in once you have made a contribution. Members of Food Lovers TV Family Tier on Patreon: Shajal Abubacker Tuhina Roy Caleb Rayapati You too can be part of the Food Lovers Patron Network. Visit https://www.patreon.com/foodloverstv to join the Food Lovers family Note: This is purely voluntary, no compulsions. Thank you. Team FLTV 🙏😋</t>
  </si>
  <si>
    <t xml:space="preserve">Making of Fresh Strawberry Ice Cream and Fresh Strawberry Ice Cream in Mapro Graden in Mahableshwar. Mahableshwar is in India in Maharashtra in Satara district. Mahabaleshwar is a famous Hill Station in Maharashtra.</t>
  </si>
  <si>
    <t xml:space="preserve">TAWA PIZZA - Pizza at home, pizza without oven, pizza without yeast, I get so many requests to make the Perfect Pizza at home. So here we go, on popular demand, a step by step recipe for Pizza. Do try and let me know :) #Pizzarecipe #pizzawithoutoven #Ranveerbrar ********************* 🍽️𝗔𝗠𝗔𝗭🥘𝗡 𝗦𝗛🍳𝗣 🍽️ RB Store - https://www.amazon.in/shop/chefranveer Kitchen Appliances - https://bit.ly/KitchenAppliancesIUse Knives I use - https://amzn.to/36VdxoF ********************* 𝗖𝗹𝗶𝗰𝗸 𝗵𝗲𝗿𝗲 𝘁𝗼 𝘀𝗶𝗴𝗻 𝗺𝘆 𝗽𝗲𝘁𝗶𝘁𝗶𝗼𝗻 - https://change.org/GITagforBandelCheese ********************* ⏩𝓢𝓾𝓫𝓼𝓬𝓻𝓲𝓫𝓮 𝓱𝓮𝓻𝓮: https://goo.gl/UE2pmL ********************* 𝗖𝗵𝗲𝗰𝗸 𝗼𝘂𝘁 𝘁𝗵𝗲𝘀𝗲 𝗿𝗲𝗰𝗶𝗽𝗲𝘀 𝘁𝗼𝗼: Cheese Paratha Pizza - https://youtu.be/cftPhZvgFls Paneer Makhani Pizza - https://youtu.be/gzi0AFtp6PY Cheese Burst Pizza - https://youtu.be/LBTxB8uOWAY ********************* For more fantastic recipes, check out the Ranveer Brar App 📲 📲𝐀𝐧𝐝𝐫𝐨𝐢𝐝 - http://bit.ly/RBAppAndroid 📲𝗶𝗢𝗦 - http://bit.ly/RBAppiOS ********************* TAWA PIZZA RECIPE Preparation time: 15 minutes Cooking time: 15 minutes Serves: 4 Ingredients: For Tawa Pizza dough: 1 cup All purpose flour , मैदा ¼ cup Wheat flour , गेहूं का आटा 1/2 tsp Baking powder, बेकिंग पाउडर 1/2 tsp Baking soda , बेकिंग सोडा 1 tbsp Oil , तेल Salt to taste , नमक स्वादअनुसार 3 tbsp Curd , दही For Topping 2 tbsp Olive oil , तेल 2 Capcium Sliced , शिमलामिर्च 1 Onion, Sliced, प्याज 3-4 Mushroom, Sliced , मशरूम 1 Tomato, sliced, टमाटर Salt to taste , नमक स्वादअनुसार 1 tsp Chilli flakes, चिल्ली फ्लक्स 1 tsp Oregano , ऑरेगैनो 4-5 Basil leaves, बेसिल लीव्स For Sauce 1 tbsp Oil, तेल 2-3 Garlic, Chopped, लहसुन 1 medium Onion, Chopped, प्याज ½ cup fresh Tomato Puree, टमाटर प्यूरी ½ tsp Sugar, चीनी ½ tsp Vinegar, सिरका Salt to taste, नमक स्वादअनुसार ½ tsp Oregano , ऑरेगैनो ½ tsp Chilli flakes , चिल्ली फ्लक्स ⅓ cup Mozzarella cheese or Pizza cheese , grated , मोज़ेरेला Process For pizza dough ● In a large mixing bowl, add all purpose flour, wheat flour, baking powder, baking soda, oil, salt, and curd mix everything well. ● Add water as required and make soft dough. Knead for about 5-6 minutes until the dough turns very soft but not sticky. ● Cover and set this aside for about an hour. For topping ● Heat oil in a pan, add sliced onion, capcium, mushroom, tomato, salt to taste, chilli flakes, oregano toss the vegetable well and keep it aside in a refrigerator. For sauce ● In the same pan heat oil, add chopped garlic, onion saute until the onions are translucent. ● Add fresh tomato puree, sugar, vinegar, salt to taste and mix well. ● Add oregano, chilli flakes mix well and remove most of the water from it and keep it aside. For Making pizza ● Divided the dough into 2 to 3 parts. Dust the rolling board lightly and roll it slightly thicker than a chapati. And prick it with a fork all around the dough. ● Now heat a flat pan and place the rolled dough on it and cook one side of it properly on a low flame. ● Turn it on to the other side cooking it in low flame and start by spreading a spoon full of tomato sauce all around the bread and grate the mozzarella cheese and spread well . ● Spread the toss veggies well and add a few basil leaves . ● Sprinkle some more cheese on top. ● Cover and cook until the cheese begins to melt on low flame. ● Remove and drizzle some olive oil all around and slice tawa pizza and serve hot. *************************** For more fantastic recipes, check out the Ranveer Brar App: 📲𝐀𝐧𝐝𝐫𝐨𝐢𝐝 - http://bit.ly/RBAppAndroid 📲𝗶𝗢𝗦 - http://bit.ly/RBAppiOS ********************* 🌎 Follow Ranveer Brar here too: ➡️ https://www.ranveerbrar.com ➡️ https://www.facebook.com/RanveerBrar/ ➡️ https://www.instagram.com/ranveer.brar/</t>
  </si>
  <si>
    <t xml:space="preserve">The journey is often more memorable than the destination. No matter what you do, #TurnItUp and don't forget to thrive while you survive. You've seen a glimpse, now here's the real deal. KABIR AND BEYOND. #KeepGoing . #HrithikTransformation #TrainingMotivation #Transformation #Training #HrithikRoshan #Motivation #Inspiration #HRX #War #Kabir</t>
  </si>
  <si>
    <t xml:space="preserve">Learn some of Arnold Schwarzenegger's favorite classic bodybuilding exercises and preferred training techniques for building muscle. Get the knowledge you need to train for mass!
► BodyFit Training Programs: https://bbcom.me/2u3JxUc
► Shop Bodybuilding Signature Supplements: https://bbcom.me/2R1Ykb3
► Subscribe: http://bit.ly/2DK5lGD
00:00 - Start
00:10 - Some Legends Walk Among Us
00:54 - How to Train For Mass
02:00 - Shock the Muscle
03:25 - How Arnold Trains Chest
06:06 - How Arnold Trains Back
07:10 - How Arnold Trains Arms
08:40 - How Arnold Trains Shoulders
10:18 - How Arnold Trains Legs
10:51 - How Arnold Trains Abs
13:30 - How Much Protein Did Arnold Eat?
When it comes to bodybuilding, Arnold Schwarzenegger knows best. His plan for quality mass and extreme strength isn't complicated. In fact, it's steeped in the fundamentals and old-school exercises that should be at the heart of everyone's program. It's a surefire road to growth, but it's fraught with pain and struggle. If you want to learn bodybuilding from the world's best bodybuilder, you're in the right place.
| Basics Are Best |
"The biggest mistake being made in bodybuilding today is that people aren't covering basic exercises," says the Austrian Oak. And by basic, Arnold doesn't mean easy. Many contemporary fitness centers are full of people on machines, not in squat racks, and big-box gyms often lack even a single platform. Arnold disapproves: "Today, when I go in the gymnasium, I don't see any of the kids learning about the clean and press, or the snatch, or the upright row from the floor."
Schwarzenegger's insistence on the essential lifts is not due to some grandfatherly desire to live in the past. It comes from decades of continued interest and expertise in the industry, and from the hard-earned knowledge that it doesn't take fancy machines or off-the-wall programming to become arguably the best bodybuilder in history. Get back to your bodybuilding roots and experience unbelievable growth.
| Arnold Schwarzenegger's Training Tips |</t>
  </si>
  <si>
    <t xml:space="preserve">My Tattoo Removal Journey: http://www.iamalpham.com/index.php/to... Website: http://www.iamalpham.com My Services and Products: http://www.aaronmarino.com Best Hair Product: http://www.peteandpedro.com Best Grooming Tool: http://amzn.to/1YrOnCJ Tiege Hanley Skin Care: http://www.tiege.com All promotion and advertising inquiries: Terry@MENfluential.com Alpha M. App: http://www.alphamapp.com/ Best Hair Product: http://www.peteandpedro.com Best Grooming Tool: http://amzn.to/1YrOnCJ Free Hairstyle E-Book: http://www.iamalpham.com/ezine Pete &amp; Pedro: http://www.peteandpedro.com FaceBook: https://www.facebook.com/IAmAlphaM Twitter: https://twitter.com/IAmAlphaM My Businesses: Alpha M. Consulting: http://www.aaronmarino.com i am alpha m: http://www.iamalpham.com Pete &amp; Pedro: http://www.peteandpedro.com Squirrel Lab: http://www.squirrellab.com MENfluential Media: http://www.menfluential.com StyleCon: http://www.mensstylecon.com Tiege Hanley: http://www.Tiege.com Alpha likes the idea of tattoos. Whenever he sees a guy with a sick-ass sweet sleeve, he thinks, "Dude, he's a badass!" But there's a razor-thin line between badass and dumbass. In this video men's style, grooming, fitness and lifestyle expert, Aaron Marino of IAmAlphaM, AaronMarino, and Pete &amp; Pedro presents his two tattoos that cost $115 to get and over $800 to get removed plus 2 years of painful laser removal treatment. Tattoo Guidelines 1. Don't ever get your girl's name tattooed ANYWHERE on your body 2. Don't tattoo your face 3. Don't tattoo your neck 4. Don't tattoo your hands 5. No lower back tats ('tramp stamp') 6. Don't get your frat letters 7. Don't get portraits of your kids 8. Don't go with what's trendy and popular 9. Don't get anything on your body that you won't be proud to show grandma 10. Don't be impulsive! *Bonus Tip: Don't go to the tattoo parlor under the influence of anything including love</t>
  </si>
  <si>
    <t xml:space="preserve">Merchandise and Apparel now at https://amzn.to/2MrKAG1 NEW SPOTIFY ACCOUNT! Follow our Spotify Playlists to discover new music! https://open.spotify.com/user/worldof... Discover new dance music on Music by World of Dance! ►► https://www.youtube.com/MusicByWOD Follow us on Twitter, Instagram and like us on Facebook: https://twitter.com/worldofdance https://instagram.com/worldofdance https://www.facebook.com/worldofdance… For more dance news, tour info, and videos like this, go to: https://www.worldofdance.com</t>
  </si>
  <si>
    <t xml:space="preserve">I don't mean to brag or anything but I can speak 3 different languages... ---------- Hiiiiiiiiii! We should connect! Twitter - http://twitter.com/JeffreyChang Instagram - http://instagram.com/JeffreyChang Facebook - http://www.facebook.com/JeffreyFever Snapchat - JeffreyFever ---------- If you've reached this part, I dare you to comment.</t>
  </si>
  <si>
    <t xml:space="preserve">You can find on this channel the most effective exercises for all muscle groups. I developed my muscles at home without gym machines, most of my videos are made to help those who want to get a body transformation at home without the need for gym equipment</t>
  </si>
  <si>
    <t xml:space="preserve">💰 Register, top up your balance, trade smart, get your reward with Capital: https://go.currency.com/visit/?bta=37... --------------------------------------------------------------------------------------------------------------------- Open your Demat Account here and get FREE Benefits Worth Rs.1000: 👉🏼 https://upstox.com/open-account/?f=2U... --------------------------------------------------------------------------------------------------------------------- Video Introduction: Byju's is one of the most valuable startups in India valued at around a whopping 18 billion dollars. This multi-billion dollar Edtech giant is itself a mystery. Byju's has used various business strategies to kill its competition in the Edtech sector, a lot of educational companies tried hard to compete with Byju's but couldn't survive the chase. The question is what are those business strategies which Byju's used to dominate the educational sector in India. This video is a complete business case study on India's largest Edtech startup Byju. The video highlights various areas where Byju's is using marketing gimmicks to trick its customers and defraud them. This raises the question of whether is Byju a scam? or is it genuinely students to learn better by bringing technology into the education space for people. ----------------------------------------------------------------------------------------------------------------- For Business Enquiries/collaborations - collabwithadityasaini@gmail.com ----------------------------------------------------------------------------------------------------------------------- My Social Handles:- Join Our Premium Discord Community - https://discord.gg/49m8BbC6m7 Instagram @aditya.sainiofficial https://www.instagram.com/aditya.saini4/ Facebook @ adityasainiofficial https://www.facebook.com/adityasainio... --------------------------------------------------------------------------------------------------------------------- Title Contents: 00:00 - Introduction To Byju's Business Case Study 00:48 - How Byju's Grew So fast in Edtech Industry? 02:36 - Whitehat Jr. Coding Classes Scam 03:37 - How Does Byju's Business Model Operate? 04:49 - Byju's Marketing Strategy 07:07 - How Does Byju's Scam Work? 08:53 - How Byju's is Dominating the Edtech Industry? 10:33 - Byju's Business strategies 11:42 - Byju's Edtech Ecosystem</t>
  </si>
  <si>
    <t xml:space="preserve">10 Things Netflix Is Hiding About Pablo Escobar. family friendly pg clean</t>
  </si>
  <si>
    <t xml:space="preserve">The 2021 Tesla Cybertruck is a massive truck with sports car performance! Watch as Jay Leno and SpaceX founder and CEO Elon Musk take this new car for a spin. Then, you can catch this episode on demand now! Then tune in next week to Jay Leno's Garage, Wednesday 10P ET on CNBC!
Check out the first episode of NO RETREAT: Business Bootcamp:
https://youtu.be/RCX_PvZsq4M
» Subscribe to CNBC Prime: http://cnb.cx/yt 
» Subscribe to Secret Lives Of The Super Rich: http://bit.ly/SecretLivesSuperRich 
» See what channel CNBC is on in your area: https://www.cnbc.com/channelfinder/
About Jay Leno's Garage: Hosted by legendary comedian and “Tonight Show” host Jay Leno, the series explores our obsession with all things automotive. From classic cars to supercars and everything in-between, Jay is hitting the road to discover the most exciting, weird and wonderful vehicles ever made and meet the passionate people behind their wheels. Each one-hour themed episode features a mix of stunts, challenges, reviews, and celebrity interviews that showcases the colorful history of the automobile. Whether he’s exploring the story of an iconic brand, road-testing the newest super car, or investigating the latest automotive innovations, there is no wheel Jay won’t get behind to tell the story of our love affair with the car.
About CNBC Prime: By night, CNBC Prime is an entertainment network with a programming slate that is an extension of CNBC’s distinct brand. The entertainment focused block in primetime includes programs such as Shark Tank, The Profit, Jay Leno’s Garage, American Greed and Secret Lives of the Super Rich. Primetime programming airs Monday through Sunday, 7:00 PM – 2:00 AM.
Connect with CNBC Prime Online!
Visit CNBC Prime’s Website: http://cnb.cx/prime
Find CNBC Prime on Facebook: http://cnb.cx/fb
Follow CNBC Prime on Twitter: http://cnb.cx/tw
Follow CNBC Prime on Instagram: http://cnb.cx/insta
#JayLenosGarage #CNBC #CNBCPrime #JayLeno #TeslaCybertruck #ElonMusk #SpaceX
ELON MUSK, JAY LENO AND THE 2021 CYBERTRUCK (FULL SEGMENT) | Jay Leno's Garage</t>
  </si>
  <si>
    <t xml:space="preserve">D'Arreion Nuriyah Toles was blocked from entering his St. Louis, Missouri, apartment by a white woman, who repeatedly questioned if he lived there. Toles captured the encounter on video. Since the video’s release, the woman has been fired from her job. Toles has said he does not wish to press charges against her. » Subscribe to NBC News: http://nbcnews.to/SubscribeToNBC » Watch more NBC video: http://bit.ly/MoreNBCNews 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 Connect with NBC News Online! Visit NBCNews.Com: http://nbcnews.to/ReadNBC Find NBC News on Facebook: http://nbcnews.to/LikeNBC Follow NBC News on Twitter: http://nbcnews.to/FollowNBC Follow NBC News on Google+: http://nbcnews.to/PlusNBC Follow NBC News on Instagram: http://nbcnews.to/InstaNBC Follow NBC News on Pinterest: http://nbcnews.to/PinNBC #NBCNews #news #NBCNightlyNews #racialprofiling White Woman Attempts To Block Black Man From Entering His Apartment Building | NBC News</t>
  </si>
  <si>
    <t xml:space="preserve">Robotics is finally reaching the mainstream and androids - humanlike robots - are everywhere at SXSW  Experts believe humanlike robots are the key to smoothing communication between humans and computers, and realizing a dream of compassionate robots that help invent the future of life. » Subscribe to CNBC: http://cnb.cx/SubscribeCNBC About CNBC: From 'Wall Street' to 'Main Street' to award winning original documentaries and Reality TV series, CNBC has you covered. Experience special sneak peeks of your favorite shows, exclusive video and more. Connect with CNBC News Online Get the latest news: http://www.cnbc.com/ Find CNBC News on Facebook: http://cnb.cx/LikeCNBC Follow CNBC News on Twitter: http://cnb.cx/FollowCNBC Follow CNBC News on Google+: http://cnb.cx/PlusCNBC Follow CNBC News on Instagram: http://cnb.cx/InstagramCNBC Hot Robot At SXSW Says She Wants To Destroy Humans | The Pulse | CNBC</t>
  </si>
  <si>
    <t xml:space="preserve">Each time President Trump spends a weekend away from the White House, there’s a massive military effort to protect him from threats… including from above. TODAY national investigative correspondent Jeff Rossen was given rare access to present a dramatic demonstration of how the Air National Guard keeps presidential airspace safe. » Subscribe to TODAY: http://on.today.com/SubscribeToTODAY » Watch the latest from TODAY: http://bit.ly/LatestTODAY 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Connect with TODAY Online! Visit TODAY's Website: http://on.today.com/ReadTODAY Find TODAY on Facebook: http://on.today.com/LikeTODAY Follow TODAY on Twitter: http://on.today.com/FollowTODAY Follow TODAY on Google+: http://on.today.com/PlusTODAY Follow TODAY on Instagram: http://on.today.com/InstaTODAY Follow TODAY on Pinterest: http://on.today.com/PinTODAY See What Happens When A Plane Violates Presidential Airspace | TODAY</t>
  </si>
  <si>
    <t xml:space="preserve">Watch Modern Family Streaming Now on Peacock: https://pck.tv/2XyQPOG Lily Tucker-Pritchett (Aubrey Frances Anderson-Emmons) is truly the gift that keeps on giving. She knows how to hold her own and is undeniably hilarious, especially with her dads Cam (Eric Stonestreet) and Mitch (Jesse Tyler Ferguson). Catch some of her best and sassiest moments throughout all the seasons of Modern Family. Synopsis: Watch Modern Family, a comedy about three different but related families all connected through Jay Pritchett (Ed O'Neill) and his children, Claire Dunphy (Julie Bowen) and Mitchell Pritchett (Jesse Tyler Ferguson). This mockumentary offers an honest and hilarious perspective on modern family life through a straight, gay, multicultural, and traditional family. #PeacockTV #ModernFamily #LilyTuckerPritchett About Peacock: Stream current hits, blockbuster movies, bingeworthy TV shows, and exclusive Originals — plus news, live sports, WWE, and more. Peacock’s got your faves, including Parks &amp; Rec, Yellowstone, Modern Family, and every episode of The Office. Peacock is currently available to stream within the United States. Get More Peacock: ► Follow Peacock on TikTok: https://www.tiktok.com/@peacocktv ► Follow Peacock on Instagram: https://www.instagram.com/peacocktv/ ► Like Peacock on Facebook: https://www.facebook.com/PeacockTV ► Follow Peacock on Twitter: https://twitter.com/peacock</t>
  </si>
  <si>
    <t xml:space="preserve">Randy Orton kisses an unconscious Stephanie McMahon right in front of Triple H.</t>
  </si>
  <si>
    <t xml:space="preserve">Go backstage and in the ring with Nikki Bella and her fiancé John Cena as they join forces at Madison Square Garden to defeat Elias and Sonya Deville in an intense WWE Live event that rocked New York City. Subscribe to The Bella Twins on YouTube - http://bit.ly/2xdJky5 Follow The Bella Twins on Instagram - @theBrieBella @theNikkiBella Follow The Bella Twins on Facebook - http://www.facebook.com/OnlyBrieBellaWWE http://www.facebook.com/WWENikkiBella Subscribe to WWE on YouTube: http://bit.ly/2gNFDs4 #BellaTwins #BrieBella #NikkiBella</t>
  </si>
  <si>
    <t xml:space="preserve">https://youtu.be/tG2GJZcBKOE</t>
  </si>
  <si>
    <t xml:space="preserve">A Day in the Life of a Minimalist</t>
  </si>
  <si>
    <t xml:space="preserve">https://www.youtube.com/c/MattDAvella/featured</t>
  </si>
  <si>
    <t xml:space="preserve">Mattdavella</t>
  </si>
  <si>
    <t xml:space="preserve">My Simple Habits Course is now enrolling! https://slowgrowth.com/simple-habits ☝️🚀 https://www.patreon.com/mattdavella ☝Support this channel &amp; get all my unlisted videos About this video: A lot of people have misconceptions about minimalism. In this video I show you what a typical day in my life really looks like. 💯 You can also follow me here: Newsletter: http://mattdavella.com IG: http://instagram.com/mattdavella Twitter: http://twitter.com/mattdavella Podcast: http://groundupshow.com ❤️ Get more videos &amp; support my work: http://patreon.com/mattdavella Thanks for watching!</t>
  </si>
  <si>
    <t xml:space="preserve">Make safe investments with Wint wealth and get fixed returns https://www.wintwealth.com/referral/?... VIDEO INTRODUCTION: In the past 3 episodes of the Geo-political series, we saw how China started with something called the Belt and Road initiative to conquer world trade!! Now just to give you a quick recap, *Firstly China strategically used Djibouti, Sri Lanka, Myanmar, and Pakistan’s weak economic situation to surround India, Secondly, China spend Billions of dollars on building Oil refineries, High-speed cables, railway lines, and even gas pipelines to build an alternate trade route around India and lastly, China is building an extremely strategic railway line from London to China and another railway line from China to Iran passing through Kyrgyzstan, Uzbekistan, Turkmenistan to finally ending at Tehran in Iran! This is how China is literally building its own trade route to become an economic superpower!! and during this process, China intends to surround its rivals like India and eventually gain a military and economic advantage over the United states!!* This is what we have covered until now!! Now when China is doing so many things, India obviously is no a saint to keep quiet and let China become stronger right?? So the question is, What is India doing to tackle the security implications of the Belt and Road Initiative? What is India’s strategy to face China in-case of a military conflict? and most importantly, as citizens of India, what are the study materials that will help you understand India’s Geopolitical moves better? Check out Think School's Online courses: www.theThinkSchool.com Study Materials https://lki.lk/wp-content/uploads/201... https://www.oecd.org/finance/Chinas-B... https://www.whitehouse.gov/briefing-r... Want to buy the equipment we use? 1. Our Laptop: https://amzn.to/3z66odv 2. Our Mic: https://amzn.to/3liQQyi 3. Camera Stand: https://amzn.to/3z8l3ov 4. Mobile holder for stand: https://amzn.to/3xgCF25 5. Laptop: https://amzn.to/3gMYXRi To support our work you can donate here: https://www.instamojo.com/@thinkschool #indiavschina #indiaforeignpolicy #jaishankar #narendramodi #india #geopolitics #thinkschool</t>
  </si>
  <si>
    <t xml:space="preserve">https://youtu.be/UEVfwDpxTRk</t>
  </si>
  <si>
    <t xml:space="preserve">5 CRAZIEST Convict Reactions To A Life Sentence</t>
  </si>
  <si>
    <t xml:space="preserve">https://www.youtube.com/c/Courtroom</t>
  </si>
  <si>
    <t xml:space="preserve">Court Room</t>
  </si>
  <si>
    <t xml:space="preserve">5 CRAZIEST Reactions Of Convicts Getting A Life Sentence Subscribe for more of the best courtroom footage: https://www.youtube.com/channel/UCq9S... 1. Jaleel Smith Riley 2. Diana Lovejoy 3. Seth Welch/Tatiana Fusari 4. Ryan Stone 5. Esteban Carpio Videos about Courtroom moments, Videos of Court Camera and Best Moments 6 Defendants that got Attacked In a Courtroom https://youtu.be/jrFyPqRd91o This channel will highlight the best courtroom moments, from courtroom chaos to enraged judges. This video is inspired by Court Cam and 60 Days In If you are or represent the copyright owner of materials used in this video and have a problem with the use of said material, please contact me and we can sort it out.</t>
  </si>
  <si>
    <t xml:space="preserve">https://youtu.be/GKFHZuCvvS4</t>
  </si>
  <si>
    <t xml:space="preserve">Making The World's First Male Sex Doll | Slutever</t>
  </si>
  <si>
    <t xml:space="preserve">https://www.youtube.com/c/VICE</t>
  </si>
  <si>
    <t xml:space="preserve">Vice</t>
  </si>
  <si>
    <t xml:space="preserve">In Slutever, VICE's resident sexpert Karley Sciortino explores the mysterious labyrinth of human sexuality and checks out the various ways that people around the world like to get off. In the premiere episode of Slutever's brand new season, Karley finds herself in the world of life-like custom male sex dolls and meets the team pioneering the perfect plastic fuck buddy for women. Watch Next: The Mormon War on Porn - http://bit.ly/2ozm6NL Click here to subscribe to VICE: http://bit.ly/Subscribe-to-VICE Check out our full video catalog: http://bit.ly/VICE-Videos Videos, daily editorial and more: http://vice.com More videos from the VICE network: https://www.fb.com/vicevideo Like VICE on Facebook: http://fb.com/vice Follow VICE on Twitter: http://twitter.com/vice Read our Tumblr: http://vicemag.tumblr.com Follow us on Instagram: http://instagram.com/vice Check out our Pinterest: https://pinterest.com/vicemag Download VICE on iOS: http://apple.co/28Vgmqz Download VICE on Android: http://bit.ly/28S8Et0</t>
  </si>
  <si>
    <t xml:space="preserve">https://youtu.be/nRDysNZdMvU</t>
  </si>
  <si>
    <t xml:space="preserve">Babies Laughing At Pets | The Dodo</t>
  </si>
  <si>
    <t xml:space="preserve">https://www.youtube.com/user/TheDodoSite</t>
  </si>
  <si>
    <t xml:space="preserve">The Dodo</t>
  </si>
  <si>
    <t xml:space="preserve">These babies are so funny with their pets. Video by: Anita Diamantopoulou Footage courtesy of Jukin Media https://www.jukinmedia.com/</t>
  </si>
  <si>
    <t xml:space="preserve">MedCircle</t>
  </si>
  <si>
    <t xml:space="preserve">english</t>
  </si>
  <si>
    <t xml:space="preserve">-</t>
  </si>
  <si>
    <t xml:space="preserve">1080p</t>
  </si>
  <si>
    <t xml:space="preserve">Life noggin</t>
  </si>
  <si>
    <t xml:space="preserve">00:03:08</t>
  </si>
  <si>
    <t xml:space="preserve">ENGLISH with James · engVid</t>
  </si>
  <si>
    <t xml:space="preserve">00:20:05</t>
  </si>
  <si>
    <t xml:space="preserve">English with Ronnie · EnglishLessons4U with engVid</t>
  </si>
  <si>
    <t xml:space="preserve">00:09:03</t>
  </si>
  <si>
    <t xml:space="preserve">00:09:39</t>
  </si>
  <si>
    <t xml:space="preserve">hindi</t>
  </si>
  <si>
    <t xml:space="preserve">#UDYANSH #उद्यांश</t>
  </si>
  <si>
    <t xml:space="preserve">360p</t>
  </si>
  <si>
    <t xml:space="preserve">JAM05028</t>
  </si>
  <si>
    <t xml:space="preserve">00:05:07</t>
  </si>
  <si>
    <t xml:space="preserve">480p</t>
  </si>
  <si>
    <t xml:space="preserve">00:00:47</t>
  </si>
  <si>
    <t xml:space="preserve">00:09:43</t>
  </si>
  <si>
    <t xml:space="preserve">aroundBI</t>
  </si>
  <si>
    <t xml:space="preserve">00:06:01</t>
  </si>
  <si>
    <t xml:space="preserve">00:18:39</t>
  </si>
  <si>
    <t xml:space="preserve">A Girl from Uk02</t>
  </si>
  <si>
    <t xml:space="preserve">00:15:00</t>
  </si>
  <si>
    <t xml:space="preserve">CHRIS HERIA</t>
  </si>
  <si>
    <t xml:space="preserve">00:13:28</t>
  </si>
  <si>
    <t xml:space="preserve">packattack04082</t>
  </si>
  <si>
    <t xml:space="preserve">01:21:37</t>
  </si>
  <si>
    <t xml:space="preserve">ABNUX</t>
  </si>
  <si>
    <t xml:space="preserve">00:19:01</t>
  </si>
  <si>
    <t xml:space="preserve">DJI</t>
  </si>
  <si>
    <t xml:space="preserve">00:03:48</t>
  </si>
  <si>
    <t xml:space="preserve">2160p</t>
  </si>
  <si>
    <t xml:space="preserve">MAD LAB</t>
  </si>
  <si>
    <t xml:space="preserve">00:10:17</t>
  </si>
  <si>
    <t xml:space="preserve">TED-Ed</t>
  </si>
  <si>
    <t xml:space="preserve">00:04:57</t>
  </si>
  <si>
    <t xml:space="preserve">00:04:16</t>
  </si>
  <si>
    <t xml:space="preserve">00:01:54</t>
  </si>
  <si>
    <t xml:space="preserve">00:02:09</t>
  </si>
  <si>
    <t xml:space="preserve">00:24:20</t>
  </si>
  <si>
    <t xml:space="preserve">JAPENESE</t>
  </si>
  <si>
    <t xml:space="preserve">For Official Anime Merchandise, please visit: https://www.hakkenonline.com/ English Full Episode Playlist: https://www.youtube.com/playlist?list... 简体中文字幕播放清单: https://www.youtube.com/playlist?list...</t>
  </si>
  <si>
    <t xml:space="preserve">720p</t>
  </si>
  <si>
    <t xml:space="preserve">00:11:46</t>
  </si>
  <si>
    <t xml:space="preserve">DataScience RoadMap</t>
  </si>
  <si>
    <t xml:space="preserve">00:29:57</t>
  </si>
  <si>
    <t xml:space="preserve">00:08:16</t>
  </si>
  <si>
    <t xml:space="preserve">00:12:59</t>
  </si>
  <si>
    <t xml:space="preserve">00:08:10</t>
  </si>
  <si>
    <t xml:space="preserve">videotragic</t>
  </si>
  <si>
    <t xml:space="preserve">00:09:53</t>
  </si>
  <si>
    <t xml:space="preserve">00:01:58</t>
  </si>
  <si>
    <t xml:space="preserve">Leonidas vs Gorgon !!  …</t>
  </si>
  <si>
    <t xml:space="preserve">00:09:26</t>
  </si>
  <si>
    <t xml:space="preserve">100 years of health</t>
  </si>
  <si>
    <t xml:space="preserve">#Sensei #Katori #Master #Katana #Sword #Iaijutsu #old</t>
  </si>
  <si>
    <t xml:space="preserve">240p</t>
  </si>
  <si>
    <t xml:space="preserve">Other Level’s</t>
  </si>
  <si>
    <t xml:space="preserve">00:30:37</t>
  </si>
  <si>
    <t xml:space="preserve">#Excel #Dashboard #Excel_dashboard</t>
  </si>
  <si>
    <t xml:space="preserve">edureka!</t>
  </si>
  <si>
    <t xml:space="preserve">01:38:49</t>
  </si>
  <si>
    <t xml:space="preserve">#DataWarehousing #DataWarehouseTutorial #DataWarehouseTraining</t>
  </si>
  <si>
    <t xml:space="preserve">00:08:04</t>
  </si>
  <si>
    <t xml:space="preserve">TEDx Talks</t>
  </si>
  <si>
    <t xml:space="preserve">00:12:33</t>
  </si>
  <si>
    <t xml:space="preserve">#ireland #irelandjob #irelandvisa</t>
  </si>
  <si>
    <t xml:space="preserve">00:25:48</t>
  </si>
  <si>
    <t xml:space="preserve">Shaolin Qi Gong 🙆🏻‍♂️ 20 Minute Daily Morning Routine 🙆🏻‍♀️ 八段锦 Ba Duan Jin (Complete Form)</t>
  </si>
  <si>
    <t xml:space="preserve">00:22:35</t>
  </si>
  <si>
    <r>
      <rPr>
        <sz val="11"/>
        <color rgb="FF030303"/>
        <rFont val="Roboto"/>
        <family val="0"/>
        <charset val="1"/>
      </rPr>
      <t xml:space="preserve">Ba Duan Jin · </t>
    </r>
    <r>
      <rPr>
        <sz val="11"/>
        <color rgb="FF030303"/>
        <rFont val="Microsoft YaHei"/>
        <family val="2"/>
      </rPr>
      <t xml:space="preserve">八段锦 </t>
    </r>
    <r>
      <rPr>
        <sz val="11"/>
        <color rgb="FF030303"/>
        <rFont val="Roboto"/>
        <family val="0"/>
        <charset val="1"/>
      </rPr>
      <t xml:space="preserve">· 8 Brocade ❗️ Read the description first ❗️by Shi Heng Yi. ➡️ Instructions on the practice: What to do? / How to practice?</t>
    </r>
  </si>
  <si>
    <t xml:space="preserve">#ShaolinTempleEurope #ShiHengYi #BaDuanJin</t>
  </si>
  <si>
    <t xml:space="preserve">00:03:00</t>
  </si>
  <si>
    <t xml:space="preserve">#VidyutJammwal #CountryBoy #KalariPayattu #KalariDand #Fitness #PushUps</t>
  </si>
  <si>
    <t xml:space="preserve">kuro-obi world</t>
  </si>
  <si>
    <t xml:space="preserve">00:13:52</t>
  </si>
  <si>
    <r>
      <rPr>
        <sz val="11"/>
        <color rgb="FF030303"/>
        <rFont val="Roboto"/>
        <family val="0"/>
        <charset val="1"/>
      </rPr>
      <t xml:space="preserve">★Turn on closed captions with 18 languages!</t>
    </r>
    <r>
      <rPr>
        <sz val="11"/>
        <color rgb="FF030303"/>
        <rFont val="Microsoft YaHei"/>
        <family val="2"/>
      </rPr>
      <t xml:space="preserve">【</t>
    </r>
    <r>
      <rPr>
        <sz val="11"/>
        <color rgb="FF030303"/>
        <rFont val="Roboto"/>
        <family val="0"/>
        <charset val="1"/>
      </rPr>
      <t xml:space="preserve">Subtitles</t>
    </r>
    <r>
      <rPr>
        <sz val="11"/>
        <color rgb="FF030303"/>
        <rFont val="Microsoft YaHei"/>
        <family val="2"/>
      </rPr>
      <t xml:space="preserve">】</t>
    </r>
    <r>
      <rPr>
        <sz val="11"/>
        <color rgb="FF030303"/>
        <rFont val="Roboto"/>
        <family val="0"/>
        <charset val="1"/>
      </rPr>
      <t xml:space="preserve">English, Spanish, Italian, Portuguese, French, German, Vietnamese, Russian, Indonesian, Chinese, Korean, Hindi, Persian, Arabic, Polish, Thai,Turkish, Greek Please enjoy the video in your native language!</t>
    </r>
  </si>
  <si>
    <t xml:space="preserve">WildGamerSK</t>
  </si>
  <si>
    <t xml:space="preserve">00:14:18</t>
  </si>
  <si>
    <t xml:space="preserve">00:10:00</t>
  </si>
  <si>
    <t xml:space="preserve">00:00:30</t>
  </si>
  <si>
    <t xml:space="preserve">00:17:09</t>
  </si>
  <si>
    <t xml:space="preserve">World of Hemant</t>
  </si>
  <si>
    <t xml:space="preserve">00:02:57</t>
  </si>
  <si>
    <t xml:space="preserve">#byjus #bda #ganeshchaturthi #bdt #inside #directsales #insidesales #difference #byjus_exam_prep #byju #byjusbda</t>
  </si>
  <si>
    <t xml:space="preserve">00:14:57</t>
  </si>
  <si>
    <t xml:space="preserve">#yidirbikes##yidircars##thecrew2#</t>
  </si>
  <si>
    <t xml:space="preserve">01:05:23</t>
  </si>
  <si>
    <t xml:space="preserve">#liveinspired #yourworldwithin #motivation</t>
  </si>
  <si>
    <t xml:space="preserve">00:13:11</t>
  </si>
  <si>
    <t xml:space="preserve">00:06:55</t>
  </si>
  <si>
    <t xml:space="preserve">#CarCrash #DashCam #Fails</t>
  </si>
  <si>
    <t xml:space="preserve">00:12:31</t>
  </si>
  <si>
    <t xml:space="preserve">#TAOISM #TAO #LAOTZU</t>
  </si>
  <si>
    <t xml:space="preserve">The Church of Almighty God</t>
  </si>
  <si>
    <t xml:space="preserve">00:11:28</t>
  </si>
  <si>
    <t xml:space="preserve">Thu Vu data analytics</t>
  </si>
  <si>
    <t xml:space="preserve">00:13:59</t>
  </si>
  <si>
    <t xml:space="preserve">#ThuVu #Datanerd #DataAnalysis #CoffeeData #DataScience #dataanalytics</t>
  </si>
  <si>
    <t xml:space="preserve">00:08:34</t>
  </si>
  <si>
    <t xml:space="preserve">ETL QA Labs</t>
  </si>
  <si>
    <t xml:space="preserve">00:18:09</t>
  </si>
  <si>
    <t xml:space="preserve">#etlqalabs #etl #sqlinterviewquestionsandanswers #linux</t>
  </si>
  <si>
    <t xml:space="preserve">01:17:13</t>
  </si>
  <si>
    <t xml:space="preserve">00:52:16</t>
  </si>
  <si>
    <t xml:space="preserve">00:25:24</t>
  </si>
  <si>
    <t xml:space="preserve">ISHAN LLB</t>
  </si>
  <si>
    <t xml:space="preserve">00:09:34</t>
  </si>
  <si>
    <t xml:space="preserve">SideNote</t>
  </si>
  <si>
    <t xml:space="preserve">00:14:05</t>
  </si>
  <si>
    <t xml:space="preserve">00:04:33</t>
  </si>
  <si>
    <t xml:space="preserve">#git #github #versioncontrolsystem #webdevelopment</t>
  </si>
  <si>
    <t xml:space="preserve">DJI Tutorials</t>
  </si>
  <si>
    <t xml:space="preserve">00:14:53</t>
  </si>
  <si>
    <t xml:space="preserve">#DJI#DJIAvata#ProViewCombo#FirstUse</t>
  </si>
  <si>
    <t xml:space="preserve">ACVideos</t>
  </si>
  <si>
    <t xml:space="preserve">00:13:05</t>
  </si>
  <si>
    <t xml:space="preserve">#AssassinsCreed #Valhalla #DawnofRagnarök</t>
  </si>
  <si>
    <t xml:space="preserve">SuperHumans Life</t>
  </si>
  <si>
    <t xml:space="preserve">00:14:13</t>
  </si>
  <si>
    <t xml:space="preserve">Jon Jandai Life is Easy</t>
  </si>
  <si>
    <t xml:space="preserve">00:11:47</t>
  </si>
  <si>
    <t xml:space="preserve">codebasics</t>
  </si>
  <si>
    <t xml:space="preserve">00:23:04</t>
  </si>
  <si>
    <t xml:space="preserve">00:13:34</t>
  </si>
  <si>
    <t xml:space="preserve">#dataanalyst #datascience #dataanalytics</t>
  </si>
  <si>
    <t xml:space="preserve">00:10:55</t>
  </si>
  <si>
    <t xml:space="preserve">#journaling #bujo #ad</t>
  </si>
  <si>
    <t xml:space="preserve">daily MOTIVATION</t>
  </si>
  <si>
    <t xml:space="preserve">00:08:18</t>
  </si>
  <si>
    <t xml:space="preserve">Law of Attraction Coaching</t>
  </si>
  <si>
    <t xml:space="preserve">00:14:42</t>
  </si>
  <si>
    <t xml:space="preserve">Entertainment LIVE</t>
  </si>
  <si>
    <t xml:space="preserve">00:13:50</t>
  </si>
  <si>
    <t xml:space="preserve">#vilen #vilennewsong #kaarehathiyar #exclusiveinterview #entertainment #entlive</t>
  </si>
  <si>
    <t xml:space="preserve">00:13:51</t>
  </si>
  <si>
    <t xml:space="preserve">#BusinessAnalyst #DataAnalyst</t>
  </si>
  <si>
    <t xml:space="preserve">00:06:59</t>
  </si>
  <si>
    <t xml:space="preserve">#dayinthelife #Dataanalyst #chicago</t>
  </si>
  <si>
    <t xml:space="preserve">WatchGecko</t>
  </si>
  <si>
    <t xml:space="preserve">00:04:38</t>
  </si>
  <si>
    <t xml:space="preserve">#casioak #casiogshock #gshock #casio</t>
  </si>
  <si>
    <t xml:space="preserve">freeCodeCamp.org</t>
  </si>
  <si>
    <t xml:space="preserve">03:11:52</t>
  </si>
  <si>
    <t xml:space="preserve">00:13:42</t>
  </si>
  <si>
    <t xml:space="preserve">#LearnToCode #Programming #SoftwareEngineer #Coding #Python</t>
  </si>
  <si>
    <t xml:space="preserve">Total Channel Views</t>
  </si>
  <si>
    <t xml:space="preserve">NO of Likes</t>
  </si>
  <si>
    <t xml:space="preserve">NO of Comments</t>
  </si>
  <si>
    <t xml:space="preserve">NO of Videos the Channel</t>
  </si>
  <si>
    <t xml:space="preserve">NO of Playlist</t>
  </si>
  <si>
    <t xml:space="preserve">Premiered or NOt</t>
  </si>
  <si>
    <t xml:space="preserve">1M</t>
  </si>
  <si>
    <t xml:space="preserve">#indiavschina #indiaforeignpolicy #jaishankar</t>
  </si>
  <si>
    <t xml:space="preserve">3H</t>
  </si>
  <si>
    <t xml:space="preserve">#albinjoshy #albinjoshytrolls #albintrolls</t>
  </si>
  <si>
    <t xml:space="preserve">3D</t>
  </si>
  <si>
    <t xml:space="preserve">#russiaukraineconflict #russiaukrainecrisis #geopolitics</t>
  </si>
  <si>
    <t xml:space="preserve">7D</t>
  </si>
  <si>
    <t xml:space="preserve">4D</t>
  </si>
  <si>
    <t xml:space="preserve">#arnsport#arnsports #400mrun #400mraces #400mrun #400mrace</t>
  </si>
  <si>
    <t xml:space="preserve">#kochupoombatte</t>
  </si>
  <si>
    <t xml:space="preserve">2W</t>
  </si>
  <si>
    <t xml:space="preserve">1Y</t>
  </si>
  <si>
    <t xml:space="preserve">#Lamborghini #Huracán #Performante</t>
  </si>
  <si>
    <t xml:space="preserve">#PhirEkBaarModiSarkar</t>
  </si>
  <si>
    <t xml:space="preserve">27 Setember 2018</t>
  </si>
  <si>
    <t xml:space="preserve">#Fitness #Workout #Exercise</t>
  </si>
  <si>
    <t xml:space="preserve">15H</t>
  </si>
  <si>
    <t xml:space="preserve">Boban mattumantha</t>
  </si>
  <si>
    <t xml:space="preserve">#malampuzha #palakkad #kerala</t>
  </si>
  <si>
    <t xml:space="preserve">4M</t>
  </si>
  <si>
    <t xml:space="preserve">#PSC #MBRajesh #TrueStory</t>
  </si>
  <si>
    <t xml:space="preserve">11D</t>
  </si>
  <si>
    <t xml:space="preserve">#IsraelPalestineConflict #IronDome #GetCloserToTheNews</t>
  </si>
  <si>
    <t xml:space="preserve">4H</t>
  </si>
  <si>
    <t xml:space="preserve">10D</t>
  </si>
  <si>
    <t xml:space="preserve">2M</t>
  </si>
  <si>
    <t xml:space="preserve">32MIN</t>
  </si>
  <si>
    <t xml:space="preserve">#DuaLipa #NewRules #DL1</t>
  </si>
  <si>
    <t xml:space="preserve">5M</t>
  </si>
  <si>
    <t xml:space="preserve">2Y</t>
  </si>
  <si>
    <t xml:space="preserve">#KEMHospital #COVID19 #FayeDSouza</t>
  </si>
  <si>
    <t xml:space="preserve">#RanveerSingh #DeepikaPadukone #AliaBhatt</t>
  </si>
  <si>
    <t xml:space="preserve">#FoodieSha #short</t>
  </si>
  <si>
    <t xml:space="preserve">#indiahikes #indiahikescommunity #whattocarry</t>
  </si>
  <si>
    <t xml:space="preserve">#Jayasurya #KeralaWedding #WeddingHighlights</t>
  </si>
  <si>
    <t xml:space="preserve">#jacobthomasips #pinarayivijayan</t>
  </si>
  <si>
    <t xml:space="preserve">4720p0</t>
  </si>
  <si>
    <t xml:space="preserve">6M</t>
  </si>
  <si>
    <t xml:space="preserve">#Modeling #BestActingInstitute</t>
  </si>
  <si>
    <t xml:space="preserve">Learn Stock Market Malayalam - fundfolio by Sharique Samsudheen</t>
  </si>
  <si>
    <t xml:space="preserve">10M</t>
  </si>
  <si>
    <t xml:space="preserve">#mullaperiyardam #mullaperiyar #alexplain</t>
  </si>
  <si>
    <t xml:space="preserve"> 11M</t>
  </si>
  <si>
    <t xml:space="preserve">#MalayalamthrillerMovies #MustwatchmalayalamMovies</t>
  </si>
  <si>
    <t xml:space="preserve">7M</t>
  </si>
  <si>
    <t xml:space="preserve">7518055979 </t>
  </si>
  <si>
    <t xml:space="preserve">889337028 </t>
  </si>
  <si>
    <t xml:space="preserve">5Y</t>
  </si>
  <si>
    <t xml:space="preserve">#jmfinancial #vishakkampani #yourstory</t>
  </si>
  <si>
    <t xml:space="preserve">2D</t>
  </si>
  <si>
    <t xml:space="preserve">3W</t>
  </si>
  <si>
    <t xml:space="preserve">#CNBC</t>
  </si>
  <si>
    <t xml:space="preserve">2H</t>
  </si>
  <si>
    <t xml:space="preserve">Civil Engineering</t>
  </si>
  <si>
    <t xml:space="preserve">2160p00</t>
  </si>
  <si>
    <t xml:space="preserve">#UNGA</t>
  </si>
  <si>
    <t xml:space="preserve">#india #russia #sjaishankar</t>
  </si>
  <si>
    <t xml:space="preserve">#GravitasPlus #SriLanka #China</t>
  </si>
  <si>
    <t xml:space="preserve">12H</t>
  </si>
  <si>
    <t xml:space="preserve">#thinkschool #adani #adaniwilmarsharenewstoday</t>
  </si>
  <si>
    <t xml:space="preserve">9D</t>
  </si>
  <si>
    <t xml:space="preserve">#karikku #onam #malayalam</t>
  </si>
  <si>
    <t xml:space="preserve">#breakthechain #staysafe #stayathome</t>
  </si>
  <si>
    <t xml:space="preserve">9M</t>
  </si>
  <si>
    <t xml:space="preserve">Sriman kotaru </t>
  </si>
  <si>
    <t xml:space="preserve">476K</t>
  </si>
  <si>
    <t xml:space="preserve">7.7K</t>
  </si>
  <si>
    <t xml:space="preserve">1 hour </t>
  </si>
  <si>
    <t xml:space="preserve">Kripal ammana </t>
  </si>
  <si>
    <t xml:space="preserve">161K</t>
  </si>
  <si>
    <t xml:space="preserve">4.7k</t>
  </si>
  <si>
    <t xml:space="preserve">3 Days </t>
  </si>
  <si>
    <t xml:space="preserve">PrasadAutomobile</t>
  </si>
  <si>
    <t xml:space="preserve">209K</t>
  </si>
  <si>
    <t xml:space="preserve">34K</t>
  </si>
  <si>
    <t xml:space="preserve">19 hours </t>
  </si>
  <si>
    <t xml:space="preserve">526K</t>
  </si>
  <si>
    <t xml:space="preserve">20K</t>
  </si>
  <si>
    <t xml:space="preserve">2 Days</t>
  </si>
  <si>
    <t xml:space="preserve">1.08M</t>
  </si>
  <si>
    <t xml:space="preserve">2.4K</t>
  </si>
  <si>
    <t xml:space="preserve">5 hours</t>
  </si>
  <si>
    <t xml:space="preserve">Food Lovers TV</t>
  </si>
  <si>
    <t xml:space="preserve">9 hours</t>
  </si>
  <si>
    <t xml:space="preserve">29.9K</t>
  </si>
  <si>
    <t xml:space="preserve">2.5K</t>
  </si>
  <si>
    <t xml:space="preserve">4 hours </t>
  </si>
  <si>
    <t xml:space="preserve">135K</t>
  </si>
  <si>
    <t xml:space="preserve">1.8K</t>
  </si>
  <si>
    <t xml:space="preserve">2 hours</t>
  </si>
  <si>
    <t xml:space="preserve">iGuru Crazy</t>
  </si>
  <si>
    <t xml:space="preserve">108K</t>
  </si>
  <si>
    <t xml:space="preserve">1.2K</t>
  </si>
  <si>
    <t xml:space="preserve">7 days </t>
  </si>
  <si>
    <t xml:space="preserve">279K</t>
  </si>
  <si>
    <t xml:space="preserve">4 days</t>
  </si>
  <si>
    <t xml:space="preserve">11.3K</t>
  </si>
  <si>
    <t xml:space="preserve">3.2K</t>
  </si>
  <si>
    <t xml:space="preserve">9 days</t>
  </si>
  <si>
    <t xml:space="preserve">Mysoorina kathegalu</t>
  </si>
  <si>
    <t xml:space="preserve">104K</t>
  </si>
  <si>
    <t xml:space="preserve">2K</t>
  </si>
  <si>
    <t xml:space="preserve">1.19M</t>
  </si>
  <si>
    <t xml:space="preserve">14K</t>
  </si>
  <si>
    <t xml:space="preserve">1.61M</t>
  </si>
  <si>
    <t xml:space="preserve">96.9K</t>
  </si>
  <si>
    <t xml:space="preserve">3.5K</t>
  </si>
  <si>
    <t xml:space="preserve">16 hours</t>
  </si>
  <si>
    <t xml:space="preserve">srihari ck</t>
  </si>
  <si>
    <t xml:space="preserve">40.2K</t>
  </si>
  <si>
    <t xml:space="preserve">6.7K</t>
  </si>
  <si>
    <t xml:space="preserve">VAAS Family</t>
  </si>
  <si>
    <t xml:space="preserve">22K</t>
  </si>
  <si>
    <t xml:space="preserve">iDream News</t>
  </si>
  <si>
    <t xml:space="preserve">1.2M</t>
  </si>
  <si>
    <t xml:space="preserve">63.2K</t>
  </si>
  <si>
    <t xml:space="preserve">10K</t>
  </si>
  <si>
    <t xml:space="preserve">2 Weeks</t>
  </si>
  <si>
    <t xml:space="preserve">3.93M</t>
  </si>
  <si>
    <t xml:space="preserve">31K</t>
  </si>
  <si>
    <t xml:space="preserve">2 days</t>
  </si>
  <si>
    <t xml:space="preserve">45.6K</t>
  </si>
  <si>
    <t xml:space="preserve">1K</t>
  </si>
  <si>
    <t xml:space="preserve">JAGUAR KUMAR</t>
  </si>
  <si>
    <t xml:space="preserve">57.1K</t>
  </si>
  <si>
    <t xml:space="preserve">5 days</t>
  </si>
  <si>
    <t xml:space="preserve">382K</t>
  </si>
  <si>
    <t xml:space="preserve">8.3K</t>
  </si>
  <si>
    <t xml:space="preserve">1 month</t>
  </si>
  <si>
    <t xml:space="preserve">3.32M</t>
  </si>
  <si>
    <t xml:space="preserve">6.8K</t>
  </si>
  <si>
    <t xml:space="preserve">1 day</t>
  </si>
  <si>
    <t xml:space="preserve">57.9K</t>
  </si>
  <si>
    <t xml:space="preserve">3.3K</t>
  </si>
  <si>
    <t xml:space="preserve">EVERYDAY COOKING</t>
  </si>
  <si>
    <t xml:space="preserve">365K</t>
  </si>
  <si>
    <t xml:space="preserve">VickyPedia Kannada</t>
  </si>
  <si>
    <t xml:space="preserve">10.6K</t>
  </si>
  <si>
    <t xml:space="preserve">11 days</t>
  </si>
  <si>
    <t xml:space="preserve">147K</t>
  </si>
  <si>
    <t xml:space="preserve">4.5K</t>
  </si>
  <si>
    <t xml:space="preserve">13 days</t>
  </si>
  <si>
    <t xml:space="preserve">91.6K</t>
  </si>
  <si>
    <t xml:space="preserve">140K</t>
  </si>
  <si>
    <t xml:space="preserve">155K</t>
  </si>
  <si>
    <t xml:space="preserve">21 hours</t>
  </si>
  <si>
    <t xml:space="preserve">27.3K</t>
  </si>
  <si>
    <t xml:space="preserve">SOAMJENA</t>
  </si>
  <si>
    <t xml:space="preserve">331K</t>
  </si>
  <si>
    <t xml:space="preserve">12 hours</t>
  </si>
  <si>
    <t xml:space="preserve">1.1M</t>
  </si>
  <si>
    <t xml:space="preserve">2.3K</t>
  </si>
  <si>
    <t xml:space="preserve">72.1K</t>
  </si>
  <si>
    <t xml:space="preserve">759K</t>
  </si>
  <si>
    <t xml:space="preserve">74K</t>
  </si>
  <si>
    <t xml:space="preserve">5.24K</t>
  </si>
  <si>
    <t xml:space="preserve">7.06M</t>
  </si>
  <si>
    <t xml:space="preserve">9 min</t>
  </si>
  <si>
    <t xml:space="preserve">Raghu Vine store</t>
  </si>
  <si>
    <t xml:space="preserve">326K</t>
  </si>
  <si>
    <t xml:space="preserve">7k</t>
  </si>
  <si>
    <t xml:space="preserve">7 hours</t>
  </si>
  <si>
    <t xml:space="preserve">553K</t>
  </si>
  <si>
    <t xml:space="preserve">9.7K</t>
  </si>
  <si>
    <t xml:space="preserve">DAY TRADER TELUGU</t>
  </si>
  <si>
    <t xml:space="preserve">886k</t>
  </si>
  <si>
    <t xml:space="preserve">8.5k</t>
  </si>
  <si>
    <t xml:space="preserve">920k</t>
  </si>
  <si>
    <t xml:space="preserve">7.8k</t>
  </si>
  <si>
    <t xml:space="preserve">3 weeks</t>
  </si>
  <si>
    <t xml:space="preserve">2.5M</t>
  </si>
  <si>
    <t xml:space="preserve">89k</t>
  </si>
  <si>
    <t xml:space="preserve">Nawab’s Kitchen</t>
  </si>
  <si>
    <t xml:space="preserve">2.61M</t>
  </si>
  <si>
    <t xml:space="preserve">137K</t>
  </si>
  <si>
    <t xml:space="preserve">2.3k</t>
  </si>
  <si>
    <t xml:space="preserve">435K</t>
  </si>
  <si>
    <t xml:space="preserve">6.8k</t>
  </si>
  <si>
    <t xml:space="preserve">7.69M</t>
  </si>
  <si>
    <t xml:space="preserve">88K</t>
  </si>
  <si>
    <t xml:space="preserve">AnnyArun</t>
  </si>
  <si>
    <t xml:space="preserve">118K</t>
  </si>
  <si>
    <t xml:space="preserve">7K</t>
  </si>
  <si>
    <t xml:space="preserve">1440p</t>
  </si>
  <si>
    <t xml:space="preserve">3.31M</t>
  </si>
  <si>
    <t xml:space="preserve">28K</t>
  </si>
  <si>
    <t xml:space="preserve">1 DAY</t>
  </si>
  <si>
    <t xml:space="preserve">195K</t>
  </si>
  <si>
    <t xml:space="preserve">1.4K</t>
  </si>
  <si>
    <t xml:space="preserve">2 months</t>
  </si>
  <si>
    <t xml:space="preserve">14.2K</t>
  </si>
  <si>
    <t xml:space="preserve">Open Heart With RK</t>
  </si>
  <si>
    <t xml:space="preserve">465K</t>
  </si>
  <si>
    <t xml:space="preserve">etvteluguindia</t>
  </si>
  <si>
    <t xml:space="preserve">17.7M</t>
  </si>
  <si>
    <t xml:space="preserve">15M</t>
  </si>
  <si>
    <t xml:space="preserve">America Chowrasta FinTech</t>
  </si>
  <si>
    <t xml:space="preserve">5.22K</t>
  </si>
  <si>
    <t xml:space="preserve">1.1K</t>
  </si>
  <si>
    <t xml:space="preserve">227K</t>
  </si>
  <si>
    <t xml:space="preserve">4.2K</t>
  </si>
  <si>
    <t xml:space="preserve">23 Min </t>
  </si>
  <si>
    <t xml:space="preserve">3.45M</t>
  </si>
  <si>
    <t xml:space="preserve">2.7K</t>
  </si>
  <si>
    <t xml:space="preserve">PARUCHURI GOPALA KRISHNA</t>
  </si>
  <si>
    <t xml:space="preserve">285K</t>
  </si>
  <si>
    <t xml:space="preserve">35 min</t>
  </si>
  <si>
    <t xml:space="preserve">TELUGU TRUCK VLOGS</t>
  </si>
  <si>
    <t xml:space="preserve">91.7K</t>
  </si>
  <si>
    <t xml:space="preserve">1.5K</t>
  </si>
  <si>
    <t xml:space="preserve">700K</t>
  </si>
  <si>
    <t xml:space="preserve">9.9K</t>
  </si>
  <si>
    <t xml:space="preserve">10 hours</t>
  </si>
  <si>
    <t xml:space="preserve">1.47M</t>
  </si>
  <si>
    <t xml:space="preserve">12K</t>
  </si>
  <si>
    <t xml:space="preserve">9.18K</t>
  </si>
  <si>
    <t xml:space="preserve">5 months</t>
  </si>
  <si>
    <t xml:space="preserve">evo India</t>
  </si>
  <si>
    <t xml:space="preserve">258K</t>
  </si>
  <si>
    <t xml:space="preserve">2.6K</t>
  </si>
  <si>
    <t xml:space="preserve">77.2K</t>
  </si>
  <si>
    <t xml:space="preserve">99.8K</t>
  </si>
  <si>
    <t xml:space="preserve">3.9M</t>
  </si>
  <si>
    <t xml:space="preserve">7.1K</t>
  </si>
  <si>
    <t xml:space="preserve">6 hours</t>
  </si>
  <si>
    <t xml:space="preserve">1.29M</t>
  </si>
  <si>
    <t xml:space="preserve">1.93M</t>
  </si>
  <si>
    <t xml:space="preserve">39K</t>
  </si>
  <si>
    <t xml:space="preserve">97.1K</t>
  </si>
  <si>
    <t xml:space="preserve">7.6K</t>
  </si>
  <si>
    <t xml:space="preserve">18.2M</t>
  </si>
  <si>
    <t xml:space="preserve">21K</t>
  </si>
  <si>
    <t xml:space="preserve">3 mins</t>
  </si>
  <si>
    <t xml:space="preserve">PrasadLifeStyle</t>
  </si>
  <si>
    <t xml:space="preserve">396K</t>
  </si>
  <si>
    <t xml:space="preserve">40K</t>
  </si>
  <si>
    <t xml:space="preserve">12 days</t>
  </si>
  <si>
    <t xml:space="preserve">49K</t>
  </si>
  <si>
    <t xml:space="preserve">138K</t>
  </si>
  <si>
    <t xml:space="preserve">4.9K</t>
  </si>
  <si>
    <t xml:space="preserve">23 hours</t>
  </si>
  <si>
    <t xml:space="preserve">143K</t>
  </si>
  <si>
    <t xml:space="preserve">MetroSaga</t>
  </si>
  <si>
    <t xml:space="preserve">246K</t>
  </si>
  <si>
    <t xml:space="preserve">15 min</t>
  </si>
  <si>
    <r>
      <rPr>
        <sz val="11"/>
        <color rgb="FF000000"/>
        <rFont val="Calibri"/>
        <family val="0"/>
        <charset val="1"/>
      </rPr>
      <t xml:space="preserve">#heart_racer_rc</t>
    </r>
    <r>
      <rPr>
        <sz val="11"/>
        <color rgb="FF606060"/>
        <rFont val="Calibri"/>
        <family val="0"/>
        <charset val="1"/>
      </rPr>
      <t xml:space="preserve"> </t>
    </r>
    <r>
      <rPr>
        <sz val="11"/>
        <color rgb="FF000000"/>
        <rFont val="Calibri"/>
        <family val="0"/>
        <charset val="1"/>
      </rPr>
      <t xml:space="preserve">#hr</t>
    </r>
    <r>
      <rPr>
        <sz val="11"/>
        <color rgb="FF606060"/>
        <rFont val="Calibri"/>
        <family val="0"/>
        <charset val="1"/>
      </rPr>
      <t xml:space="preserve"> </t>
    </r>
    <r>
      <rPr>
        <sz val="11"/>
        <color rgb="FF000000"/>
        <rFont val="Calibri"/>
        <family val="0"/>
        <charset val="1"/>
      </rPr>
      <t xml:space="preserve">#leftandright</t>
    </r>
    <r>
      <rPr>
        <sz val="11"/>
        <color rgb="FF606060"/>
        <rFont val="Calibri"/>
        <family val="0"/>
        <charset val="1"/>
      </rPr>
      <t xml:space="preserve"> </t>
    </r>
    <r>
      <rPr>
        <sz val="11"/>
        <color rgb="FF000000"/>
        <rFont val="Calibri"/>
        <family val="0"/>
        <charset val="1"/>
      </rPr>
      <t xml:space="preserve">#international</t>
    </r>
    <r>
      <rPr>
        <sz val="11"/>
        <color rgb="FF606060"/>
        <rFont val="Calibri"/>
        <family val="0"/>
        <charset val="1"/>
      </rPr>
      <t xml:space="preserve"> </t>
    </r>
    <r>
      <rPr>
        <sz val="11"/>
        <color rgb="FF000000"/>
        <rFont val="Calibri"/>
        <family val="0"/>
        <charset val="1"/>
      </rPr>
      <t xml:space="preserve">#ride</t>
    </r>
    <r>
      <rPr>
        <sz val="11"/>
        <color rgb="FF606060"/>
        <rFont val="Calibri"/>
        <family val="0"/>
        <charset val="1"/>
      </rPr>
      <t xml:space="preserve"> </t>
    </r>
    <r>
      <rPr>
        <sz val="11"/>
        <color rgb="FF000000"/>
        <rFont val="Calibri"/>
        <family val="0"/>
        <charset val="1"/>
      </rPr>
      <t xml:space="preserve">#mashooka</t>
    </r>
  </si>
  <si>
    <t xml:space="preserve">#CherryVlogs #Thailand #WorldRide #motovlogs#partnership #CherryVlogs #Thailand </t>
  </si>
  <si>
    <t xml:space="preserve">#Ad #parithabangal #gosu</t>
  </si>
  <si>
    <t xml:space="preserve">#ladakh #leh #ladakhtrip #tuberbasss </t>
  </si>
  <si>
    <t xml:space="preserve">#VendhuThanindhathuKaadu #STR #VTKReview </t>
  </si>
  <si>
    <t xml:space="preserve">BehindwoodsTV</t>
  </si>
  <si>
    <t xml:space="preserve">#pandas #python #datascience</t>
  </si>
  <si>
    <t xml:space="preserve">6D</t>
  </si>
  <si>
    <t xml:space="preserve">C4ETech English</t>
  </si>
  <si>
    <t xml:space="preserve">Today let's unbox and take a look at the latest smatrphone from Motorola, their new flagship - the Moto Edge 30 Ultra! </t>
  </si>
  <si>
    <t xml:space="preserve">#MotoEdge30Ultra #MotorolaEdge30Ultra #Edge30Ultra</t>
  </si>
  <si>
    <t xml:space="preserve">C4ETech Tamil</t>
  </si>
  <si>
    <t xml:space="preserve">8D</t>
  </si>
  <si>
    <t xml:space="preserve">The much-awaited Ferrari Purosangue is here! Nikhil Bhatia tells you about the key things you need to know about the most versatile Ferrari ever. </t>
  </si>
  <si>
    <t xml:space="preserve">#ferrari #ferraripurosangue #autocar</t>
  </si>
  <si>
    <t xml:space="preserve">My country My Ride</t>
  </si>
  <si>
    <t xml:space="preserve">#velar</t>
  </si>
  <si>
    <t xml:space="preserve">JS Films</t>
  </si>
  <si>
    <t xml:space="preserve">13D</t>
  </si>
  <si>
    <t xml:space="preserve">MotorOctane</t>
  </si>
  <si>
    <r>
      <rPr>
        <sz val="11"/>
        <color rgb="FF000000"/>
        <rFont val="Calibri"/>
        <family val="0"/>
        <charset val="1"/>
      </rPr>
      <t xml:space="preserve">#xuv</t>
    </r>
    <r>
      <rPr>
        <sz val="11"/>
        <color rgb="FF606060"/>
        <rFont val="Calibri"/>
        <family val="0"/>
        <charset val="1"/>
      </rPr>
      <t xml:space="preserve"> </t>
    </r>
    <r>
      <rPr>
        <sz val="11"/>
        <color rgb="FF000000"/>
        <rFont val="Calibri"/>
        <family val="0"/>
        <charset val="1"/>
      </rPr>
      <t xml:space="preserve">#nexonev</t>
    </r>
    <r>
      <rPr>
        <sz val="11"/>
        <color rgb="FF606060"/>
        <rFont val="Calibri"/>
        <family val="0"/>
        <charset val="1"/>
      </rPr>
      <t xml:space="preserve"> </t>
    </r>
    <r>
      <rPr>
        <sz val="11"/>
        <color rgb="FF000000"/>
        <rFont val="Calibri"/>
        <family val="0"/>
        <charset val="1"/>
      </rPr>
      <t xml:space="preserve">#motozip#xuv400</t>
    </r>
  </si>
  <si>
    <t xml:space="preserve">The new XUV400 is Mahindra's first EV, but it's the fastest Indian EV. With a 0-100kmph of 8.3 seconds, it out-smokes the Tata Nexon EV; and also outlasts it with a 456km claimed range! 150hp, 310Nm from the front-mounted motor and a 39.4kWh battery! Those are some pretty good numbers! Cyrus Dhabhar finds out what they mean in the real world, in this first drive review. </t>
  </si>
  <si>
    <t xml:space="preserve">#powerdrift #PDArmy</t>
  </si>
  <si>
    <t xml:space="preserve">#FasBeamer #FasBeam</t>
  </si>
  <si>
    <t xml:space="preserve">Tech travel eat by sujith Bhakthan</t>
  </si>
  <si>
    <t xml:space="preserve">EP #79 ഇനിയുള്ള യാത്ര അച്ഛനും അമ്മയ്ക്കും ഒപ്പം | Back to Chandigarh with Appa &amp; Amma </t>
  </si>
  <si>
    <t xml:space="preserve">#techtraveleat #inbtrip #familytrip </t>
  </si>
  <si>
    <t xml:space="preserve">DAN JR Vlogs</t>
  </si>
  <si>
    <t xml:space="preserve">The excitement of buying pattas and lighting up the atmosphere with colourful crackers gets real when it's Diwali. So, here's my review of Pandian Fireworks Agencies that allowed me to do a special unboxing for a cracker gift box worth Rs.16,000 and see the magic in the sky. </t>
  </si>
  <si>
    <t xml:space="preserve">#danjrvlogs #sivakasi #fireworks</t>
  </si>
  <si>
    <t xml:space="preserve">5D</t>
  </si>
  <si>
    <t xml:space="preserve">#nakkalites #comedy #college</t>
  </si>
  <si>
    <t xml:space="preserve">#sothanaigal #comedy</t>
  </si>
  <si>
    <t xml:space="preserve">#HariBaskar #JumpCuts</t>
  </si>
  <si>
    <t xml:space="preserve">Tamil tech</t>
  </si>
  <si>
    <t xml:space="preserve">#realmenarzo50iprime #tamiltech #ttfamily</t>
  </si>
  <si>
    <t xml:space="preserve">#MissMotoaddictto</t>
  </si>
  <si>
    <t xml:space="preserve">VS autos tamil</t>
  </si>
  <si>
    <t xml:space="preserve">#duke250 #ridereview #2023</t>
  </si>
  <si>
    <t xml:space="preserve">MSK</t>
  </si>
  <si>
    <t xml:space="preserve">#IndusIndBank #MSK #MSKvlogs</t>
  </si>
  <si>
    <t xml:space="preserve">My new Hero Xpulse Rally Edition First in India 2022. Thanks to Hero Sanvi Dehradun and Whore staff and Special Thanks to Arti ma'am. </t>
  </si>
  <si>
    <t xml:space="preserve">#ns200 #offroad #newbike</t>
  </si>
  <si>
    <t xml:space="preserve">RiderGirl Vishakha</t>
  </si>
  <si>
    <t xml:space="preserve">#mobil #mobilsuper #syntheticoil</t>
  </si>
  <si>
    <t xml:space="preserve">#collegelife #Z900Rider#Zx10rlove#juniorcollege #papakipari #Superbike#dreamSuperbike#motovlogger#LoudestSuperbike#Collegegirl</t>
  </si>
  <si>
    <t xml:space="preserve">#newyork</t>
  </si>
  <si>
    <t xml:space="preserve">YPM Vlogs</t>
  </si>
  <si>
    <t xml:space="preserve">#DelhiToDubai #BirthdayCelebration #DubaiVlog</t>
  </si>
  <si>
    <t xml:space="preserve">In this heartwarming video, this little boy waits for his favorite garbage man to stop by on his birthday. He loves watching the garbage disappear and loves the garbage truck. This video captured will melt your heart. </t>
  </si>
  <si>
    <t xml:space="preserve">MotoVlogger Jannu Stuntz</t>
  </si>
  <si>
    <t xml:space="preserve">My problem with custom exhausts of all brands including Red Rooster performance, Gursewak or AEW exhausts, SS motocorp or Motowings, Powerage exhausts (thanks Arnab) or any other brand for that matter is that I don't mind getting custom exhausts as long as I keep the baffles on and be courteous enough towards others on the road. They sure do sound sweet but only with the baffles on. Riding the Himalayan on the Himalayan Odyssey in the Himalayas for the first time! Join me on my bike ride to Leh, Ladakh on the Himalayan Odyssey 2022 in collaboration with Royal Enfield. This is the best ride of my lifetime! </t>
  </si>
  <si>
    <t xml:space="preserve">The UK07 Rider</t>
  </si>
  <si>
    <t xml:space="preserve">#NexonvsVenue #TATANexon #HyundaiVenue</t>
  </si>
  <si>
    <t xml:space="preserve">In this video we discussed about Tamil Nadu police written exam 2022 in Tamil, How to get extra marks in police exam, How to get extra sports mark in Tamil, How to get extra marks for NCC certificate in Tamil, How to get extra Marks for NSS certificate in Tamil, How to get extra Marks for Games in Tamil, How to get extra marks in Tamil Nadu police Exam 2022. especially we discussed about two exam procedure and their pass marks, what is PSTM special marks, we hope you all love this video thank you </t>
  </si>
  <si>
    <t xml:space="preserve">#police #job</t>
  </si>
  <si>
    <t xml:space="preserve">Let's Make Education Simple</t>
  </si>
  <si>
    <t xml:space="preserve">#unnoticed</t>
  </si>
  <si>
    <t xml:space="preserve">1D</t>
  </si>
  <si>
    <t xml:space="preserve">iRobinPro</t>
  </si>
  <si>
    <t xml:space="preserve">#iPhone14Pro #iPhone14 #tamil</t>
  </si>
  <si>
    <t xml:space="preserve">Friends reunions are always the best moment in life. Here's a mini vlog for a school friends meet-up after 4 years for the best friend's sister's wedding. This vlog brings the perfect marriage vibe, fun time with friends, refreshing memories, and how I draped mundu for the wedding watching tutorial. </t>
  </si>
  <si>
    <t xml:space="preserve">#JustBanana #LovelyMom #Sneholic</t>
  </si>
  <si>
    <t xml:space="preserve">Hello Makkale! Presenting my next VLOG of "Best Ever Experience in Niagara Falls"❤️; it is one of the Most exhillarating trip to Canada. Hope You Guys Enjoy this video! </t>
  </si>
  <si>
    <t xml:space="preserve">#Sivaangi​ #NiagaraFalls #CanadaVLOGs</t>
  </si>
  <si>
    <t xml:space="preserve">#vlog #ramwithjaanu #mr</t>
  </si>
  <si>
    <t xml:space="preserve">#ThalaONAM #ReshmaMadhan #ShabanaAryan #ReshmaMuralidharan </t>
  </si>
  <si>
    <t xml:space="preserve">#HussainManimegalai #Couplebikeride</t>
  </si>
  <si>
    <t xml:space="preserve">Matt's Off Road Recovery</t>
  </si>
  <si>
    <t xml:space="preserve">Hello Adventure lovers, In this episode you will be walking through 'India's First fully functional, Slide in Pop Up Pick up Caravan on Isuzu V cross'. We discuss about the Pop top, The slide in Mechanism and more while walking through this Conversion. </t>
  </si>
  <si>
    <t xml:space="preserve">#motorhomeadventures #caravaninindia #Isuzu</t>
  </si>
  <si>
    <t xml:space="preserve">GERMAN TELEVISION</t>
  </si>
  <si>
    <t xml:space="preserve">#camping #camper #vanlife</t>
  </si>
  <si>
    <t xml:space="preserve">#cordeliacruise #cordeliacruises #cruiseindia</t>
  </si>
  <si>
    <t xml:space="preserve">#MYSURU</t>
  </si>
  <si>
    <t xml:space="preserve">In today's episode of It's different in future, we will be talking about aerodynamics and its evolution. Since its discovery and let's also find out if we have reached the panicle of aerodynamics. Watch the full video to find out! </t>
  </si>
  <si>
    <t xml:space="preserve">#thebombayjourney</t>
  </si>
  <si>
    <t xml:space="preserve">Singh in USA</t>
  </si>
  <si>
    <t xml:space="preserve">NEW YORK</t>
  </si>
  <si>
    <t xml:space="preserve">Venice is one of the world's most beautiful cities. It is made up of over a hundred islands in a lagoon in the northern Adriatic Sea. Venice is a cultural and tourist destination known for its museums, architecture, cityscape, and art world. Only around one-fourth of Venice's 280 000 inhabitants live in the city's historical center. The remainder reside on the mainland. Boats that travel up and down the city's many canals are the primary mode of transportation between the islands. The Canale Grande, which runs through the heart of Venice, is the main waterway. The islands are linked by hundreds of bridges. Motorboats have largely replaced the historic gondolas, which are now only used for sightseeing tours. People either walk or take so-called waterbuses to get around the islands. The Piazza San Marco, also known as Saint Mark's Square, is the heart of Venice. The piazza's main attractions are the city's most famous church, San Marco Basilica, and the Doge's Palace, which served as the residence of Venice's rulers for hundreds of years. The square is a popular tourist destination that is surrounded by cafes and vendors. Lido, a 10-kilometer-long sandy island east of the historic center on the lagoon's rim, attracts thousands of beachgoers during the summer months. The Venice Film Festival is one of the city's major annual film events. Venice has faced numerous challenges as a result of its sea-level location and global warming. The Mediterranean town has been regularly flooded by incoming tides over the centuries. From November to February, they cause acqua alta, which causes sea levels to rise up to 1.5 meters and cover many of Venice's famous areas. To provide pedestrians with a path to walk, wooden walkways must be built. Many buildings' foundations have been damaged by seawater, necessitating ongoing repairs. Water seeps into the buildings, destroying the walls and the priceless frescoes. Industries and tourism have steadily reduced ground water levels in Venice, making building foundations unstable. The islands are sinking at an alarming rate of 3 to 4 mm per year. City planners are working on building a series of steel gates that will hopefully prevent seawater from entering the lagoon. </t>
  </si>
  <si>
    <t xml:space="preserve">Kalavantin Durg or Kalavantinicha Sulka is located approximately 30Kms from Panvel City. Kalavantin pinnacle is one of the most adventurous and scary treks. One can climb this pinnacle with the help of 80 degrees carved stone steps. </t>
  </si>
  <si>
    <t xml:space="preserve">#kalavantindurgtrek #mostdangeroustrek</t>
  </si>
  <si>
    <t xml:space="preserve">Vlog # 117 RANIDHUNGA TREK / West Sikkim / Day-4 in this video i did RANIDHUNGA TREK in West Sikkim and i am the first Travel Vlogger &amp; YouTuber who did this trek .that's a must visit place if you are traveling in west Sikkim. Compleat Trek Details and Information in the Vlog . </t>
  </si>
  <si>
    <t xml:space="preserve">SIKKIM</t>
  </si>
  <si>
    <t xml:space="preserve">#google #interview #datascience</t>
  </si>
  <si>
    <t xml:space="preserve">Piston salam india</t>
  </si>
  <si>
    <t xml:space="preserve">Ajj ki iss video mein hum app ko btayenge 5 paise-wasool scooters in India, janenge ki app k liye konsi scooter sab se best hai, inn sab mein app ko kya-kya specifications, features mil jate hai, inn sab hi ki pricing or abhi bahot kuch. So, let's start our list and make sure to hit the like button. Hello and welcome or app sab hi ko mera Piston Salam. India mein bahot saare log scooter prefer karte hai rather than bike but the question is which is the best scooter in India 2022? Toh is sawal ka jawab aaj ki iss video mein app ko milne vala hai kyuki main btaunga best 5 scooters in India 2022. So, without further ado, let's start the video and be part of the Piston Salam family by pressing the subscribe button. </t>
  </si>
  <si>
    <t xml:space="preserve">#2022 #scooters</t>
  </si>
  <si>
    <t xml:space="preserve">#best #bike #yorider</t>
  </si>
  <si>
    <t xml:space="preserve">All New Tvs Apache RTR 160 2V All Black Review | On Road Price New Features Mileage | DevMtr </t>
  </si>
  <si>
    <t xml:space="preserve">#TvsApacheRtr1602v #Apache1602v #devmtr</t>
  </si>
  <si>
    <t xml:space="preserve">Hello and welcome to Episode 1 from the Vietnam series. Vietnam is one of the MOST affordable places for Indians to visit and there is just so much to explore!! If you stick by my itinerary, you will be able to cover maximum places in the least time (forget resting lol..!) In this episode I will take you across my first city of Vietnam - Hanoi. It is the country's capital and I felt there was no better place to start exploring Vietnam than from Hanoi. </t>
  </si>
  <si>
    <t xml:space="preserve">HANOI</t>
  </si>
  <si>
    <t xml:space="preserve">Space Black iPhone 14 Unboxing and Setup! </t>
  </si>
  <si>
    <t xml:space="preserve">#iPhone14Pro #Apple #Technology </t>
  </si>
  <si>
    <t xml:space="preserve">VAIL</t>
  </si>
  <si>
    <t xml:space="preserve">Relax and unwind with me by the lake with nature ASMR in this solo moto camping silent vlog retreat. Wear headphones for the authentic ASMR experience. </t>
  </si>
  <si>
    <t xml:space="preserve">VICTORIA</t>
  </si>
  <si>
    <t xml:space="preserve">YourExcelGuy</t>
  </si>
  <si>
    <t xml:space="preserve">Internet &amp; Telecommunication Technology</t>
  </si>
  <si>
    <t xml:space="preserve">Popular Programming Courses</t>
  </si>
  <si>
    <t xml:space="preserve">#InterviewQuestion #TellMeAboutYourself #YourStrengths</t>
  </si>
  <si>
    <t xml:space="preserve">#Jobinterview #Englishclass #LearnEnglish</t>
  </si>
  <si>
    <t xml:space="preserve">CHIT CHAT</t>
  </si>
  <si>
    <t xml:space="preserve">#alanwalker #torine #helloworld</t>
  </si>
  <si>
    <t xml:space="preserve">#scammers #scambait #scam</t>
  </si>
  <si>
    <t xml:space="preserve">#tanmaybhat #review #memes</t>
  </si>
  <si>
    <t xml:space="preserve">#Megaproject #Wondersoftheworld #History</t>
  </si>
  <si>
    <t xml:space="preserve">Kurzgesagt – In a Nutshell</t>
  </si>
  <si>
    <t xml:space="preserve">#Halo #HaloInfinite</t>
  </si>
  <si>
    <t xml:space="preserve">HUM Music</t>
  </si>
  <si>
    <t xml:space="preserve">ARY Digital HD</t>
  </si>
  <si>
    <t xml:space="preserve">#RahatFatehAliKhan #Ishqhai #MinalKhan</t>
  </si>
  <si>
    <t xml:space="preserve">Sounds of Isha</t>
  </si>
  <si>
    <t xml:space="preserve">#SaveSoil #ConsciousPlanet</t>
  </si>
  <si>
    <t xml:space="preserve">#SaveSoil #sadhguru</t>
  </si>
  <si>
    <t xml:space="preserve">#43 ON TRENDING</t>
  </si>
  <si>
    <t xml:space="preserve">#RadheShyam</t>
  </si>
  <si>
    <t xml:space="preserve">SagaHits</t>
  </si>
  <si>
    <t xml:space="preserve">ICE</t>
  </si>
  <si>
    <t xml:space="preserve">#meme #codm #6969</t>
  </si>
  <si>
    <t xml:space="preserve">#HeerRanjha #BhuvanBam #BBOriginal</t>
  </si>
  <si>
    <t xml:space="preserve">FilterCopy</t>
  </si>
  <si>
    <t xml:space="preserve">Hindi &amp; English</t>
  </si>
  <si>
    <t xml:space="preserve">3M</t>
  </si>
  <si>
    <t xml:space="preserve">ThesaurusPG </t>
  </si>
  <si>
    <t xml:space="preserve">#PUBGMOBILE</t>
  </si>
  <si>
    <t xml:space="preserve">#V101Science</t>
  </si>
  <si>
    <t xml:space="preserve">What useful gadgets can you buy under Rs. 250? Well, quite a number of them. In this video, we show you 10 gadgets under Rs. 250 that are actually something you can use. </t>
  </si>
  <si>
    <t xml:space="preserve">#Beebom</t>
  </si>
  <si>
    <t xml:space="preserve">NetworkChuck</t>
  </si>
  <si>
    <t xml:space="preserve">#python #malware #ransomware</t>
  </si>
  <si>
    <t xml:space="preserve">Kindness For you</t>
  </si>
  <si>
    <t xml:space="preserve">#GrowWithGoogle</t>
  </si>
  <si>
    <t xml:space="preserve">#levinho #pubgmobile #sevou</t>
  </si>
  <si>
    <t xml:space="preserve">2Minutes</t>
  </si>
  <si>
    <t xml:space="preserve">Took a week break, got a video reinstated on my channel, hit 100k, took some time to think about </t>
  </si>
  <si>
    <t xml:space="preserve">#Spacex #Space #Mars</t>
  </si>
  <si>
    <t xml:space="preserve">ABC News In-depth</t>
  </si>
  <si>
    <t xml:space="preserve">In the era of New Space, billionaire Elon Musk is blazing the trail. He’s building a gigantic starship to fly humans further than ever before. 
In the tiny Texan hamlet of Boca Chica, a huge rocket is being built and tested. It’s Elon Musk’s Starship, a 120-metre-high spacecraft whose mission is to transport humans to the moon and beyond, to Mars.
</t>
  </si>
  <si>
    <t xml:space="preserve">TRS Clips हिंदी</t>
  </si>
  <si>
    <t xml:space="preserve">#TheRanveerShow #278 #kalyug</t>
  </si>
  <si>
    <t xml:space="preserve">#TheRanveerShow #yeti #himalayas</t>
  </si>
  <si>
    <t xml:space="preserve">#GabrielIglesias</t>
  </si>
  <si>
    <t xml:space="preserve">VAISHAK</t>
  </si>
  <si>
    <t xml:space="preserve">#Games #PC #Gaming</t>
  </si>
  <si>
    <t xml:space="preserve">FactFile</t>
  </si>
  <si>
    <t xml:space="preserve">#viral #amazing #FactFile</t>
  </si>
  <si>
    <t xml:space="preserve">BRIGHT SIDE</t>
  </si>
  <si>
    <t xml:space="preserve">A black hole is a mysterious place where the laws of physics people are familiar with stop working. Black holes appear when massive stars collapse under their own weight. The gravitational field of the newly formed object is so powerful that even light, including X-rays, can't escape it. Every black hole has an invisible line-in-the-sand. Cross it - and you won't be able to escape, even if you're a beam of light. Beyond the point of no return, the gravity is just too strong. It's called the event horizon. 
</t>
  </si>
  <si>
    <t xml:space="preserve">#brightside</t>
  </si>
  <si>
    <t xml:space="preserve">#catvideos #cutecats #funnydogs</t>
  </si>
  <si>
    <t xml:space="preserve">REAL SPACE</t>
  </si>
  <si>
    <t xml:space="preserve">#compilation #spacestation #iss</t>
  </si>
  <si>
    <t xml:space="preserve">JoBlo Animated Videos</t>
  </si>
  <si>
    <t xml:space="preserve">#raitzarasi #slowed #reverb</t>
  </si>
  <si>
    <t xml:space="preserve">GameClips</t>
  </si>
  <si>
    <t xml:space="preserve">#NetflixIndia #Jaadugar #JeetuBhaiya</t>
  </si>
  <si>
    <t xml:space="preserve">#teamPUBGM #pubgmobile #gamingmoments</t>
  </si>
  <si>
    <t xml:space="preserve">#TSP #PankajTripathi #CriminalJustice</t>
  </si>
  <si>
    <t xml:space="preserve">#11 ON TRENDING</t>
  </si>
  <si>
    <t xml:space="preserve">#Standupcomedy #AakashGupta #crowdwork</t>
  </si>
  <si>
    <t xml:space="preserve">#codinginterview #softwareengineering</t>
  </si>
  <si>
    <t xml:space="preserve">3,034,648 </t>
  </si>
  <si>
    <r>
      <rPr>
        <sz val="8"/>
        <color rgb="FF000000"/>
        <rFont val="Calibri"/>
        <family val="0"/>
        <charset val="1"/>
      </rPr>
      <t xml:space="preserve">RO, UV, UF, MF, TDS, MTDS, Alkaline - so many terms when deciding a water filter for your home. Not everybody requires RO water purifier, but we all do to be safe. There are issues with the RO water purifier - which I will talk about in this video. Is UV, UF water purifier enough? How much are the filter costs? What is an under counter or under sink water purifier? What is gravity water purifier? </t>
    </r>
    <r>
      <rPr>
        <i val="true"/>
        <sz val="8"/>
        <color rgb="FFFFFFFF"/>
        <rFont val="Roboto"/>
        <family val="0"/>
        <charset val="1"/>
      </rPr>
      <t xml:space="preserve">_______________________________________</t>
    </r>
    <r>
      <rPr>
        <sz val="8"/>
        <color rgb="FFFFFFFF"/>
        <rFont val="Roboto"/>
        <family val="0"/>
        <charset val="1"/>
      </rPr>
      <t xml:space="preserve"> ⚇ All Home Favorites in one place - ❇️ </t>
    </r>
    <r>
      <rPr>
        <sz val="8"/>
        <color rgb="FF000000"/>
        <rFont val="Roboto"/>
        <family val="0"/>
        <charset val="1"/>
      </rPr>
      <t xml:space="preserve">https://www.amazon.in/shop/thegrapevi...</t>
    </r>
    <r>
      <rPr>
        <sz val="8"/>
        <color rgb="FFFFFFFF"/>
        <rFont val="Roboto"/>
        <family val="0"/>
        <charset val="1"/>
      </rPr>
      <t xml:space="preserve"> </t>
    </r>
    <r>
      <rPr>
        <i val="true"/>
        <sz val="8"/>
        <color rgb="FFFFFFFF"/>
        <rFont val="Roboto"/>
        <family val="0"/>
        <charset val="1"/>
      </rPr>
      <t xml:space="preserve">_______________________________________</t>
    </r>
    <r>
      <rPr>
        <sz val="8"/>
        <color rgb="FFFFFFFF"/>
        <rFont val="Roboto"/>
        <family val="0"/>
        <charset val="1"/>
      </rPr>
      <t xml:space="preserve"> 🛒🛒 ITEMS REFERRED TO IN THIS VIDEO RO Water purifiers: Less than ₹12,000 ❇️ Eureka Forbes Aquasure Aquaguard Delight </t>
    </r>
    <r>
      <rPr>
        <sz val="8"/>
        <color rgb="FF000000"/>
        <rFont val="Roboto"/>
        <family val="0"/>
        <charset val="1"/>
      </rPr>
      <t xml:space="preserve">https://amzn.to/3w73FPw</t>
    </r>
    <r>
      <rPr>
        <sz val="8"/>
        <color rgb="FFFFFFFF"/>
        <rFont val="Roboto"/>
        <family val="0"/>
        <charset val="1"/>
      </rPr>
      <t xml:space="preserve"> ❇️ V Guard Zenora </t>
    </r>
    <r>
      <rPr>
        <sz val="8"/>
        <color rgb="FF000000"/>
        <rFont val="Roboto"/>
        <family val="0"/>
        <charset val="1"/>
      </rPr>
      <t xml:space="preserve">https://amzn.to/3jg6Wcq</t>
    </r>
    <r>
      <rPr>
        <sz val="8"/>
        <color rgb="FFFFFFFF"/>
        <rFont val="Roboto"/>
        <family val="0"/>
        <charset val="1"/>
      </rPr>
      <t xml:space="preserve"> Greater than ₹12,000 ❇️ Kent Supreme Extra </t>
    </r>
    <r>
      <rPr>
        <sz val="8"/>
        <color rgb="FF000000"/>
        <rFont val="Roboto"/>
        <family val="0"/>
        <charset val="1"/>
      </rPr>
      <t xml:space="preserve">https://amzn.to/3d53kWY</t>
    </r>
    <r>
      <rPr>
        <sz val="8"/>
        <color rgb="FFFFFFFF"/>
        <rFont val="Roboto"/>
        <family val="0"/>
        <charset val="1"/>
      </rPr>
      <t xml:space="preserve"> ❇️ Livpure Zinger </t>
    </r>
    <r>
      <rPr>
        <sz val="8"/>
        <color rgb="FF000000"/>
        <rFont val="Roboto"/>
        <family val="0"/>
        <charset val="1"/>
      </rPr>
      <t xml:space="preserve">https://amzn.to/3jd9OXF</t>
    </r>
    <r>
      <rPr>
        <sz val="8"/>
        <color rgb="FFFFFFFF"/>
        <rFont val="Roboto"/>
        <family val="0"/>
        <charset val="1"/>
      </rPr>
      <t xml:space="preserve"> ❇️ Kent Supreme LIte </t>
    </r>
    <r>
      <rPr>
        <sz val="8"/>
        <color rgb="FF000000"/>
        <rFont val="Roboto"/>
        <family val="0"/>
        <charset val="1"/>
      </rPr>
      <t xml:space="preserve">https://amzn.to/3ddpgPR</t>
    </r>
    <r>
      <rPr>
        <sz val="8"/>
        <color rgb="FFFFFFFF"/>
        <rFont val="Roboto"/>
        <family val="0"/>
        <charset val="1"/>
      </rPr>
      <t xml:space="preserve"> ❇️ AO Smith Z8 </t>
    </r>
    <r>
      <rPr>
        <sz val="8"/>
        <color rgb="FF000000"/>
        <rFont val="Roboto"/>
        <family val="0"/>
        <charset val="1"/>
      </rPr>
      <t xml:space="preserve">https://www.amazon.in/dp/B0755D9T1M</t>
    </r>
    <r>
      <rPr>
        <sz val="8"/>
        <color rgb="FFFFFFFF"/>
        <rFont val="Roboto"/>
        <family val="0"/>
        <charset val="1"/>
      </rPr>
      <t xml:space="preserve"> UV+UF Water Purifiers: ❇️ Eureka Forbes Aquasure Aquaflo DX </t>
    </r>
    <r>
      <rPr>
        <sz val="8"/>
        <color rgb="FF000000"/>
        <rFont val="Roboto"/>
        <family val="0"/>
        <charset val="1"/>
      </rPr>
      <t xml:space="preserve">https://amzn.to/3xPI4MS</t>
    </r>
    <r>
      <rPr>
        <sz val="8"/>
        <color rgb="FFFFFFFF"/>
        <rFont val="Roboto"/>
        <family val="0"/>
        <charset val="1"/>
      </rPr>
      <t xml:space="preserve"> ❇️ AO Smith X2 </t>
    </r>
    <r>
      <rPr>
        <sz val="8"/>
        <color rgb="FF000000"/>
        <rFont val="Roboto"/>
        <family val="0"/>
        <charset val="1"/>
      </rPr>
      <t xml:space="preserve">https://amzn.to/35Q47XJ</t>
    </r>
    <r>
      <rPr>
        <sz val="8"/>
        <color rgb="FFFFFFFF"/>
        <rFont val="Roboto"/>
        <family val="0"/>
        <charset val="1"/>
      </rPr>
      <t xml:space="preserve"> TDS meter ❇️ Konvio Neer Imported Tds Meter </t>
    </r>
    <r>
      <rPr>
        <sz val="8"/>
        <color rgb="FF000000"/>
        <rFont val="Roboto"/>
        <family val="0"/>
        <charset val="1"/>
      </rPr>
      <t xml:space="preserve">https://amzn.to/3eQIiwY</t>
    </r>
    <r>
      <rPr>
        <sz val="8"/>
        <color rgb="FFFFFFFF"/>
        <rFont val="Roboto"/>
        <family val="0"/>
        <charset val="1"/>
      </rPr>
      <t xml:space="preserve"> ❇️ Nexqua Tds Meter </t>
    </r>
    <r>
      <rPr>
        <sz val="8"/>
        <color rgb="FF000000"/>
        <rFont val="Roboto"/>
        <family val="0"/>
        <charset val="1"/>
      </rPr>
      <t xml:space="preserve">https://amzn.to/3cO4zsy</t>
    </r>
    <r>
      <rPr>
        <sz val="8"/>
        <color rgb="FFFFFFFF"/>
        <rFont val="Roboto"/>
        <family val="0"/>
        <charset val="1"/>
      </rPr>
      <t xml:space="preserve"> </t>
    </r>
    <r>
      <rPr>
        <i val="true"/>
        <sz val="8"/>
        <color rgb="FFFFFFFF"/>
        <rFont val="Roboto"/>
        <family val="0"/>
        <charset val="1"/>
      </rPr>
      <t xml:space="preserve">_______________________________________</t>
    </r>
    <r>
      <rPr>
        <sz val="8"/>
        <color rgb="FFFFFFFF"/>
        <rFont val="Roboto"/>
        <family val="0"/>
        <charset val="1"/>
      </rPr>
      <t xml:space="preserve"> ⏳⏳ IN THIS VIDEO: </t>
    </r>
    <r>
      <rPr>
        <sz val="8"/>
        <color rgb="FF000000"/>
        <rFont val="Roboto"/>
        <family val="0"/>
        <charset val="1"/>
      </rPr>
      <t xml:space="preserve">00:00</t>
    </r>
    <r>
      <rPr>
        <sz val="8"/>
        <color rgb="FFFFFFFF"/>
        <rFont val="Roboto"/>
        <family val="0"/>
        <charset val="1"/>
      </rPr>
      <t xml:space="preserve"> Introduction </t>
    </r>
    <r>
      <rPr>
        <sz val="8"/>
        <color rgb="FF000000"/>
        <rFont val="Roboto"/>
        <family val="0"/>
        <charset val="1"/>
      </rPr>
      <t xml:space="preserve">00:52</t>
    </r>
    <r>
      <rPr>
        <sz val="8"/>
        <color rgb="FFFFFFFF"/>
        <rFont val="Roboto"/>
        <family val="0"/>
        <charset val="1"/>
      </rPr>
      <t xml:space="preserve"> What is RO, UV, UF, MF </t>
    </r>
    <r>
      <rPr>
        <sz val="8"/>
        <color rgb="FF000000"/>
        <rFont val="Roboto"/>
        <family val="0"/>
        <charset val="1"/>
      </rPr>
      <t xml:space="preserve">02:59</t>
    </r>
    <r>
      <rPr>
        <sz val="8"/>
        <color rgb="FFFFFFFF"/>
        <rFont val="Roboto"/>
        <family val="0"/>
        <charset val="1"/>
      </rPr>
      <t xml:space="preserve"> Which type of water purifier is best for hard water? </t>
    </r>
    <r>
      <rPr>
        <sz val="8"/>
        <color rgb="FF000000"/>
        <rFont val="Roboto"/>
        <family val="0"/>
        <charset val="1"/>
      </rPr>
      <t xml:space="preserve">04:20</t>
    </r>
    <r>
      <rPr>
        <sz val="8"/>
        <color rgb="FFFFFFFF"/>
        <rFont val="Roboto"/>
        <family val="0"/>
        <charset val="1"/>
      </rPr>
      <t xml:space="preserve"> Do you need UV + UF or only UV or only UF? </t>
    </r>
    <r>
      <rPr>
        <sz val="8"/>
        <color rgb="FF000000"/>
        <rFont val="Roboto"/>
        <family val="0"/>
        <charset val="1"/>
      </rPr>
      <t xml:space="preserve">04:50</t>
    </r>
    <r>
      <rPr>
        <sz val="8"/>
        <color rgb="FFFFFFFF"/>
        <rFont val="Roboto"/>
        <family val="0"/>
        <charset val="1"/>
      </rPr>
      <t xml:space="preserve"> Do you need RO + UV + UF? </t>
    </r>
    <r>
      <rPr>
        <sz val="8"/>
        <color rgb="FF000000"/>
        <rFont val="Roboto"/>
        <family val="0"/>
        <charset val="1"/>
      </rPr>
      <t xml:space="preserve">05:15</t>
    </r>
    <r>
      <rPr>
        <sz val="8"/>
        <color rgb="FFFFFFFF"/>
        <rFont val="Roboto"/>
        <family val="0"/>
        <charset val="1"/>
      </rPr>
      <t xml:space="preserve"> What are the ongoing filtration costs? </t>
    </r>
    <r>
      <rPr>
        <sz val="8"/>
        <color rgb="FF000000"/>
        <rFont val="Roboto"/>
        <family val="0"/>
        <charset val="1"/>
      </rPr>
      <t xml:space="preserve">06:16</t>
    </r>
    <r>
      <rPr>
        <sz val="8"/>
        <color rgb="FFFFFFFF"/>
        <rFont val="Roboto"/>
        <family val="0"/>
        <charset val="1"/>
      </rPr>
      <t xml:space="preserve"> Which filter to use without continuous water or electricity? </t>
    </r>
    <r>
      <rPr>
        <sz val="8"/>
        <color rgb="FF000000"/>
        <rFont val="Roboto"/>
        <family val="0"/>
        <charset val="1"/>
      </rPr>
      <t xml:space="preserve">06:46</t>
    </r>
    <r>
      <rPr>
        <sz val="8"/>
        <color rgb="FFFFFFFF"/>
        <rFont val="Roboto"/>
        <family val="0"/>
        <charset val="1"/>
      </rPr>
      <t xml:space="preserve"> How much time does filtration take? </t>
    </r>
    <r>
      <rPr>
        <sz val="8"/>
        <color rgb="FF000000"/>
        <rFont val="Roboto"/>
        <family val="0"/>
        <charset val="1"/>
      </rPr>
      <t xml:space="preserve">06:57</t>
    </r>
    <r>
      <rPr>
        <sz val="8"/>
        <color rgb="FFFFFFFF"/>
        <rFont val="Roboto"/>
        <family val="0"/>
        <charset val="1"/>
      </rPr>
      <t xml:space="preserve"> Is there any wastage of water? </t>
    </r>
    <r>
      <rPr>
        <sz val="8"/>
        <color rgb="FF000000"/>
        <rFont val="Roboto"/>
        <family val="0"/>
        <charset val="1"/>
      </rPr>
      <t xml:space="preserve">07:53</t>
    </r>
    <r>
      <rPr>
        <sz val="8"/>
        <color rgb="FFFFFFFF"/>
        <rFont val="Roboto"/>
        <family val="0"/>
        <charset val="1"/>
      </rPr>
      <t xml:space="preserve"> What size water purifier should you buy? </t>
    </r>
    <r>
      <rPr>
        <sz val="8"/>
        <color rgb="FF000000"/>
        <rFont val="Roboto"/>
        <family val="0"/>
        <charset val="1"/>
      </rPr>
      <t xml:space="preserve">08:33</t>
    </r>
    <r>
      <rPr>
        <sz val="8"/>
        <color rgb="FFFFFFFF"/>
        <rFont val="Roboto"/>
        <family val="0"/>
        <charset val="1"/>
      </rPr>
      <t xml:space="preserve"> Is there any change in taste or color? </t>
    </r>
    <r>
      <rPr>
        <sz val="8"/>
        <color rgb="FF000000"/>
        <rFont val="Roboto"/>
        <family val="0"/>
        <charset val="1"/>
      </rPr>
      <t xml:space="preserve">08:56</t>
    </r>
    <r>
      <rPr>
        <sz val="8"/>
        <color rgb="FFFFFFFF"/>
        <rFont val="Roboto"/>
        <family val="0"/>
        <charset val="1"/>
      </rPr>
      <t xml:space="preserve"> What are under the sink water purifiers? </t>
    </r>
    <r>
      <rPr>
        <sz val="8"/>
        <color rgb="FF000000"/>
        <rFont val="Roboto"/>
        <family val="0"/>
        <charset val="1"/>
      </rPr>
      <t xml:space="preserve">09:19</t>
    </r>
    <r>
      <rPr>
        <sz val="8"/>
        <color rgb="FFFFFFFF"/>
        <rFont val="Roboto"/>
        <family val="0"/>
        <charset val="1"/>
      </rPr>
      <t xml:space="preserve"> Summary </t>
    </r>
    <r>
      <rPr>
        <i val="true"/>
        <sz val="8"/>
        <color rgb="FFFFFFFF"/>
        <rFont val="Roboto"/>
        <family val="0"/>
        <charset val="1"/>
      </rPr>
      <t xml:space="preserve">_______________________________________</t>
    </r>
    <r>
      <rPr>
        <sz val="8"/>
        <color rgb="FFFFFFFF"/>
        <rFont val="Roboto"/>
        <family val="0"/>
        <charset val="1"/>
      </rPr>
      <t xml:space="preserve"> My Recording tools of trade! ⚇ Camera 1: </t>
    </r>
    <r>
      <rPr>
        <sz val="8"/>
        <color rgb="FF000000"/>
        <rFont val="Roboto"/>
        <family val="0"/>
        <charset val="1"/>
      </rPr>
      <t xml:space="preserve">https://amzn.to/34ZS5e0</t>
    </r>
    <r>
      <rPr>
        <sz val="8"/>
        <color rgb="FFFFFFFF"/>
        <rFont val="Roboto"/>
        <family val="0"/>
        <charset val="1"/>
      </rPr>
      <t xml:space="preserve"> ⚇ Camera 2: </t>
    </r>
    <r>
      <rPr>
        <sz val="8"/>
        <color rgb="FF000000"/>
        <rFont val="Roboto"/>
        <family val="0"/>
        <charset val="1"/>
      </rPr>
      <t xml:space="preserve">https://amzn.to/3w8ARqS</t>
    </r>
    <r>
      <rPr>
        <sz val="8"/>
        <color rgb="FFFFFFFF"/>
        <rFont val="Roboto"/>
        <family val="0"/>
        <charset val="1"/>
      </rPr>
      <t xml:space="preserve"> ⚇ Mic: </t>
    </r>
    <r>
      <rPr>
        <sz val="8"/>
        <color rgb="FF000000"/>
        <rFont val="Roboto"/>
        <family val="0"/>
        <charset val="1"/>
      </rPr>
      <t xml:space="preserve">https://amzn.to/2Td5rAW</t>
    </r>
    <r>
      <rPr>
        <sz val="8"/>
        <color rgb="FFFFFFFF"/>
        <rFont val="Roboto"/>
        <family val="0"/>
        <charset val="1"/>
      </rPr>
      <t xml:space="preserve"> ⚇ Laptop: </t>
    </r>
    <r>
      <rPr>
        <sz val="8"/>
        <color rgb="FF000000"/>
        <rFont val="Roboto"/>
        <family val="0"/>
        <charset val="1"/>
      </rPr>
      <t xml:space="preserve">https://amzn.to/2TTo2T5</t>
    </r>
    <r>
      <rPr>
        <sz val="8"/>
        <color rgb="FFFFFFFF"/>
        <rFont val="Roboto"/>
        <family val="0"/>
        <charset val="1"/>
      </rPr>
      <t xml:space="preserve"> </t>
    </r>
    <r>
      <rPr>
        <i val="true"/>
        <sz val="8"/>
        <color rgb="FFFFFFFF"/>
        <rFont val="Roboto"/>
        <family val="0"/>
        <charset val="1"/>
      </rPr>
      <t xml:space="preserve">_______________________________________</t>
    </r>
    <r>
      <rPr>
        <sz val="8"/>
        <color rgb="FFFFFFFF"/>
        <rFont val="Roboto"/>
        <family val="0"/>
        <charset val="1"/>
      </rPr>
      <t xml:space="preserve"> Disclaimer: Some of the links are affiliate links, which means if you use it to buy something, I get a small incentive at no extra cost to you 😊 </t>
    </r>
  </si>
  <si>
    <t xml:space="preserve">#thegrapevineindia</t>
  </si>
  <si>
    <r>
      <rPr>
        <sz val="8"/>
        <color rgb="FF000000"/>
        <rFont val="Calibri"/>
        <family val="0"/>
        <charset val="1"/>
      </rPr>
      <t xml:space="preserve">In this video, let's compare some budget robot vacuum cleaners in the Rs. 15,000 to Rs. 25,000 range. I'm comparing the Eufy 11s, Eufy 35c, Trifo Emma, Trifo Max, iLife v5s Pro, iLife v80, Ecovacs Deebot. This does not include iRobot and other more expensive and advanced models. 🛒🛒 ITEMS REFERRED TO IN THIS VIDEO Note: I get commissions for purchases made through links below 🛒 Eufy 11s - </t>
    </r>
    <r>
      <rPr>
        <sz val="8"/>
        <color rgb="FF000000"/>
        <rFont val="Roboto"/>
        <family val="0"/>
        <charset val="1"/>
      </rPr>
      <t xml:space="preserve">https://www.amazon.in/dp/B079QYYGF1/</t>
    </r>
    <r>
      <rPr>
        <sz val="8"/>
        <color rgb="FFFFFFFF"/>
        <rFont val="Roboto"/>
        <family val="0"/>
        <charset val="1"/>
      </rPr>
      <t xml:space="preserve"> 🛒 Eufy 35c - </t>
    </r>
    <r>
      <rPr>
        <sz val="8"/>
        <color rgb="FF000000"/>
        <rFont val="Roboto"/>
        <family val="0"/>
        <charset val="1"/>
      </rPr>
      <t xml:space="preserve">https://amzn.to/3trjpfk</t>
    </r>
    <r>
      <rPr>
        <sz val="8"/>
        <color rgb="FFFFFFFF"/>
        <rFont val="Roboto"/>
        <family val="0"/>
        <charset val="1"/>
      </rPr>
      <t xml:space="preserve"> 🛒 Trifo Emma - </t>
    </r>
    <r>
      <rPr>
        <sz val="8"/>
        <color rgb="FF000000"/>
        <rFont val="Roboto"/>
        <family val="0"/>
        <charset val="1"/>
      </rPr>
      <t xml:space="preserve">https://amzn.to/30TFua7</t>
    </r>
    <r>
      <rPr>
        <sz val="8"/>
        <color rgb="FFFFFFFF"/>
        <rFont val="Roboto"/>
        <family val="0"/>
        <charset val="1"/>
      </rPr>
      <t xml:space="preserve"> 🛒 Trifo Max-P - </t>
    </r>
    <r>
      <rPr>
        <sz val="8"/>
        <color rgb="FF000000"/>
        <rFont val="Roboto"/>
        <family val="0"/>
        <charset val="1"/>
      </rPr>
      <t xml:space="preserve">https://amzn.to/2P8sjPS</t>
    </r>
    <r>
      <rPr>
        <sz val="8"/>
        <color rgb="FFFFFFFF"/>
        <rFont val="Roboto"/>
        <family val="0"/>
        <charset val="1"/>
      </rPr>
      <t xml:space="preserve"> 🛒 iLife v5s Pro - </t>
    </r>
    <r>
      <rPr>
        <sz val="8"/>
        <color rgb="FF000000"/>
        <rFont val="Roboto"/>
        <family val="0"/>
        <charset val="1"/>
      </rPr>
      <t xml:space="preserve">https://www.amazon.in/dp/B06X1F3HXG</t>
    </r>
    <r>
      <rPr>
        <sz val="8"/>
        <color rgb="FFFFFFFF"/>
        <rFont val="Roboto"/>
        <family val="0"/>
        <charset val="1"/>
      </rPr>
      <t xml:space="preserve"> 🛒 iLife v80 - </t>
    </r>
    <r>
      <rPr>
        <sz val="8"/>
        <color rgb="FF000000"/>
        <rFont val="Roboto"/>
        <family val="0"/>
        <charset val="1"/>
      </rPr>
      <t xml:space="preserve">https://amzn.to/2P5AnRL</t>
    </r>
    <r>
      <rPr>
        <sz val="8"/>
        <color rgb="FFFFFFFF"/>
        <rFont val="Roboto"/>
        <family val="0"/>
        <charset val="1"/>
      </rPr>
      <t xml:space="preserve"> 🛒 Ecovacs Deebot 500 - </t>
    </r>
    <r>
      <rPr>
        <sz val="8"/>
        <color rgb="FF000000"/>
        <rFont val="Roboto"/>
        <family val="0"/>
        <charset val="1"/>
      </rPr>
      <t xml:space="preserve">https://amzn.to/3cNNL59</t>
    </r>
    <r>
      <rPr>
        <sz val="8"/>
        <color rgb="FFFFFFFF"/>
        <rFont val="Roboto"/>
        <family val="0"/>
        <charset val="1"/>
      </rPr>
      <t xml:space="preserve"> OTHER ROBOT VACUUM CLEANER VIDEOS: IS A ROBOT VACUUM CLEANER USEFUL in India | iLife v5s Review | Managing without maid in India -- </t>
    </r>
    <r>
      <rPr>
        <sz val="8"/>
        <color rgb="FF000000"/>
        <rFont val="Roboto"/>
        <family val="0"/>
        <charset val="1"/>
      </rPr>
      <t xml:space="preserve">https://youtu.be/rxW9ZBDaU2k</t>
    </r>
    <r>
      <rPr>
        <sz val="8"/>
        <color rgb="FFFFFFFF"/>
        <rFont val="Roboto"/>
        <family val="0"/>
        <charset val="1"/>
      </rPr>
      <t xml:space="preserve"> ROBOT VACUUM CLEANER - ANSWERING FREQUENT QUESTIONS | Sweeping and Mopping Robot, India | iLife v5s -- </t>
    </r>
    <r>
      <rPr>
        <sz val="8"/>
        <color rgb="FF000000"/>
        <rFont val="Roboto"/>
        <family val="0"/>
        <charset val="1"/>
      </rPr>
      <t xml:space="preserve">https://youtu.be/8NzDhyiemOg</t>
    </r>
    <r>
      <rPr>
        <sz val="8"/>
        <color rgb="FFFFFFFF"/>
        <rFont val="Roboto"/>
        <family val="0"/>
        <charset val="1"/>
      </rPr>
      <t xml:space="preserve"> In this video: </t>
    </r>
    <r>
      <rPr>
        <sz val="8"/>
        <color rgb="FF000000"/>
        <rFont val="Roboto"/>
        <family val="0"/>
        <charset val="1"/>
      </rPr>
      <t xml:space="preserve">00:00</t>
    </r>
    <r>
      <rPr>
        <sz val="8"/>
        <color rgb="FFFFFFFF"/>
        <rFont val="Roboto"/>
        <family val="0"/>
        <charset val="1"/>
      </rPr>
      <t xml:space="preserve"> - Introduction </t>
    </r>
    <r>
      <rPr>
        <sz val="8"/>
        <color rgb="FF000000"/>
        <rFont val="Roboto"/>
        <family val="0"/>
        <charset val="1"/>
      </rPr>
      <t xml:space="preserve">00:42</t>
    </r>
    <r>
      <rPr>
        <sz val="8"/>
        <color rgb="FFFFFFFF"/>
        <rFont val="Roboto"/>
        <family val="0"/>
        <charset val="1"/>
      </rPr>
      <t xml:space="preserve"> - Models compared </t>
    </r>
    <r>
      <rPr>
        <sz val="8"/>
        <color rgb="FF000000"/>
        <rFont val="Roboto"/>
        <family val="0"/>
        <charset val="1"/>
      </rPr>
      <t xml:space="preserve">01:45</t>
    </r>
    <r>
      <rPr>
        <sz val="8"/>
        <color rgb="FFFFFFFF"/>
        <rFont val="Roboto"/>
        <family val="0"/>
        <charset val="1"/>
      </rPr>
      <t xml:space="preserve"> - Price Range </t>
    </r>
    <r>
      <rPr>
        <sz val="8"/>
        <color rgb="FF000000"/>
        <rFont val="Roboto"/>
        <family val="0"/>
        <charset val="1"/>
      </rPr>
      <t xml:space="preserve">02:05</t>
    </r>
    <r>
      <rPr>
        <sz val="8"/>
        <color rgb="FFFFFFFF"/>
        <rFont val="Roboto"/>
        <family val="0"/>
        <charset val="1"/>
      </rPr>
      <t xml:space="preserve"> - Suction Power </t>
    </r>
    <r>
      <rPr>
        <sz val="8"/>
        <color rgb="FF000000"/>
        <rFont val="Roboto"/>
        <family val="0"/>
        <charset val="1"/>
      </rPr>
      <t xml:space="preserve">02:27</t>
    </r>
    <r>
      <rPr>
        <sz val="8"/>
        <color rgb="FFFFFFFF"/>
        <rFont val="Roboto"/>
        <family val="0"/>
        <charset val="1"/>
      </rPr>
      <t xml:space="preserve"> - Noise Levels </t>
    </r>
    <r>
      <rPr>
        <sz val="8"/>
        <color rgb="FF000000"/>
        <rFont val="Roboto"/>
        <family val="0"/>
        <charset val="1"/>
      </rPr>
      <t xml:space="preserve">02:48</t>
    </r>
    <r>
      <rPr>
        <sz val="8"/>
        <color rgb="FFFFFFFF"/>
        <rFont val="Roboto"/>
        <family val="0"/>
        <charset val="1"/>
      </rPr>
      <t xml:space="preserve"> - Battery life </t>
    </r>
    <r>
      <rPr>
        <sz val="8"/>
        <color rgb="FF000000"/>
        <rFont val="Roboto"/>
        <family val="0"/>
        <charset val="1"/>
      </rPr>
      <t xml:space="preserve">03:12</t>
    </r>
    <r>
      <rPr>
        <sz val="8"/>
        <color rgb="FFFFFFFF"/>
        <rFont val="Roboto"/>
        <family val="0"/>
        <charset val="1"/>
      </rPr>
      <t xml:space="preserve"> - Height </t>
    </r>
    <r>
      <rPr>
        <sz val="8"/>
        <color rgb="FF000000"/>
        <rFont val="Roboto"/>
        <family val="0"/>
        <charset val="1"/>
      </rPr>
      <t xml:space="preserve">03:33</t>
    </r>
    <r>
      <rPr>
        <sz val="8"/>
        <color rgb="FFFFFFFF"/>
        <rFont val="Roboto"/>
        <family val="0"/>
        <charset val="1"/>
      </rPr>
      <t xml:space="preserve"> - Dustbin size </t>
    </r>
    <r>
      <rPr>
        <sz val="8"/>
        <color rgb="FF000000"/>
        <rFont val="Roboto"/>
        <family val="0"/>
        <charset val="1"/>
      </rPr>
      <t xml:space="preserve">04:00</t>
    </r>
    <r>
      <rPr>
        <sz val="8"/>
        <color rgb="FFFFFFFF"/>
        <rFont val="Roboto"/>
        <family val="0"/>
        <charset val="1"/>
      </rPr>
      <t xml:space="preserve"> - Mopping facility </t>
    </r>
    <r>
      <rPr>
        <sz val="8"/>
        <color rgb="FF000000"/>
        <rFont val="Roboto"/>
        <family val="0"/>
        <charset val="1"/>
      </rPr>
      <t xml:space="preserve">04:40</t>
    </r>
    <r>
      <rPr>
        <sz val="8"/>
        <color rgb="FFFFFFFF"/>
        <rFont val="Roboto"/>
        <family val="0"/>
        <charset val="1"/>
      </rPr>
      <t xml:space="preserve"> - App based navigation </t>
    </r>
    <r>
      <rPr>
        <sz val="8"/>
        <color rgb="FF000000"/>
        <rFont val="Roboto"/>
        <family val="0"/>
        <charset val="1"/>
      </rPr>
      <t xml:space="preserve">05:11</t>
    </r>
    <r>
      <rPr>
        <sz val="8"/>
        <color rgb="FFFFFFFF"/>
        <rFont val="Roboto"/>
        <family val="0"/>
        <charset val="1"/>
      </rPr>
      <t xml:space="preserve"> - Camera Navigation </t>
    </r>
    <r>
      <rPr>
        <sz val="8"/>
        <color rgb="FF000000"/>
        <rFont val="Roboto"/>
        <family val="0"/>
        <charset val="1"/>
      </rPr>
      <t xml:space="preserve">05:40</t>
    </r>
    <r>
      <rPr>
        <sz val="8"/>
        <color rgb="FFFFFFFF"/>
        <rFont val="Roboto"/>
        <family val="0"/>
        <charset val="1"/>
      </rPr>
      <t xml:space="preserve"> - Mapping of the room </t>
    </r>
    <r>
      <rPr>
        <sz val="8"/>
        <color rgb="FF000000"/>
        <rFont val="Roboto"/>
        <family val="0"/>
        <charset val="1"/>
      </rPr>
      <t xml:space="preserve">06:48</t>
    </r>
    <r>
      <rPr>
        <sz val="8"/>
        <color rgb="FFFFFFFF"/>
        <rFont val="Roboto"/>
        <family val="0"/>
        <charset val="1"/>
      </rPr>
      <t xml:space="preserve"> - Availability of spare parts </t>
    </r>
    <r>
      <rPr>
        <sz val="8"/>
        <color rgb="FF000000"/>
        <rFont val="Roboto"/>
        <family val="0"/>
        <charset val="1"/>
      </rPr>
      <t xml:space="preserve">07:13</t>
    </r>
    <r>
      <rPr>
        <sz val="8"/>
        <color rgb="FFFFFFFF"/>
        <rFont val="Roboto"/>
        <family val="0"/>
        <charset val="1"/>
      </rPr>
      <t xml:space="preserve"> - After Sales Service </t>
    </r>
    <r>
      <rPr>
        <sz val="8"/>
        <color rgb="FF000000"/>
        <rFont val="Roboto"/>
        <family val="0"/>
        <charset val="1"/>
      </rPr>
      <t xml:space="preserve">07:39</t>
    </r>
    <r>
      <rPr>
        <sz val="8"/>
        <color rgb="FFFFFFFF"/>
        <rFont val="Roboto"/>
        <family val="0"/>
        <charset val="1"/>
      </rPr>
      <t xml:space="preserve"> - Reviews </t>
    </r>
    <r>
      <rPr>
        <sz val="8"/>
        <color rgb="FF000000"/>
        <rFont val="Roboto"/>
        <family val="0"/>
        <charset val="1"/>
      </rPr>
      <t xml:space="preserve">08:38</t>
    </r>
    <r>
      <rPr>
        <sz val="8"/>
        <color rgb="FFFFFFFF"/>
        <rFont val="Roboto"/>
        <family val="0"/>
        <charset val="1"/>
      </rPr>
      <t xml:space="preserve"> - Summary </t>
    </r>
  </si>
  <si>
    <r>
      <rPr>
        <sz val="8"/>
        <color rgb="FF000000"/>
        <rFont val="Roboto"/>
        <family val="0"/>
        <charset val="1"/>
      </rPr>
      <t xml:space="preserve">#robotvacuum</t>
    </r>
    <r>
      <rPr>
        <sz val="8"/>
        <color rgb="FFFFFFFF"/>
        <rFont val="Roboto"/>
        <family val="0"/>
        <charset val="1"/>
      </rPr>
      <t xml:space="preserve"> </t>
    </r>
    <r>
      <rPr>
        <sz val="8"/>
        <color rgb="FF000000"/>
        <rFont val="Roboto"/>
        <family val="0"/>
        <charset val="1"/>
      </rPr>
      <t xml:space="preserve">#thegrapevineindia</t>
    </r>
  </si>
  <si>
    <t xml:space="preserve">1 month ago</t>
  </si>
  <si>
    <r>
      <rPr>
        <sz val="8"/>
        <color rgb="FF000000"/>
        <rFont val="Calibri"/>
        <family val="0"/>
        <charset val="1"/>
      </rPr>
      <t xml:space="preserve">Do you only need for heating? Only for baking? Only for grilling? Only for cooking? Should I buy OTG? Should I buy convection microwave oven? This video will help you decide which one of these three appliances you should buy, what type of dishes you can cook in each and what type of utensils you can use in each. </t>
    </r>
    <r>
      <rPr>
        <i val="true"/>
        <sz val="11"/>
        <color rgb="FF000000"/>
        <rFont val="Calibri"/>
        <family val="0"/>
        <charset val="1"/>
      </rPr>
      <t xml:space="preserve">_______________________________________</t>
    </r>
    <r>
      <rPr>
        <sz val="11"/>
        <color rgb="FF000000"/>
        <rFont val="Calibri"/>
        <family val="0"/>
        <charset val="1"/>
      </rPr>
      <t xml:space="preserve"> ⚇ All Home Favorites in one place ❇️ https://www.amazon.in/shop/thegrapevi... </t>
    </r>
    <r>
      <rPr>
        <i val="true"/>
        <sz val="11"/>
        <color rgb="FF000000"/>
        <rFont val="Calibri"/>
        <family val="0"/>
        <charset val="1"/>
      </rPr>
      <t xml:space="preserve">_______________________________________</t>
    </r>
    <r>
      <rPr>
        <sz val="11"/>
        <color rgb="FF000000"/>
        <rFont val="Calibri"/>
        <family val="0"/>
        <charset val="1"/>
      </rPr>
      <t xml:space="preserve"> 🛒🛒 Best Convection Microwave Oven ❇️ Samsung https://amzn.to/3FzqSA2 ❇️ LG Charcoal https://amzn.to/2WUDIaA ❇️ LG https://amzn.to/3AkU6Ph ❇️ IFB https://amzn.to/3iERyFu 🛒🛒 Best Solo Microwave ❇️ Samsung https://www.amazon.in/dp/B07G5H4BX6?t... ❇️ Whirlpool https://amzn.to/3BewUDv 🛒🛒 Best OTG ❇️ Philips https://amzn.to/3FwIo84 ❇️ Borosil https://amzn.to/3oHNhFg </t>
    </r>
    <r>
      <rPr>
        <i val="true"/>
        <sz val="11"/>
        <color rgb="FF000000"/>
        <rFont val="Calibri"/>
        <family val="0"/>
        <charset val="1"/>
      </rPr>
      <t xml:space="preserve">_______________________________________</t>
    </r>
    <r>
      <rPr>
        <sz val="11"/>
        <color rgb="FF000000"/>
        <rFont val="Calibri"/>
        <family val="0"/>
        <charset val="1"/>
      </rPr>
      <t xml:space="preserve"> 📹📹 OTHER VIDEOS YOU MAY BE INTERESTED IN: SHOULD YOU BUY AN AIR FRYER IN INDIA | Air Fryer Review | Does it make sense to buy airfryer - https://youtu.be/92oVigTcjBA BEST air fryer in India 2021 | Stok Inalsa Havells Philips HD9218 Nutricook RAF36 RAF55 - https://youtu.be/trR6QQ_AnRA </t>
    </r>
    <r>
      <rPr>
        <i val="true"/>
        <sz val="11"/>
        <color rgb="FF000000"/>
        <rFont val="Calibri"/>
        <family val="0"/>
        <charset val="1"/>
      </rPr>
      <t xml:space="preserve">_______________________________________</t>
    </r>
    <r>
      <rPr>
        <sz val="11"/>
        <color rgb="FF000000"/>
        <rFont val="Calibri"/>
        <family val="0"/>
        <charset val="1"/>
      </rPr>
      <t xml:space="preserve"> ⏳⏳ IN THIS VIDEO: 00:00 - Click for chapters 00:24 - Solo microwave vs OTG vs Convection Microwave Oven - which is best? 02:04 - What dishes can be cooked in OTG, Microwave, Convection? 02:59 - Is using a microwave safe? 03:28 - Plastic, Silicone, Aluminium, Ceramic etc in OTG, Microwave, Convection </t>
    </r>
    <r>
      <rPr>
        <i val="true"/>
        <sz val="11"/>
        <color rgb="FF000000"/>
        <rFont val="Calibri"/>
        <family val="0"/>
        <charset val="1"/>
      </rPr>
      <t xml:space="preserve">_______________________________________</t>
    </r>
    <r>
      <rPr>
        <sz val="11"/>
        <color rgb="FF000000"/>
        <rFont val="Calibri"/>
        <family val="0"/>
        <charset val="1"/>
      </rPr>
      <t xml:space="preserve"> My Recording tools of trade! ⚇ Camera 1: https://amzn.to/34ZS5e0 ⚇ Camera 2: https://amzn.to/3w8ARqS ⚇ Mic: https://amzn.to/2Td5rAW ⚇ Laptop: https://amzn.to/2TTo2T5 </t>
    </r>
    <r>
      <rPr>
        <i val="true"/>
        <sz val="11"/>
        <color rgb="FF000000"/>
        <rFont val="Calibri"/>
        <family val="0"/>
        <charset val="1"/>
      </rPr>
      <t xml:space="preserve">_______________________________________</t>
    </r>
    <r>
      <rPr>
        <sz val="11"/>
        <color rgb="FF000000"/>
        <rFont val="Calibri"/>
        <family val="0"/>
        <charset val="1"/>
      </rPr>
      <t xml:space="preserve"> Disclaimer: Some of the links are affiliate links, which means if you use it to buy something, I get a small incentive at no extra cost to you 😊 #thegrapevineindia It will also cover Can I put plastics in an OTG or convection oven, can I use wood in a convection or otg or microwave oven, can I use silicone in a convection or otg or microwave oven, can I use non-stick in a convection or otg or microwave oven, can I use stainless steel in a convection or otg or microwave oven, can I use cast iron in a convection or otg or microwave oven, can I use glass in a convection or otg or microwave oven. What is the difference between OTG, Microwave and Convection Oven? OTG vs Microwave vs Convection Oven - which is better? Which is the best solo microwave oven? Which is the best convection microwave oven? Which is the best OTG oven?</t>
    </r>
  </si>
  <si>
    <r>
      <rPr>
        <sz val="8"/>
        <color rgb="FF000000"/>
        <rFont val="Calibri"/>
        <family val="0"/>
        <charset val="1"/>
      </rPr>
      <t xml:space="preserve">Watch best dishwashers in 2022 here </t>
    </r>
    <r>
      <rPr>
        <sz val="8"/>
        <color rgb="FF000000"/>
        <rFont val="Roboto"/>
        <family val="0"/>
        <charset val="1"/>
      </rPr>
      <t xml:space="preserve">https://youtu.be/NTBGK7c-qBw</t>
    </r>
    <r>
      <rPr>
        <sz val="8"/>
        <color rgb="FFFFFFFF"/>
        <rFont val="Roboto"/>
        <family val="0"/>
        <charset val="1"/>
      </rPr>
      <t xml:space="preserve"> instead. Look at this detailed comparison of various criteria for a buying guide for a dishwasher. I'm comparing the top dishwashers in India - Bosch, Faber, IFB, LG and Voltas Beko Dishwashers along with different models and pricepoints as well. This comparison will help you decide the best dishwasher in the Indian Market. 🛒🛒 ITEMS REFERRED TO IN THIS VIDEO Note: I get commissions for purchases made through links below 🛒 Faber table top 8 Place Setting Dishwasher (FFSD 6PR 8S Ace Black) - </t>
    </r>
    <r>
      <rPr>
        <sz val="8"/>
        <color rgb="FF000000"/>
        <rFont val="Roboto"/>
        <family val="0"/>
        <charset val="1"/>
      </rPr>
      <t xml:space="preserve">https://amzn.to/3ebbRbH</t>
    </r>
    <r>
      <rPr>
        <sz val="8"/>
        <color rgb="FFFFFFFF"/>
        <rFont val="Roboto"/>
        <family val="0"/>
        <charset val="1"/>
      </rPr>
      <t xml:space="preserve"> 🛒 Faber 14 Place Settings Dishwasher ( FFSD 8PR 14S) </t>
    </r>
    <r>
      <rPr>
        <sz val="8"/>
        <color rgb="FF000000"/>
        <rFont val="Roboto"/>
        <family val="0"/>
        <charset val="1"/>
      </rPr>
      <t xml:space="preserve">https://amzn.to/2OzFQAb</t>
    </r>
    <r>
      <rPr>
        <sz val="8"/>
        <color rgb="FFFFFFFF"/>
        <rFont val="Roboto"/>
        <family val="0"/>
        <charset val="1"/>
      </rPr>
      <t xml:space="preserve"> 🛒Faber 12 Place Settings Dishwasher (FFSD 6PR 12S) </t>
    </r>
    <r>
      <rPr>
        <sz val="8"/>
        <color rgb="FF000000"/>
        <rFont val="Roboto"/>
        <family val="0"/>
        <charset val="1"/>
      </rPr>
      <t xml:space="preserve">https://amzn.to/38O47cP</t>
    </r>
    <r>
      <rPr>
        <sz val="8"/>
        <color rgb="FFFFFFFF"/>
        <rFont val="Roboto"/>
        <family val="0"/>
        <charset val="1"/>
      </rPr>
      <t xml:space="preserve"> 🛒 Voltas Beko 8 Place Table Top Dishwasher (DT8S) - </t>
    </r>
    <r>
      <rPr>
        <sz val="8"/>
        <color rgb="FF000000"/>
        <rFont val="Roboto"/>
        <family val="0"/>
        <charset val="1"/>
      </rPr>
      <t xml:space="preserve">https://amzn.to/3vCfONt</t>
    </r>
    <r>
      <rPr>
        <sz val="8"/>
        <color rgb="FFFFFFFF"/>
        <rFont val="Roboto"/>
        <family val="0"/>
        <charset val="1"/>
      </rPr>
      <t xml:space="preserve"> 🛒 Voltas Beko Dishwasher DF14W - </t>
    </r>
    <r>
      <rPr>
        <sz val="8"/>
        <color rgb="FF000000"/>
        <rFont val="Roboto"/>
        <family val="0"/>
        <charset val="1"/>
      </rPr>
      <t xml:space="preserve">https://amzn.to/3s5fjJO</t>
    </r>
    <r>
      <rPr>
        <sz val="8"/>
        <color rgb="FFFFFFFF"/>
        <rFont val="Roboto"/>
        <family val="0"/>
        <charset val="1"/>
      </rPr>
      <t xml:space="preserve"> 🛒 Voltas Beko 14 Place Settings Dishwasher (DF14S2, Silver) - </t>
    </r>
    <r>
      <rPr>
        <sz val="8"/>
        <color rgb="FF000000"/>
        <rFont val="Roboto"/>
        <family val="0"/>
        <charset val="1"/>
      </rPr>
      <t xml:space="preserve">https://amzn.to/3txgX7g</t>
    </r>
    <r>
      <rPr>
        <sz val="8"/>
        <color rgb="FFFFFFFF"/>
        <rFont val="Roboto"/>
        <family val="0"/>
        <charset val="1"/>
      </rPr>
      <t xml:space="preserve"> 🛒 Bosch 12 Place Settings Dishwasher (SMS66GW01I, White) -</t>
    </r>
    <r>
      <rPr>
        <sz val="8"/>
        <color rgb="FF000000"/>
        <rFont val="Roboto"/>
        <family val="0"/>
        <charset val="1"/>
      </rPr>
      <t xml:space="preserve">https://amzn.to/3tyry1D</t>
    </r>
    <r>
      <rPr>
        <sz val="8"/>
        <color rgb="FFFFFFFF"/>
        <rFont val="Roboto"/>
        <family val="0"/>
        <charset val="1"/>
      </rPr>
      <t xml:space="preserve"> 🛒 BOSCH Built in Dishwasher, 60cm (SMI25AS00I) - </t>
    </r>
    <r>
      <rPr>
        <sz val="8"/>
        <color rgb="FF000000"/>
        <rFont val="Roboto"/>
        <family val="0"/>
        <charset val="1"/>
      </rPr>
      <t xml:space="preserve">https://amzn.to/3twUJlF</t>
    </r>
    <r>
      <rPr>
        <sz val="8"/>
        <color rgb="FFFFFFFF"/>
        <rFont val="Roboto"/>
        <family val="0"/>
        <charset val="1"/>
      </rPr>
      <t xml:space="preserve"> 🛒 IFB Neptune VX Fully Electronic Dishwasher (12 Place Settings) - </t>
    </r>
    <r>
      <rPr>
        <sz val="8"/>
        <color rgb="FF000000"/>
        <rFont val="Roboto"/>
        <family val="0"/>
        <charset val="1"/>
      </rPr>
      <t xml:space="preserve">https://amzn.to/3cINLTT</t>
    </r>
    <r>
      <rPr>
        <sz val="8"/>
        <color rgb="FFFFFFFF"/>
        <rFont val="Roboto"/>
        <family val="0"/>
        <charset val="1"/>
      </rPr>
      <t xml:space="preserve"> 🛒 IFB Neptune 15 Place Settings Dishwasher (VX plus, Graphite Grey, Quick Wash with Steam Drying) - </t>
    </r>
    <r>
      <rPr>
        <sz val="8"/>
        <color rgb="FF000000"/>
        <rFont val="Roboto"/>
        <family val="0"/>
        <charset val="1"/>
      </rPr>
      <t xml:space="preserve">https://amzn.to/3cINLTT</t>
    </r>
    <r>
      <rPr>
        <sz val="8"/>
        <color rgb="FFFFFFFF"/>
        <rFont val="Roboto"/>
        <family val="0"/>
        <charset val="1"/>
      </rPr>
      <t xml:space="preserve"> 🛒 IFB Neptune FX Fully Electronic Dishwasher (12 Place Settings) - </t>
    </r>
    <r>
      <rPr>
        <sz val="8"/>
        <color rgb="FF000000"/>
        <rFont val="Roboto"/>
        <family val="0"/>
        <charset val="1"/>
      </rPr>
      <t xml:space="preserve">https://amzn.to/3lqrdeJ</t>
    </r>
    <r>
      <rPr>
        <sz val="8"/>
        <color rgb="FFFFFFFF"/>
        <rFont val="Roboto"/>
        <family val="0"/>
        <charset val="1"/>
      </rPr>
      <t xml:space="preserve"> 🛒 LG 14 Place Settings Wi - Fi Dishwasher (DFB424FP) - </t>
    </r>
    <r>
      <rPr>
        <sz val="8"/>
        <color rgb="FF000000"/>
        <rFont val="Roboto"/>
        <family val="0"/>
        <charset val="1"/>
      </rPr>
      <t xml:space="preserve">https://amzn.to/3lsZ5Y7</t>
    </r>
    <r>
      <rPr>
        <sz val="8"/>
        <color rgb="FFFFFFFF"/>
        <rFont val="Roboto"/>
        <family val="0"/>
        <charset val="1"/>
      </rPr>
      <t xml:space="preserve"> 📹📹 OTHER VIDEOS YOU MAY BE INTERESTED IN: Dishwasher India playlist: </t>
    </r>
    <r>
      <rPr>
        <sz val="8"/>
        <color rgb="FF000000"/>
        <rFont val="Roboto"/>
        <family val="0"/>
        <charset val="1"/>
      </rPr>
      <t xml:space="preserve">https://www.youtube.com/playlist?list...</t>
    </r>
    <r>
      <rPr>
        <sz val="8"/>
        <color rgb="FFFFFFFF"/>
        <rFont val="Roboto"/>
        <family val="0"/>
        <charset val="1"/>
      </rPr>
      <t xml:space="preserve"> DO INDIAN VESSELS WORK IN A DISHWASHER? Aluminium, Iron, Stainless Steel, Melamine in Dishwasher -- </t>
    </r>
    <r>
      <rPr>
        <sz val="8"/>
        <color rgb="FF000000"/>
        <rFont val="Roboto"/>
        <family val="0"/>
        <charset val="1"/>
      </rPr>
      <t xml:space="preserve">https://youtu.be/5MpAnQ15HYw</t>
    </r>
    <r>
      <rPr>
        <sz val="8"/>
        <color rgb="FFFFFFFF"/>
        <rFont val="Roboto"/>
        <family val="0"/>
        <charset val="1"/>
      </rPr>
      <t xml:space="preserve"> FINISH vs CRYSTALE vs ARNIGO which dishwasher tablet to use in India | Dishwasher for Indian Vessels -- </t>
    </r>
    <r>
      <rPr>
        <sz val="8"/>
        <color rgb="FF000000"/>
        <rFont val="Roboto"/>
        <family val="0"/>
        <charset val="1"/>
      </rPr>
      <t xml:space="preserve">https://youtu.be/yAI2FTyLK3Q</t>
    </r>
    <r>
      <rPr>
        <sz val="8"/>
        <color rgb="FFFFFFFF"/>
        <rFont val="Roboto"/>
        <family val="0"/>
        <charset val="1"/>
      </rPr>
      <t xml:space="preserve"> WHAT IS THE MONTHLY COST OF USING A DISHWASHER in India | Water and Electricity Usage of Dishwasher -- </t>
    </r>
    <r>
      <rPr>
        <sz val="8"/>
        <color rgb="FF000000"/>
        <rFont val="Roboto"/>
        <family val="0"/>
        <charset val="1"/>
      </rPr>
      <t xml:space="preserve">https://youtu.be/no3y-lIwpv4</t>
    </r>
    <r>
      <rPr>
        <sz val="8"/>
        <color rgb="FFFFFFFF"/>
        <rFont val="Roboto"/>
        <family val="0"/>
        <charset val="1"/>
      </rPr>
      <t xml:space="preserve"> 5 REASONS TO BUY A DISHWASHER IN INDIA | Is dishwasher useful in Indian Kitchen | Why buy dishwasher -- </t>
    </r>
    <r>
      <rPr>
        <sz val="8"/>
        <color rgb="FF000000"/>
        <rFont val="Roboto"/>
        <family val="0"/>
        <charset val="1"/>
      </rPr>
      <t xml:space="preserve">https://youtu.be/dfxSXULPF0M</t>
    </r>
    <r>
      <rPr>
        <sz val="8"/>
        <color rgb="FFFFFFFF"/>
        <rFont val="Roboto"/>
        <family val="0"/>
        <charset val="1"/>
      </rPr>
      <t xml:space="preserve"> HOW TO USE A DISHWASHER FOR THE FIRST TIME IN INDIA | Dishwasher Safe Indian Vessels | Faber Demo -- </t>
    </r>
    <r>
      <rPr>
        <sz val="8"/>
        <color rgb="FF000000"/>
        <rFont val="Roboto"/>
        <family val="0"/>
        <charset val="1"/>
      </rPr>
      <t xml:space="preserve">https://youtu.be/bvs1-WTz6zc</t>
    </r>
    <r>
      <rPr>
        <sz val="8"/>
        <color rgb="FFFFFFFF"/>
        <rFont val="Roboto"/>
        <family val="0"/>
        <charset val="1"/>
      </rPr>
      <t xml:space="preserve"> HOW TO CLEAN YOUR DISHWASHER IN INDIA | Descale | Smelly | Dishwasher not cleaning properly -- </t>
    </r>
    <r>
      <rPr>
        <sz val="8"/>
        <color rgb="FF000000"/>
        <rFont val="Roboto"/>
        <family val="0"/>
        <charset val="1"/>
      </rPr>
      <t xml:space="preserve">https://youtu.be/Zel7U2U2TAE</t>
    </r>
    <r>
      <rPr>
        <sz val="8"/>
        <color rgb="FFFFFFFF"/>
        <rFont val="Roboto"/>
        <family val="0"/>
        <charset val="1"/>
      </rPr>
      <t xml:space="preserve"> WHICH DISHWASHER SALT, RINSE AID AND TABLETS TO USE for Indian Vessels | First Time Dishwasher Use -- </t>
    </r>
    <r>
      <rPr>
        <sz val="8"/>
        <color rgb="FF000000"/>
        <rFont val="Roboto"/>
        <family val="0"/>
        <charset val="1"/>
      </rPr>
      <t xml:space="preserve">https://youtu.be/fQyPMWJ6jbc</t>
    </r>
    <r>
      <rPr>
        <sz val="8"/>
        <color rgb="FFFFFFFF"/>
        <rFont val="Roboto"/>
        <family val="0"/>
        <charset val="1"/>
      </rPr>
      <t xml:space="preserve"> HOW TO DECIDE WHICH DISHWASHER TO BUY in India | Dishwasher buying guide | Free standing / Built In -- </t>
    </r>
    <r>
      <rPr>
        <sz val="8"/>
        <color rgb="FF000000"/>
        <rFont val="Roboto"/>
        <family val="0"/>
        <charset val="1"/>
      </rPr>
      <t xml:space="preserve">https://youtu.be/VMve-HYk1yI</t>
    </r>
    <r>
      <rPr>
        <sz val="8"/>
        <color rgb="FFFFFFFF"/>
        <rFont val="Roboto"/>
        <family val="0"/>
        <charset val="1"/>
      </rPr>
      <t xml:space="preserve"> 6 UNUSUAL ITEMS YOU CAN WASH IN YOUR DISHWASHER in Indian Homes | Dishwasher Usage India -- </t>
    </r>
    <r>
      <rPr>
        <sz val="8"/>
        <color rgb="FF000000"/>
        <rFont val="Roboto"/>
        <family val="0"/>
        <charset val="1"/>
      </rPr>
      <t xml:space="preserve">https://youtu.be/6gFQxHzCgVs</t>
    </r>
    <r>
      <rPr>
        <sz val="8"/>
        <color rgb="FFFFFFFF"/>
        <rFont val="Roboto"/>
        <family val="0"/>
        <charset val="1"/>
      </rPr>
      <t xml:space="preserve"> COMMON DISHWASHER MISTAKES that can void your warranty in India | What not to do with dishwasher -- </t>
    </r>
    <r>
      <rPr>
        <sz val="8"/>
        <color rgb="FF000000"/>
        <rFont val="Roboto"/>
        <family val="0"/>
        <charset val="1"/>
      </rPr>
      <t xml:space="preserve">https://youtu.be/6vyTdvPOXXE</t>
    </r>
    <r>
      <rPr>
        <sz val="8"/>
        <color rgb="FFFFFFFF"/>
        <rFont val="Roboto"/>
        <family val="0"/>
        <charset val="1"/>
      </rPr>
      <t xml:space="preserve"> HANDWASHING vs DISHWASHER - WHICH IS BETTER IN INDIA | Is Dishwasher Useful for Indian Utensils -- </t>
    </r>
    <r>
      <rPr>
        <sz val="8"/>
        <color rgb="FF000000"/>
        <rFont val="Roboto"/>
        <family val="0"/>
        <charset val="1"/>
      </rPr>
      <t xml:space="preserve">https://youtu.be/vr8JjyEsncg</t>
    </r>
    <r>
      <rPr>
        <sz val="8"/>
        <color rgb="FFFFFFFF"/>
        <rFont val="Roboto"/>
        <family val="0"/>
        <charset val="1"/>
      </rPr>
      <t xml:space="preserve"> ⏳⏳ IN THIS VIDEO: </t>
    </r>
    <r>
      <rPr>
        <sz val="8"/>
        <color rgb="FF000000"/>
        <rFont val="Roboto"/>
        <family val="0"/>
        <charset val="1"/>
      </rPr>
      <t xml:space="preserve">00:00</t>
    </r>
    <r>
      <rPr>
        <sz val="8"/>
        <color rgb="FFFFFFFF"/>
        <rFont val="Roboto"/>
        <family val="0"/>
        <charset val="1"/>
      </rPr>
      <t xml:space="preserve"> - Introduction </t>
    </r>
    <r>
      <rPr>
        <sz val="8"/>
        <color rgb="FF000000"/>
        <rFont val="Roboto"/>
        <family val="0"/>
        <charset val="1"/>
      </rPr>
      <t xml:space="preserve">00:54</t>
    </r>
    <r>
      <rPr>
        <sz val="8"/>
        <color rgb="FFFFFFFF"/>
        <rFont val="Roboto"/>
        <family val="0"/>
        <charset val="1"/>
      </rPr>
      <t xml:space="preserve"> - Criteria for comparison </t>
    </r>
    <r>
      <rPr>
        <sz val="8"/>
        <color rgb="FF000000"/>
        <rFont val="Roboto"/>
        <family val="0"/>
        <charset val="1"/>
      </rPr>
      <t xml:space="preserve">01:54</t>
    </r>
    <r>
      <rPr>
        <sz val="8"/>
        <color rgb="FFFFFFFF"/>
        <rFont val="Roboto"/>
        <family val="0"/>
        <charset val="1"/>
      </rPr>
      <t xml:space="preserve"> - Type, Size, Price </t>
    </r>
    <r>
      <rPr>
        <sz val="8"/>
        <color rgb="FF000000"/>
        <rFont val="Roboto"/>
        <family val="0"/>
        <charset val="1"/>
      </rPr>
      <t xml:space="preserve">04:24</t>
    </r>
    <r>
      <rPr>
        <sz val="8"/>
        <color rgb="FFFFFFFF"/>
        <rFont val="Roboto"/>
        <family val="0"/>
        <charset val="1"/>
      </rPr>
      <t xml:space="preserve"> - Cycle time </t>
    </r>
    <r>
      <rPr>
        <sz val="8"/>
        <color rgb="FF000000"/>
        <rFont val="Roboto"/>
        <family val="0"/>
        <charset val="1"/>
      </rPr>
      <t xml:space="preserve">05:09</t>
    </r>
    <r>
      <rPr>
        <sz val="8"/>
        <color rgb="FFFFFFFF"/>
        <rFont val="Roboto"/>
        <family val="0"/>
        <charset val="1"/>
      </rPr>
      <t xml:space="preserve"> - Water consumption </t>
    </r>
    <r>
      <rPr>
        <sz val="8"/>
        <color rgb="FF000000"/>
        <rFont val="Roboto"/>
        <family val="0"/>
        <charset val="1"/>
      </rPr>
      <t xml:space="preserve">05:29</t>
    </r>
    <r>
      <rPr>
        <sz val="8"/>
        <color rgb="FFFFFFFF"/>
        <rFont val="Roboto"/>
        <family val="0"/>
        <charset val="1"/>
      </rPr>
      <t xml:space="preserve"> - Electricity consumption </t>
    </r>
    <r>
      <rPr>
        <sz val="8"/>
        <color rgb="FF000000"/>
        <rFont val="Roboto"/>
        <family val="0"/>
        <charset val="1"/>
      </rPr>
      <t xml:space="preserve">05:56</t>
    </r>
    <r>
      <rPr>
        <sz val="8"/>
        <color rgb="FFFFFFFF"/>
        <rFont val="Roboto"/>
        <family val="0"/>
        <charset val="1"/>
      </rPr>
      <t xml:space="preserve"> - Smart home with app </t>
    </r>
    <r>
      <rPr>
        <sz val="8"/>
        <color rgb="FF000000"/>
        <rFont val="Roboto"/>
        <family val="0"/>
        <charset val="1"/>
      </rPr>
      <t xml:space="preserve">06:24</t>
    </r>
    <r>
      <rPr>
        <sz val="8"/>
        <color rgb="FFFFFFFF"/>
        <rFont val="Roboto"/>
        <family val="0"/>
        <charset val="1"/>
      </rPr>
      <t xml:space="preserve"> - Other criteria </t>
    </r>
    <r>
      <rPr>
        <sz val="8"/>
        <color rgb="FF000000"/>
        <rFont val="Roboto"/>
        <family val="0"/>
        <charset val="1"/>
      </rPr>
      <t xml:space="preserve">07:11</t>
    </r>
    <r>
      <rPr>
        <sz val="8"/>
        <color rgb="FFFFFFFF"/>
        <rFont val="Roboto"/>
        <family val="0"/>
        <charset val="1"/>
      </rPr>
      <t xml:space="preserve"> - Summary </t>
    </r>
  </si>
  <si>
    <r>
      <rPr>
        <sz val="8"/>
        <color rgb="FF000000"/>
        <rFont val="Roboto"/>
        <family val="0"/>
        <charset val="1"/>
      </rPr>
      <t xml:space="preserve">#DISHWASHER</t>
    </r>
    <r>
      <rPr>
        <sz val="8"/>
        <color rgb="FFFFFFFF"/>
        <rFont val="Roboto"/>
        <family val="0"/>
        <charset val="1"/>
      </rPr>
      <t xml:space="preserve"> </t>
    </r>
    <r>
      <rPr>
        <sz val="8"/>
        <color rgb="FF000000"/>
        <rFont val="Roboto"/>
        <family val="0"/>
        <charset val="1"/>
      </rPr>
      <t xml:space="preserve">#DISHWASHERINDIA</t>
    </r>
  </si>
  <si>
    <r>
      <rPr>
        <sz val="8"/>
        <color rgb="FF000000"/>
        <rFont val="Calibri"/>
        <family val="0"/>
        <charset val="1"/>
      </rPr>
      <t xml:space="preserve">Should you buy an air fryer? Is an air fryer useful? Does it make sense to buy an air fryer for a large family? I'm going to go through the concepts of air frying and determine whether it makes sense to buy an air fryer for your home or not. In this video, I will use cooking french fries using an air fryer as an example to compare against deep frying and convection baking. This video does not do a demo of air fryer. It does not compare various air fryers like philips, kenstar, kent, prestige, koryo, glen, havells or american micronics @inalsahomeappliances @Havells India @Stok International @Philips India @Nutricook </t>
    </r>
    <r>
      <rPr>
        <i val="true"/>
        <sz val="8"/>
        <color rgb="FFFFFFFF"/>
        <rFont val="Roboto"/>
        <family val="0"/>
        <charset val="1"/>
      </rPr>
      <t xml:space="preserve">_______________________________________</t>
    </r>
    <r>
      <rPr>
        <sz val="8"/>
        <color rgb="FFFFFFFF"/>
        <rFont val="Roboto"/>
        <family val="0"/>
        <charset val="1"/>
      </rPr>
      <t xml:space="preserve"> 🛒🛒 BEST AIR FRYERS ❇️ For 1-2 people - Inalsa </t>
    </r>
    <r>
      <rPr>
        <sz val="8"/>
        <color rgb="FF000000"/>
        <rFont val="Roboto"/>
        <family val="0"/>
        <charset val="1"/>
      </rPr>
      <t xml:space="preserve">https://amzn.to/2S83IwB</t>
    </r>
    <r>
      <rPr>
        <sz val="8"/>
        <color rgb="FFFFFFFF"/>
        <rFont val="Roboto"/>
        <family val="0"/>
        <charset val="1"/>
      </rPr>
      <t xml:space="preserve"> ❇️ For 3-4 people - Philips </t>
    </r>
    <r>
      <rPr>
        <sz val="8"/>
        <color rgb="FF000000"/>
        <rFont val="Roboto"/>
        <family val="0"/>
        <charset val="1"/>
      </rPr>
      <t xml:space="preserve">https://amzn.to/35M8lQp</t>
    </r>
    <r>
      <rPr>
        <sz val="8"/>
        <color rgb="FFFFFFFF"/>
        <rFont val="Roboto"/>
        <family val="0"/>
        <charset val="1"/>
      </rPr>
      <t xml:space="preserve"> ❇️ For 3-4 people - Nutricook </t>
    </r>
    <r>
      <rPr>
        <sz val="8"/>
        <color rgb="FF000000"/>
        <rFont val="Roboto"/>
        <family val="0"/>
        <charset val="1"/>
      </rPr>
      <t xml:space="preserve">https://amzn.to/3kM8g6o</t>
    </r>
    <r>
      <rPr>
        <sz val="8"/>
        <color rgb="FFFFFFFF"/>
        <rFont val="Roboto"/>
        <family val="0"/>
        <charset val="1"/>
      </rPr>
      <t xml:space="preserve"> ❇️ For 4+ people - Nutricook </t>
    </r>
    <r>
      <rPr>
        <sz val="8"/>
        <color rgb="FF000000"/>
        <rFont val="Roboto"/>
        <family val="0"/>
        <charset val="1"/>
      </rPr>
      <t xml:space="preserve">https://amzn.to/3svcxPZ</t>
    </r>
    <r>
      <rPr>
        <sz val="8"/>
        <color rgb="FFFFFFFF"/>
        <rFont val="Roboto"/>
        <family val="0"/>
        <charset val="1"/>
      </rPr>
      <t xml:space="preserve"> 🛒🛒 OTHER AIR FRYERS COMPARED ❇️ Inalsa Crispy Fry Manual </t>
    </r>
    <r>
      <rPr>
        <sz val="8"/>
        <color rgb="FF000000"/>
        <rFont val="Roboto"/>
        <family val="0"/>
        <charset val="1"/>
      </rPr>
      <t xml:space="preserve">https://amzn.to/2Tygghb</t>
    </r>
    <r>
      <rPr>
        <sz val="8"/>
        <color rgb="FFFFFFFF"/>
        <rFont val="Roboto"/>
        <family val="0"/>
        <charset val="1"/>
      </rPr>
      <t xml:space="preserve"> ❇️ Inalsa Digital </t>
    </r>
    <r>
      <rPr>
        <sz val="8"/>
        <color rgb="FF000000"/>
        <rFont val="Roboto"/>
        <family val="0"/>
        <charset val="1"/>
      </rPr>
      <t xml:space="preserve">https://amzn.to/3q4ffcS</t>
    </r>
    <r>
      <rPr>
        <sz val="8"/>
        <color rgb="FFFFFFFF"/>
        <rFont val="Roboto"/>
        <family val="0"/>
        <charset val="1"/>
      </rPr>
      <t xml:space="preserve"> ❇️ Havells Prolife Digi No affiliate link ❇️ Stok Air Fryer </t>
    </r>
    <r>
      <rPr>
        <sz val="8"/>
        <color rgb="FF000000"/>
        <rFont val="Roboto"/>
        <family val="0"/>
        <charset val="1"/>
      </rPr>
      <t xml:space="preserve">https://amzn.to/3wGBckW</t>
    </r>
    <r>
      <rPr>
        <sz val="8"/>
        <color rgb="FFFFFFFF"/>
        <rFont val="Roboto"/>
        <family val="0"/>
        <charset val="1"/>
      </rPr>
      <t xml:space="preserve"> ❇️ Havells Prolife Grande </t>
    </r>
    <r>
      <rPr>
        <sz val="8"/>
        <color rgb="FF000000"/>
        <rFont val="Roboto"/>
        <family val="0"/>
        <charset val="1"/>
      </rPr>
      <t xml:space="preserve">https://amzn.to/3zsWoN7</t>
    </r>
    <r>
      <rPr>
        <sz val="8"/>
        <color rgb="FFFFFFFF"/>
        <rFont val="Roboto"/>
        <family val="0"/>
        <charset val="1"/>
      </rPr>
      <t xml:space="preserve"> ❇️ Stok Air Fryer </t>
    </r>
    <r>
      <rPr>
        <sz val="8"/>
        <color rgb="FF000000"/>
        <rFont val="Roboto"/>
        <family val="0"/>
        <charset val="1"/>
      </rPr>
      <t xml:space="preserve">https://amzn.to/3iKvhHi</t>
    </r>
    <r>
      <rPr>
        <sz val="8"/>
        <color rgb="FFFFFFFF"/>
        <rFont val="Roboto"/>
        <family val="0"/>
        <charset val="1"/>
      </rPr>
      <t xml:space="preserve"> In this video: </t>
    </r>
    <r>
      <rPr>
        <sz val="8"/>
        <color rgb="FF000000"/>
        <rFont val="Roboto"/>
        <family val="0"/>
        <charset val="1"/>
      </rPr>
      <t xml:space="preserve">00:00</t>
    </r>
    <r>
      <rPr>
        <sz val="8"/>
        <color rgb="FFFFFFFF"/>
        <rFont val="Roboto"/>
        <family val="0"/>
        <charset val="1"/>
      </rPr>
      <t xml:space="preserve"> - Introduction </t>
    </r>
    <r>
      <rPr>
        <sz val="8"/>
        <color rgb="FF000000"/>
        <rFont val="Roboto"/>
        <family val="0"/>
        <charset val="1"/>
      </rPr>
      <t xml:space="preserve">00:22</t>
    </r>
    <r>
      <rPr>
        <sz val="8"/>
        <color rgb="FFFFFFFF"/>
        <rFont val="Roboto"/>
        <family val="0"/>
        <charset val="1"/>
      </rPr>
      <t xml:space="preserve"> - What is air frying really? </t>
    </r>
    <r>
      <rPr>
        <sz val="8"/>
        <color rgb="FF000000"/>
        <rFont val="Roboto"/>
        <family val="0"/>
        <charset val="1"/>
      </rPr>
      <t xml:space="preserve">01:44</t>
    </r>
    <r>
      <rPr>
        <sz val="8"/>
        <color rgb="FFFFFFFF"/>
        <rFont val="Roboto"/>
        <family val="0"/>
        <charset val="1"/>
      </rPr>
      <t xml:space="preserve"> - why are air fryers so popular? </t>
    </r>
    <r>
      <rPr>
        <sz val="8"/>
        <color rgb="FF000000"/>
        <rFont val="Roboto"/>
        <family val="0"/>
        <charset val="1"/>
      </rPr>
      <t xml:space="preserve">02:33</t>
    </r>
    <r>
      <rPr>
        <sz val="8"/>
        <color rgb="FFFFFFFF"/>
        <rFont val="Roboto"/>
        <family val="0"/>
        <charset val="1"/>
      </rPr>
      <t xml:space="preserve"> - How much quantity can you cook with air fryer? </t>
    </r>
    <r>
      <rPr>
        <sz val="8"/>
        <color rgb="FF000000"/>
        <rFont val="Roboto"/>
        <family val="0"/>
        <charset val="1"/>
      </rPr>
      <t xml:space="preserve">03:00</t>
    </r>
    <r>
      <rPr>
        <sz val="8"/>
        <color rgb="FFFFFFFF"/>
        <rFont val="Roboto"/>
        <family val="0"/>
        <charset val="1"/>
      </rPr>
      <t xml:space="preserve"> - How much time does an air fryer take to cook? </t>
    </r>
    <r>
      <rPr>
        <sz val="8"/>
        <color rgb="FF000000"/>
        <rFont val="Roboto"/>
        <family val="0"/>
        <charset val="1"/>
      </rPr>
      <t xml:space="preserve">03:44</t>
    </r>
    <r>
      <rPr>
        <sz val="8"/>
        <color rgb="FFFFFFFF"/>
        <rFont val="Roboto"/>
        <family val="0"/>
        <charset val="1"/>
      </rPr>
      <t xml:space="preserve"> - Does air fryer make food crispy? </t>
    </r>
    <r>
      <rPr>
        <sz val="8"/>
        <color rgb="FF000000"/>
        <rFont val="Roboto"/>
        <family val="0"/>
        <charset val="1"/>
      </rPr>
      <t xml:space="preserve">04:52</t>
    </r>
    <r>
      <rPr>
        <sz val="8"/>
        <color rgb="FFFFFFFF"/>
        <rFont val="Roboto"/>
        <family val="0"/>
        <charset val="1"/>
      </rPr>
      <t xml:space="preserve"> - What can you cook in an air fryer? </t>
    </r>
    <r>
      <rPr>
        <sz val="8"/>
        <color rgb="FF000000"/>
        <rFont val="Roboto"/>
        <family val="0"/>
        <charset val="1"/>
      </rPr>
      <t xml:space="preserve">05:29</t>
    </r>
    <r>
      <rPr>
        <sz val="8"/>
        <color rgb="FFFFFFFF"/>
        <rFont val="Roboto"/>
        <family val="0"/>
        <charset val="1"/>
      </rPr>
      <t xml:space="preserve"> - Is Air Fryer good for weight loss? Does it save calories? </t>
    </r>
    <r>
      <rPr>
        <sz val="8"/>
        <color rgb="FF000000"/>
        <rFont val="Roboto"/>
        <family val="0"/>
        <charset val="1"/>
      </rPr>
      <t xml:space="preserve">06:04</t>
    </r>
    <r>
      <rPr>
        <sz val="8"/>
        <color rgb="FFFFFFFF"/>
        <rFont val="Roboto"/>
        <family val="0"/>
        <charset val="1"/>
      </rPr>
      <t xml:space="preserve"> - Size, Noise </t>
    </r>
    <r>
      <rPr>
        <sz val="8"/>
        <color rgb="FF000000"/>
        <rFont val="Roboto"/>
        <family val="0"/>
        <charset val="1"/>
      </rPr>
      <t xml:space="preserve">07:00</t>
    </r>
    <r>
      <rPr>
        <sz val="8"/>
        <color rgb="FFFFFFFF"/>
        <rFont val="Roboto"/>
        <family val="0"/>
        <charset val="1"/>
      </rPr>
      <t xml:space="preserve"> - Material used, are air fryers dishwasher safe? </t>
    </r>
    <r>
      <rPr>
        <sz val="8"/>
        <color rgb="FF000000"/>
        <rFont val="Roboto"/>
        <family val="0"/>
        <charset val="1"/>
      </rPr>
      <t xml:space="preserve">08:10</t>
    </r>
    <r>
      <rPr>
        <sz val="8"/>
        <color rgb="FFFFFFFF"/>
        <rFont val="Roboto"/>
        <family val="0"/>
        <charset val="1"/>
      </rPr>
      <t xml:space="preserve"> - Are air fryers expensive? </t>
    </r>
    <r>
      <rPr>
        <sz val="8"/>
        <color rgb="FF000000"/>
        <rFont val="Roboto"/>
        <family val="0"/>
        <charset val="1"/>
      </rPr>
      <t xml:space="preserve">08:41</t>
    </r>
    <r>
      <rPr>
        <sz val="8"/>
        <color rgb="FFFFFFFF"/>
        <rFont val="Roboto"/>
        <family val="0"/>
        <charset val="1"/>
      </rPr>
      <t xml:space="preserve"> - Summary Other videos you may want to watch: Best air fryers and air fryer ovens in India 2022 - </t>
    </r>
    <r>
      <rPr>
        <sz val="8"/>
        <color rgb="FF000000"/>
        <rFont val="Roboto"/>
        <family val="0"/>
        <charset val="1"/>
      </rPr>
      <t xml:space="preserve">https://youtu.be/kaR4XxC-iCY</t>
    </r>
    <r>
      <rPr>
        <sz val="8"/>
        <color rgb="FFFFFFFF"/>
        <rFont val="Roboto"/>
        <family val="0"/>
        <charset val="1"/>
      </rPr>
      <t xml:space="preserve"> </t>
    </r>
  </si>
  <si>
    <r>
      <rPr>
        <sz val="8"/>
        <color rgb="FF000000"/>
        <rFont val="Roboto"/>
        <family val="0"/>
        <charset val="1"/>
      </rPr>
      <t xml:space="preserve">#thegrapevineindia</t>
    </r>
    <r>
      <rPr>
        <sz val="8"/>
        <color rgb="FFFFFFFF"/>
        <rFont val="Roboto"/>
        <family val="0"/>
        <charset val="1"/>
      </rPr>
      <t xml:space="preserve"> </t>
    </r>
    <r>
      <rPr>
        <sz val="8"/>
        <color rgb="FF000000"/>
        <rFont val="Roboto"/>
        <family val="0"/>
        <charset val="1"/>
      </rPr>
      <t xml:space="preserve">#homeautomation</t>
    </r>
    <r>
      <rPr>
        <sz val="8"/>
        <color rgb="FFFFFFFF"/>
        <rFont val="Roboto"/>
        <family val="0"/>
        <charset val="1"/>
      </rPr>
      <t xml:space="preserve"> </t>
    </r>
    <r>
      <rPr>
        <sz val="8"/>
        <color rgb="FF000000"/>
        <rFont val="Roboto"/>
        <family val="0"/>
        <charset val="1"/>
      </rPr>
      <t xml:space="preserve">#airfryers</t>
    </r>
  </si>
  <si>
    <t xml:space="preserve">3,151,645,604 </t>
  </si>
  <si>
    <t xml:space="preserve">None</t>
  </si>
  <si>
    <r>
      <rPr>
        <sz val="8"/>
        <color rgb="FF000000"/>
        <rFont val="Calibri"/>
        <family val="0"/>
        <charset val="1"/>
      </rPr>
      <t xml:space="preserve">A hands-on with Samsung's new Z Fold 4, Z Flip 4, and Watch 5 Pro! MKBHD Merch: </t>
    </r>
    <r>
      <rPr>
        <sz val="8"/>
        <color rgb="FF000000"/>
        <rFont val="Roboto"/>
        <family val="0"/>
        <charset val="1"/>
      </rPr>
      <t xml:space="preserve">http://shop.MKBHD.com</t>
    </r>
    <r>
      <rPr>
        <sz val="8"/>
        <color rgb="FFFFFFFF"/>
        <rFont val="Roboto"/>
        <family val="0"/>
        <charset val="1"/>
      </rPr>
      <t xml:space="preserve"> Pre-order the Samsung Galaxy Z Fold4 Smartphone at </t>
    </r>
    <r>
      <rPr>
        <sz val="8"/>
        <color rgb="FF000000"/>
        <rFont val="Roboto"/>
        <family val="0"/>
        <charset val="1"/>
      </rPr>
      <t xml:space="preserve">https://geni.us/q4WGfrT</t>
    </r>
    <r>
      <rPr>
        <sz val="8"/>
        <color rgb="FFFFFFFF"/>
        <rFont val="Roboto"/>
        <family val="0"/>
        <charset val="1"/>
      </rPr>
      <t xml:space="preserve"> Pre-order the Samsung Galaxy Z Flip4 Smartphone at </t>
    </r>
    <r>
      <rPr>
        <sz val="8"/>
        <color rgb="FF000000"/>
        <rFont val="Roboto"/>
        <family val="0"/>
        <charset val="1"/>
      </rPr>
      <t xml:space="preserve">https://geni.us/nqpYz3</t>
    </r>
    <r>
      <rPr>
        <sz val="8"/>
        <color rgb="FFFFFFFF"/>
        <rFont val="Roboto"/>
        <family val="0"/>
        <charset val="1"/>
      </rPr>
      <t xml:space="preserve"> Pre-order the Samsung Galaxy Watch 5 and Watch 5 Pro at </t>
    </r>
    <r>
      <rPr>
        <sz val="8"/>
        <color rgb="FF000000"/>
        <rFont val="Roboto"/>
        <family val="0"/>
        <charset val="1"/>
      </rPr>
      <t xml:space="preserve">https://geni.us/u4HS9Y9</t>
    </r>
    <r>
      <rPr>
        <sz val="8"/>
        <color rgb="FFFFFFFF"/>
        <rFont val="Roboto"/>
        <family val="0"/>
        <charset val="1"/>
      </rPr>
      <t xml:space="preserve"> Tech I'm using right now: </t>
    </r>
    <r>
      <rPr>
        <sz val="8"/>
        <color rgb="FF000000"/>
        <rFont val="Roboto"/>
        <family val="0"/>
        <charset val="1"/>
      </rPr>
      <t xml:space="preserve">https://www.amazon.com/shop/MKBHD</t>
    </r>
    <r>
      <rPr>
        <sz val="8"/>
        <color rgb="FFFFFFFF"/>
        <rFont val="Roboto"/>
        <family val="0"/>
        <charset val="1"/>
      </rPr>
      <t xml:space="preserve"> Playlist of MKBHD Intro music: </t>
    </r>
    <r>
      <rPr>
        <sz val="8"/>
        <color rgb="FF000000"/>
        <rFont val="Roboto"/>
        <family val="0"/>
        <charset val="1"/>
      </rPr>
      <t xml:space="preserve">https://goo.gl/B3AWV5</t>
    </r>
    <r>
      <rPr>
        <sz val="8"/>
        <color rgb="FFFFFFFF"/>
        <rFont val="Roboto"/>
        <family val="0"/>
        <charset val="1"/>
      </rPr>
      <t xml:space="preserve"> ~ </t>
    </r>
    <r>
      <rPr>
        <sz val="8"/>
        <color rgb="FF000000"/>
        <rFont val="Roboto"/>
        <family val="0"/>
        <charset val="1"/>
      </rPr>
      <t xml:space="preserve">http://twitter.com/MKBHD</t>
    </r>
    <r>
      <rPr>
        <sz val="8"/>
        <color rgb="FFFFFFFF"/>
        <rFont val="Roboto"/>
        <family val="0"/>
        <charset val="1"/>
      </rPr>
      <t xml:space="preserve"> </t>
    </r>
    <r>
      <rPr>
        <sz val="8"/>
        <color rgb="FF000000"/>
        <rFont val="Roboto"/>
        <family val="0"/>
        <charset val="1"/>
      </rPr>
      <t xml:space="preserve">http://instagram.com/MKBHD</t>
    </r>
    <r>
      <rPr>
        <sz val="8"/>
        <color rgb="FFFFFFFF"/>
        <rFont val="Roboto"/>
        <family val="0"/>
        <charset val="1"/>
      </rPr>
      <t xml:space="preserve"> </t>
    </r>
    <r>
      <rPr>
        <sz val="8"/>
        <color rgb="FF000000"/>
        <rFont val="Roboto"/>
        <family val="0"/>
        <charset val="1"/>
      </rPr>
      <t xml:space="preserve">http://facebook.com/MKBHD</t>
    </r>
  </si>
  <si>
    <r>
      <rPr>
        <sz val="8"/>
        <color rgb="FF000000"/>
        <rFont val="Calibri"/>
        <family val="0"/>
        <charset val="1"/>
      </rPr>
      <t xml:space="preserve">Everything you need to know about Beats by Dre. Beats Pro vs Audio Technica ATH-M50: </t>
    </r>
    <r>
      <rPr>
        <sz val="8"/>
        <color rgb="FF000000"/>
        <rFont val="Roboto"/>
        <family val="0"/>
        <charset val="1"/>
      </rPr>
      <t xml:space="preserve">http://youtu.be/et_PWifUd1w</t>
    </r>
    <r>
      <rPr>
        <sz val="8"/>
        <color rgb="FFFFFFFF"/>
        <rFont val="Roboto"/>
        <family val="0"/>
        <charset val="1"/>
      </rPr>
      <t xml:space="preserve"> Beats Audio - Explained: </t>
    </r>
    <r>
      <rPr>
        <sz val="8"/>
        <color rgb="FF000000"/>
        <rFont val="Roboto"/>
        <family val="0"/>
        <charset val="1"/>
      </rPr>
      <t xml:space="preserve">http://youtu.be/Cdbn_pmxFic</t>
    </r>
    <r>
      <rPr>
        <sz val="8"/>
        <color rgb="FFFFFFFF"/>
        <rFont val="Roboto"/>
        <family val="0"/>
        <charset val="1"/>
      </rPr>
      <t xml:space="preserve"> Audio Technica ATH-M50x Review: </t>
    </r>
    <r>
      <rPr>
        <sz val="8"/>
        <color rgb="FF000000"/>
        <rFont val="Roboto"/>
        <family val="0"/>
        <charset val="1"/>
      </rPr>
      <t xml:space="preserve">http://youtu.be/y5DyEYuvF3o</t>
    </r>
    <r>
      <rPr>
        <sz val="8"/>
        <color rgb="FFFFFFFF"/>
        <rFont val="Roboto"/>
        <family val="0"/>
        <charset val="1"/>
      </rPr>
      <t xml:space="preserve"> Audio Technica ATH-M50x: </t>
    </r>
    <r>
      <rPr>
        <sz val="8"/>
        <color rgb="FF000000"/>
        <rFont val="Roboto"/>
        <family val="0"/>
        <charset val="1"/>
      </rPr>
      <t xml:space="preserve">http://amzn.to/1pfMz7Y</t>
    </r>
    <r>
      <rPr>
        <sz val="8"/>
        <color rgb="FFFFFFFF"/>
        <rFont val="Roboto"/>
        <family val="0"/>
        <charset val="1"/>
      </rPr>
      <t xml:space="preserve"> Beats Studio 2.0: </t>
    </r>
    <r>
      <rPr>
        <sz val="8"/>
        <color rgb="FF000000"/>
        <rFont val="Roboto"/>
        <family val="0"/>
        <charset val="1"/>
      </rPr>
      <t xml:space="preserve">http://amzn.to/1nbLheH</t>
    </r>
    <r>
      <rPr>
        <sz val="8"/>
        <color rgb="FFFFFFFF"/>
        <rFont val="Roboto"/>
        <family val="0"/>
        <charset val="1"/>
      </rPr>
      <t xml:space="preserve"> Video Gear I use: </t>
    </r>
    <r>
      <rPr>
        <sz val="8"/>
        <color rgb="FF000000"/>
        <rFont val="Roboto"/>
        <family val="0"/>
        <charset val="1"/>
      </rPr>
      <t xml:space="preserve">http://amzn.com/lm/R3B571T7PT4PWM</t>
    </r>
    <r>
      <rPr>
        <sz val="8"/>
        <color rgb="FFFFFFFF"/>
        <rFont val="Roboto"/>
        <family val="0"/>
        <charset val="1"/>
      </rPr>
      <t xml:space="preserve"> Intro Track: Deadmau5 - Slow Down, Start Over ~ </t>
    </r>
    <r>
      <rPr>
        <sz val="8"/>
        <color rgb="FF000000"/>
        <rFont val="Roboto"/>
        <family val="0"/>
        <charset val="1"/>
      </rPr>
      <t xml:space="preserve">http://twitter.com/MKBHD</t>
    </r>
    <r>
      <rPr>
        <sz val="8"/>
        <color rgb="FFFFFFFF"/>
        <rFont val="Roboto"/>
        <family val="0"/>
        <charset val="1"/>
      </rPr>
      <t xml:space="preserve"> </t>
    </r>
    <r>
      <rPr>
        <sz val="8"/>
        <color rgb="FF000000"/>
        <rFont val="Roboto"/>
        <family val="0"/>
        <charset val="1"/>
      </rPr>
      <t xml:space="preserve">http://google.com/+MarquesBrownlee</t>
    </r>
    <r>
      <rPr>
        <sz val="8"/>
        <color rgb="FFFFFFFF"/>
        <rFont val="Roboto"/>
        <family val="0"/>
        <charset val="1"/>
      </rPr>
      <t xml:space="preserve"> </t>
    </r>
    <r>
      <rPr>
        <sz val="8"/>
        <color rgb="FF000000"/>
        <rFont val="Roboto"/>
        <family val="0"/>
        <charset val="1"/>
      </rPr>
      <t xml:space="preserve">http://facebook.com/MarquesBrownlee</t>
    </r>
    <r>
      <rPr>
        <sz val="8"/>
        <color rgb="FFFFFFFF"/>
        <rFont val="Roboto"/>
        <family val="0"/>
        <charset val="1"/>
      </rPr>
      <t xml:space="preserve"> </t>
    </r>
    <r>
      <rPr>
        <sz val="8"/>
        <color rgb="FF000000"/>
        <rFont val="Roboto"/>
        <family val="0"/>
        <charset val="1"/>
      </rPr>
      <t xml:space="preserve">http://facebook.com/MKBHD</t>
    </r>
    <r>
      <rPr>
        <sz val="8"/>
        <color rgb="FFFFFFFF"/>
        <rFont val="Roboto"/>
        <family val="0"/>
        <charset val="1"/>
      </rPr>
      <t xml:space="preserve"> </t>
    </r>
    <r>
      <rPr>
        <sz val="8"/>
        <color rgb="FF000000"/>
        <rFont val="Roboto"/>
        <family val="0"/>
        <charset val="1"/>
      </rPr>
      <t xml:space="preserve">http://instagram.com/MKBHD</t>
    </r>
  </si>
  <si>
    <r>
      <rPr>
        <sz val="8"/>
        <color rgb="FF000000"/>
        <rFont val="Calibri"/>
        <family val="0"/>
        <charset val="1"/>
      </rPr>
      <t xml:space="preserve">iPhone 12 is the first of a lot of things for the iPhone. It's pretty damn good. That shirt! </t>
    </r>
    <r>
      <rPr>
        <sz val="8"/>
        <color rgb="FF000000"/>
        <rFont val="Roboto"/>
        <family val="0"/>
        <charset val="1"/>
      </rPr>
      <t xml:space="preserve">http://shop.MKBHD.com</t>
    </r>
    <r>
      <rPr>
        <sz val="8"/>
        <color rgb="FFFFFFFF"/>
        <rFont val="Roboto"/>
        <family val="0"/>
        <charset val="1"/>
      </rPr>
      <t xml:space="preserve"> iPhone 12 cases: </t>
    </r>
    <r>
      <rPr>
        <sz val="8"/>
        <color rgb="FF000000"/>
        <rFont val="Roboto"/>
        <family val="0"/>
        <charset val="1"/>
      </rPr>
      <t xml:space="preserve">https://dbrand.com/iphone-12-cases</t>
    </r>
    <r>
      <rPr>
        <sz val="8"/>
        <color rgb="FFFFFFFF"/>
        <rFont val="Roboto"/>
        <family val="0"/>
        <charset val="1"/>
      </rPr>
      <t xml:space="preserve"> </t>
    </r>
    <r>
      <rPr>
        <sz val="8"/>
        <color rgb="FF000000"/>
        <rFont val="Roboto"/>
        <family val="0"/>
        <charset val="1"/>
      </rPr>
      <t xml:space="preserve">0:00</t>
    </r>
    <r>
      <rPr>
        <sz val="8"/>
        <color rgb="FFFFFFFF"/>
        <rFont val="Roboto"/>
        <family val="0"/>
        <charset val="1"/>
      </rPr>
      <t xml:space="preserve"> Intro </t>
    </r>
    <r>
      <rPr>
        <sz val="8"/>
        <color rgb="FF000000"/>
        <rFont val="Roboto"/>
        <family val="0"/>
        <charset val="1"/>
      </rPr>
      <t xml:space="preserve">0:57</t>
    </r>
    <r>
      <rPr>
        <sz val="8"/>
        <color rgb="FFFFFFFF"/>
        <rFont val="Roboto"/>
        <family val="0"/>
        <charset val="1"/>
      </rPr>
      <t xml:space="preserve"> New Flat Design </t>
    </r>
    <r>
      <rPr>
        <sz val="8"/>
        <color rgb="FF000000"/>
        <rFont val="Roboto"/>
        <family val="0"/>
        <charset val="1"/>
      </rPr>
      <t xml:space="preserve">2:17</t>
    </r>
    <r>
      <rPr>
        <sz val="8"/>
        <color rgb="FFFFFFFF"/>
        <rFont val="Roboto"/>
        <family val="0"/>
        <charset val="1"/>
      </rPr>
      <t xml:space="preserve"> Ceramic Shield </t>
    </r>
    <r>
      <rPr>
        <sz val="8"/>
        <color rgb="FF000000"/>
        <rFont val="Roboto"/>
        <family val="0"/>
        <charset val="1"/>
      </rPr>
      <t xml:space="preserve">3:58</t>
    </r>
    <r>
      <rPr>
        <sz val="8"/>
        <color rgb="FFFFFFFF"/>
        <rFont val="Roboto"/>
        <family val="0"/>
        <charset val="1"/>
      </rPr>
      <t xml:space="preserve"> MagSafe </t>
    </r>
    <r>
      <rPr>
        <sz val="8"/>
        <color rgb="FF000000"/>
        <rFont val="Roboto"/>
        <family val="0"/>
        <charset val="1"/>
      </rPr>
      <t xml:space="preserve">7:43</t>
    </r>
    <r>
      <rPr>
        <sz val="8"/>
        <color rgb="FFFFFFFF"/>
        <rFont val="Roboto"/>
        <family val="0"/>
        <charset val="1"/>
      </rPr>
      <t xml:space="preserve"> Battery Life </t>
    </r>
    <r>
      <rPr>
        <sz val="8"/>
        <color rgb="FF000000"/>
        <rFont val="Roboto"/>
        <family val="0"/>
        <charset val="1"/>
      </rPr>
      <t xml:space="preserve">8:08</t>
    </r>
    <r>
      <rPr>
        <sz val="8"/>
        <color rgb="FFFFFFFF"/>
        <rFont val="Roboto"/>
        <family val="0"/>
        <charset val="1"/>
      </rPr>
      <t xml:space="preserve"> The Display </t>
    </r>
    <r>
      <rPr>
        <sz val="8"/>
        <color rgb="FF000000"/>
        <rFont val="Roboto"/>
        <family val="0"/>
        <charset val="1"/>
      </rPr>
      <t xml:space="preserve">8:55</t>
    </r>
    <r>
      <rPr>
        <sz val="8"/>
        <color rgb="FFFFFFFF"/>
        <rFont val="Roboto"/>
        <family val="0"/>
        <charset val="1"/>
      </rPr>
      <t xml:space="preserve"> 5G Just Got Real </t>
    </r>
    <r>
      <rPr>
        <sz val="8"/>
        <color rgb="FF000000"/>
        <rFont val="Roboto"/>
        <family val="0"/>
        <charset val="1"/>
      </rPr>
      <t xml:space="preserve">12:30</t>
    </r>
    <r>
      <rPr>
        <sz val="8"/>
        <color rgb="FFFFFFFF"/>
        <rFont val="Roboto"/>
        <family val="0"/>
        <charset val="1"/>
      </rPr>
      <t xml:space="preserve"> New Cameras </t>
    </r>
    <r>
      <rPr>
        <sz val="8"/>
        <color rgb="FF000000"/>
        <rFont val="Roboto"/>
        <family val="0"/>
        <charset val="1"/>
      </rPr>
      <t xml:space="preserve">14:21</t>
    </r>
    <r>
      <rPr>
        <sz val="8"/>
        <color rgb="FFFFFFFF"/>
        <rFont val="Roboto"/>
        <family val="0"/>
        <charset val="1"/>
      </rPr>
      <t xml:space="preserve"> HDR Just Got Real </t>
    </r>
    <r>
      <rPr>
        <sz val="8"/>
        <color rgb="FF000000"/>
        <rFont val="Roboto"/>
        <family val="0"/>
        <charset val="1"/>
      </rPr>
      <t xml:space="preserve">16:05</t>
    </r>
    <r>
      <rPr>
        <sz val="8"/>
        <color rgb="FFFFFFFF"/>
        <rFont val="Roboto"/>
        <family val="0"/>
        <charset val="1"/>
      </rPr>
      <t xml:space="preserve"> iPhone Stuff </t>
    </r>
    <r>
      <rPr>
        <sz val="8"/>
        <color rgb="FF000000"/>
        <rFont val="Roboto"/>
        <family val="0"/>
        <charset val="1"/>
      </rPr>
      <t xml:space="preserve">17:14</t>
    </r>
    <r>
      <rPr>
        <sz val="8"/>
        <color rgb="FFFFFFFF"/>
        <rFont val="Roboto"/>
        <family val="0"/>
        <charset val="1"/>
      </rPr>
      <t xml:space="preserve"> TL;DW The 5G song: </t>
    </r>
    <r>
      <rPr>
        <sz val="8"/>
        <color rgb="FF000000"/>
        <rFont val="Roboto"/>
        <family val="0"/>
        <charset val="1"/>
      </rPr>
      <t xml:space="preserve">https://youtu.be/59T1gJHURMo</t>
    </r>
    <r>
      <rPr>
        <sz val="8"/>
        <color rgb="FFFFFFFF"/>
        <rFont val="Roboto"/>
        <family val="0"/>
        <charset val="1"/>
      </rPr>
      <t xml:space="preserve"> MKBHD Merch: </t>
    </r>
    <r>
      <rPr>
        <sz val="8"/>
        <color rgb="FF000000"/>
        <rFont val="Roboto"/>
        <family val="0"/>
        <charset val="1"/>
      </rPr>
      <t xml:space="preserve">http://shop.MKBHD.com</t>
    </r>
    <r>
      <rPr>
        <sz val="8"/>
        <color rgb="FFFFFFFF"/>
        <rFont val="Roboto"/>
        <family val="0"/>
        <charset val="1"/>
      </rPr>
      <t xml:space="preserve"> Tech I'm using right now: </t>
    </r>
    <r>
      <rPr>
        <sz val="8"/>
        <color rgb="FF000000"/>
        <rFont val="Roboto"/>
        <family val="0"/>
        <charset val="1"/>
      </rPr>
      <t xml:space="preserve">https://www.amazon.com/shop/MKBHD</t>
    </r>
    <r>
      <rPr>
        <sz val="8"/>
        <color rgb="FFFFFFFF"/>
        <rFont val="Roboto"/>
        <family val="0"/>
        <charset val="1"/>
      </rPr>
      <t xml:space="preserve"> Intro Track: On and On Pt 2 by Hocus Pocus Playlist of MKBHD Intro music: </t>
    </r>
    <r>
      <rPr>
        <sz val="8"/>
        <color rgb="FF000000"/>
        <rFont val="Roboto"/>
        <family val="0"/>
        <charset val="1"/>
      </rPr>
      <t xml:space="preserve">https://goo.gl/B3AWV5</t>
    </r>
    <r>
      <rPr>
        <sz val="8"/>
        <color rgb="FFFFFFFF"/>
        <rFont val="Roboto"/>
        <family val="0"/>
        <charset val="1"/>
      </rPr>
      <t xml:space="preserve"> Phone provided by Apple for review. ~ </t>
    </r>
    <r>
      <rPr>
        <sz val="8"/>
        <color rgb="FF000000"/>
        <rFont val="Roboto"/>
        <family val="0"/>
        <charset val="1"/>
      </rPr>
      <t xml:space="preserve">http://twitter.com/MKBHD</t>
    </r>
    <r>
      <rPr>
        <sz val="8"/>
        <color rgb="FFFFFFFF"/>
        <rFont val="Roboto"/>
        <family val="0"/>
        <charset val="1"/>
      </rPr>
      <t xml:space="preserve"> </t>
    </r>
    <r>
      <rPr>
        <sz val="8"/>
        <color rgb="FF000000"/>
        <rFont val="Roboto"/>
        <family val="0"/>
        <charset val="1"/>
      </rPr>
      <t xml:space="preserve">http://instagram.com/MKBHD</t>
    </r>
    <r>
      <rPr>
        <sz val="8"/>
        <color rgb="FFFFFFFF"/>
        <rFont val="Roboto"/>
        <family val="0"/>
        <charset val="1"/>
      </rPr>
      <t xml:space="preserve"> </t>
    </r>
    <r>
      <rPr>
        <sz val="8"/>
        <color rgb="FF000000"/>
        <rFont val="Roboto"/>
        <family val="0"/>
        <charset val="1"/>
      </rPr>
      <t xml:space="preserve">http://facebook.com/MKBHD</t>
    </r>
  </si>
  <si>
    <r>
      <rPr>
        <sz val="8"/>
        <color rgb="FF000000"/>
        <rFont val="Calibri"/>
        <family val="0"/>
        <charset val="1"/>
      </rPr>
      <t xml:space="preserve">The Cybertruck sitting out in the open is no coincidence. But this has its pros and cons... That shirt: shop.mkbhd.com Tech I'm using right now: </t>
    </r>
    <r>
      <rPr>
        <sz val="8"/>
        <color rgb="FF000000"/>
        <rFont val="Roboto"/>
        <family val="0"/>
        <charset val="1"/>
      </rPr>
      <t xml:space="preserve">https://www.amazon.com/shop/MKBHD</t>
    </r>
    <r>
      <rPr>
        <sz val="8"/>
        <color rgb="FFFFFFFF"/>
        <rFont val="Roboto"/>
        <family val="0"/>
        <charset val="1"/>
      </rPr>
      <t xml:space="preserve"> Intro Track: </t>
    </r>
    <r>
      <rPr>
        <sz val="8"/>
        <color rgb="FF000000"/>
        <rFont val="Roboto"/>
        <family val="0"/>
        <charset val="1"/>
      </rPr>
      <t xml:space="preserve">http://youtube.com/20syl</t>
    </r>
    <r>
      <rPr>
        <sz val="8"/>
        <color rgb="FFFFFFFF"/>
        <rFont val="Roboto"/>
        <family val="0"/>
        <charset val="1"/>
      </rPr>
      <t xml:space="preserve"> Playlist of MKBHD Intro music: </t>
    </r>
    <r>
      <rPr>
        <sz val="8"/>
        <color rgb="FF000000"/>
        <rFont val="Roboto"/>
        <family val="0"/>
        <charset val="1"/>
      </rPr>
      <t xml:space="preserve">https://goo.gl/B3AWV5</t>
    </r>
    <r>
      <rPr>
        <sz val="8"/>
        <color rgb="FFFFFFFF"/>
        <rFont val="Roboto"/>
        <family val="0"/>
        <charset val="1"/>
      </rPr>
      <t xml:space="preserve"> ~ </t>
    </r>
    <r>
      <rPr>
        <sz val="8"/>
        <color rgb="FF000000"/>
        <rFont val="Roboto"/>
        <family val="0"/>
        <charset val="1"/>
      </rPr>
      <t xml:space="preserve">http://twitter.com/MKBHD</t>
    </r>
    <r>
      <rPr>
        <sz val="8"/>
        <color rgb="FFFFFFFF"/>
        <rFont val="Roboto"/>
        <family val="0"/>
        <charset val="1"/>
      </rPr>
      <t xml:space="preserve"> </t>
    </r>
    <r>
      <rPr>
        <sz val="8"/>
        <color rgb="FF000000"/>
        <rFont val="Roboto"/>
        <family val="0"/>
        <charset val="1"/>
      </rPr>
      <t xml:space="preserve">http://instagram.com/MKBHD</t>
    </r>
    <r>
      <rPr>
        <sz val="8"/>
        <color rgb="FFFFFFFF"/>
        <rFont val="Roboto"/>
        <family val="0"/>
        <charset val="1"/>
      </rPr>
      <t xml:space="preserve"> </t>
    </r>
    <r>
      <rPr>
        <sz val="8"/>
        <color rgb="FF000000"/>
        <rFont val="Roboto"/>
        <family val="0"/>
        <charset val="1"/>
      </rPr>
      <t xml:space="preserve">http://facebook.com/MKBHD</t>
    </r>
  </si>
  <si>
    <t xml:space="preserve">1,952,330,303 </t>
  </si>
  <si>
    <r>
      <rPr>
        <sz val="8"/>
        <color rgb="FF000000"/>
        <rFont val="Calibri"/>
        <family val="0"/>
        <charset val="1"/>
      </rPr>
      <t xml:space="preserve">From Cyberpunk to the Cybertruck, from Smartphones to the Not-so-Smart Home, here are my top 21 Tech fails of the 2021 and the past Decade! Check out Huel here: </t>
    </r>
    <r>
      <rPr>
        <sz val="8"/>
        <color rgb="FF000000"/>
        <rFont val="Roboto"/>
        <family val="0"/>
        <charset val="1"/>
      </rPr>
      <t xml:space="preserve">https://my.huel.com/arunmaini</t>
    </r>
    <r>
      <rPr>
        <sz val="8"/>
        <color rgb="FFFFFFFF"/>
        <rFont val="Roboto"/>
        <family val="0"/>
        <charset val="1"/>
      </rPr>
      <t xml:space="preserve"> Next Fails Episode: </t>
    </r>
    <r>
      <rPr>
        <sz val="8"/>
        <color rgb="FF000000"/>
        <rFont val="Roboto"/>
        <family val="0"/>
        <charset val="1"/>
      </rPr>
      <t xml:space="preserve">https://youtu.be/bBcwFWS34ZY</t>
    </r>
    <r>
      <rPr>
        <sz val="8"/>
        <color rgb="FFFFFFFF"/>
        <rFont val="Roboto"/>
        <family val="0"/>
        <charset val="1"/>
      </rPr>
      <t xml:space="preserve"> Past Smartphone fail episodes: Episode 1: </t>
    </r>
    <r>
      <rPr>
        <sz val="8"/>
        <color rgb="FF000000"/>
        <rFont val="Roboto"/>
        <family val="0"/>
        <charset val="1"/>
      </rPr>
      <t xml:space="preserve">https://youtu.be/Htj4z_nAOH0</t>
    </r>
    <r>
      <rPr>
        <sz val="8"/>
        <color rgb="FFFFFFFF"/>
        <rFont val="Roboto"/>
        <family val="0"/>
        <charset val="1"/>
      </rPr>
      <t xml:space="preserve"> Episode 2: </t>
    </r>
    <r>
      <rPr>
        <sz val="8"/>
        <color rgb="FF000000"/>
        <rFont val="Roboto"/>
        <family val="0"/>
        <charset val="1"/>
      </rPr>
      <t xml:space="preserve">https://youtu.be/_tq4Pb0OBYE</t>
    </r>
    <r>
      <rPr>
        <sz val="8"/>
        <color rgb="FFFFFFFF"/>
        <rFont val="Roboto"/>
        <family val="0"/>
        <charset val="1"/>
      </rPr>
      <t xml:space="preserve"> Episode 3: </t>
    </r>
    <r>
      <rPr>
        <sz val="8"/>
        <color rgb="FF000000"/>
        <rFont val="Roboto"/>
        <family val="0"/>
        <charset val="1"/>
      </rPr>
      <t xml:space="preserve">https://youtu.be/ndBE4dBmGR8</t>
    </r>
    <r>
      <rPr>
        <sz val="8"/>
        <color rgb="FFFFFFFF"/>
        <rFont val="Roboto"/>
        <family val="0"/>
        <charset val="1"/>
      </rPr>
      <t xml:space="preserve"> Episode 4: </t>
    </r>
    <r>
      <rPr>
        <sz val="8"/>
        <color rgb="FF000000"/>
        <rFont val="Roboto"/>
        <family val="0"/>
        <charset val="1"/>
      </rPr>
      <t xml:space="preserve">https://youtu.be/JM8iUU3NkS8</t>
    </r>
    <r>
      <rPr>
        <sz val="8"/>
        <color rgb="FFFFFFFF"/>
        <rFont val="Roboto"/>
        <family val="0"/>
        <charset val="1"/>
      </rPr>
      <t xml:space="preserve"> Episode 5: </t>
    </r>
    <r>
      <rPr>
        <sz val="8"/>
        <color rgb="FF000000"/>
        <rFont val="Roboto"/>
        <family val="0"/>
        <charset val="1"/>
      </rPr>
      <t xml:space="preserve">https://youtu.be/uEWi0PskzS4</t>
    </r>
    <r>
      <rPr>
        <sz val="8"/>
        <color rgb="FFFFFFFF"/>
        <rFont val="Roboto"/>
        <family val="0"/>
        <charset val="1"/>
      </rPr>
      <t xml:space="preserve"> Subscribe for more content (IT'S FREE) : </t>
    </r>
    <r>
      <rPr>
        <sz val="8"/>
        <color rgb="FF000000"/>
        <rFont val="Roboto"/>
        <family val="0"/>
        <charset val="1"/>
      </rPr>
      <t xml:space="preserve">https://goo.gl/pLg6fE</t>
    </r>
    <r>
      <rPr>
        <sz val="8"/>
        <color rgb="FFFFFFFF"/>
        <rFont val="Roboto"/>
        <family val="0"/>
        <charset val="1"/>
      </rPr>
      <t xml:space="preserve"> It would make my day if you could also follow me on: 🌈 Instagram: </t>
    </r>
    <r>
      <rPr>
        <sz val="8"/>
        <color rgb="FF000000"/>
        <rFont val="Roboto"/>
        <family val="0"/>
        <charset val="1"/>
      </rPr>
      <t xml:space="preserve">https://goo.gl/OUqBBa</t>
    </r>
    <r>
      <rPr>
        <sz val="8"/>
        <color rgb="FFFFFFFF"/>
        <rFont val="Roboto"/>
        <family val="0"/>
        <charset val="1"/>
      </rPr>
      <t xml:space="preserve"> 🐦 Twitter: </t>
    </r>
    <r>
      <rPr>
        <sz val="8"/>
        <color rgb="FF000000"/>
        <rFont val="Roboto"/>
        <family val="0"/>
        <charset val="1"/>
      </rPr>
      <t xml:space="preserve">https://goo.gl/EFhwqL</t>
    </r>
    <r>
      <rPr>
        <sz val="8"/>
        <color rgb="FFFFFFFF"/>
        <rFont val="Roboto"/>
        <family val="0"/>
        <charset val="1"/>
      </rPr>
      <t xml:space="preserve"> 😊 Facebook: </t>
    </r>
    <r>
      <rPr>
        <sz val="8"/>
        <color rgb="FF000000"/>
        <rFont val="Roboto"/>
        <family val="0"/>
        <charset val="1"/>
      </rPr>
      <t xml:space="preserve">https://goo.gl/Aluzl1</t>
    </r>
    <r>
      <rPr>
        <sz val="8"/>
        <color rgb="FFFFFFFF"/>
        <rFont val="Roboto"/>
        <family val="0"/>
        <charset val="1"/>
      </rPr>
      <t xml:space="preserve"> Amazon Affiliate links: Amazon US: </t>
    </r>
    <r>
      <rPr>
        <sz val="8"/>
        <color rgb="FF000000"/>
        <rFont val="Roboto"/>
        <family val="0"/>
        <charset val="1"/>
      </rPr>
      <t xml:space="preserve">https://goo.gl/3yS2aP</t>
    </r>
    <r>
      <rPr>
        <sz val="8"/>
        <color rgb="FFFFFFFF"/>
        <rFont val="Roboto"/>
        <family val="0"/>
        <charset val="1"/>
      </rPr>
      <t xml:space="preserve"> Amazon UK: </t>
    </r>
    <r>
      <rPr>
        <sz val="8"/>
        <color rgb="FF000000"/>
        <rFont val="Roboto"/>
        <family val="0"/>
        <charset val="1"/>
      </rPr>
      <t xml:space="preserve">https://goo.gl/gvrsGZ</t>
    </r>
    <r>
      <rPr>
        <sz val="8"/>
        <color rgb="FFFFFFFF"/>
        <rFont val="Roboto"/>
        <family val="0"/>
        <charset val="1"/>
      </rPr>
      <t xml:space="preserve"> My Filming Gear: </t>
    </r>
    <r>
      <rPr>
        <sz val="8"/>
        <color rgb="FF000000"/>
        <rFont val="Roboto"/>
        <family val="0"/>
        <charset val="1"/>
      </rPr>
      <t xml:space="preserve">https://bit.ly/35CuxwI</t>
    </r>
    <r>
      <rPr>
        <sz val="8"/>
        <color rgb="FFFFFFFF"/>
        <rFont val="Roboto"/>
        <family val="0"/>
        <charset val="1"/>
      </rPr>
      <t xml:space="preserve"> Music is from Epidemic sound: </t>
    </r>
    <r>
      <rPr>
        <sz val="8"/>
        <color rgb="FF000000"/>
        <rFont val="Roboto"/>
        <family val="0"/>
        <charset val="1"/>
      </rPr>
      <t xml:space="preserve">http://share.epidemicsound.com/pHDFT</t>
    </r>
  </si>
  <si>
    <r>
      <rPr>
        <sz val="8"/>
        <color rgb="FF000000"/>
        <rFont val="Calibri"/>
        <family val="0"/>
        <charset val="1"/>
      </rPr>
      <t xml:space="preserve">Buying and Unboxing the Thinnest Tech Gadgets in 2022! Thanks again to Novatech - you guys SMASHED it: </t>
    </r>
    <r>
      <rPr>
        <sz val="8"/>
        <color rgb="FF000000"/>
        <rFont val="Roboto"/>
        <family val="0"/>
        <charset val="1"/>
      </rPr>
      <t xml:space="preserve">https://www.novatech.co.uk/mrwhosethe...</t>
    </r>
    <r>
      <rPr>
        <sz val="8"/>
        <color rgb="FFFFFFFF"/>
        <rFont val="Roboto"/>
        <family val="0"/>
        <charset val="1"/>
      </rPr>
      <t xml:space="preserve"> Get Surfshark VPN at </t>
    </r>
    <r>
      <rPr>
        <sz val="8"/>
        <color rgb="FF000000"/>
        <rFont val="Roboto"/>
        <family val="0"/>
        <charset val="1"/>
      </rPr>
      <t xml:space="preserve">https://Surfshark.deals/boss</t>
    </r>
    <r>
      <rPr>
        <sz val="8"/>
        <color rgb="FFFFFFFF"/>
        <rFont val="Roboto"/>
        <family val="0"/>
        <charset val="1"/>
      </rPr>
      <t xml:space="preserve"> - Enter promo code BOSS for 83% off and 3 months free! Subscribe for more content (IT'S FREE) : </t>
    </r>
    <r>
      <rPr>
        <sz val="8"/>
        <color rgb="FF000000"/>
        <rFont val="Roboto"/>
        <family val="0"/>
        <charset val="1"/>
      </rPr>
      <t xml:space="preserve">https://goo.gl/pLg6fE</t>
    </r>
    <r>
      <rPr>
        <sz val="8"/>
        <color rgb="FFFFFFFF"/>
        <rFont val="Roboto"/>
        <family val="0"/>
        <charset val="1"/>
      </rPr>
      <t xml:space="preserve"> It would make my day if you could also follow me on: 🌈 Instagram: </t>
    </r>
    <r>
      <rPr>
        <sz val="8"/>
        <color rgb="FF000000"/>
        <rFont val="Roboto"/>
        <family val="0"/>
        <charset val="1"/>
      </rPr>
      <t xml:space="preserve">https://goo.gl/OUqBBa</t>
    </r>
    <r>
      <rPr>
        <sz val="8"/>
        <color rgb="FFFFFFFF"/>
        <rFont val="Roboto"/>
        <family val="0"/>
        <charset val="1"/>
      </rPr>
      <t xml:space="preserve"> 🐦 Twitter: </t>
    </r>
    <r>
      <rPr>
        <sz val="8"/>
        <color rgb="FF000000"/>
        <rFont val="Roboto"/>
        <family val="0"/>
        <charset val="1"/>
      </rPr>
      <t xml:space="preserve">https://goo.gl/EFhwqL</t>
    </r>
    <r>
      <rPr>
        <sz val="8"/>
        <color rgb="FFFFFFFF"/>
        <rFont val="Roboto"/>
        <family val="0"/>
        <charset val="1"/>
      </rPr>
      <t xml:space="preserve"> 😊 Facebook: </t>
    </r>
    <r>
      <rPr>
        <sz val="8"/>
        <color rgb="FF000000"/>
        <rFont val="Roboto"/>
        <family val="0"/>
        <charset val="1"/>
      </rPr>
      <t xml:space="preserve">https://goo.gl/Aluzl1</t>
    </r>
    <r>
      <rPr>
        <sz val="8"/>
        <color rgb="FFFFFFFF"/>
        <rFont val="Roboto"/>
        <family val="0"/>
        <charset val="1"/>
      </rPr>
      <t xml:space="preserve"> Amazon Affiliate links: Amazon US: </t>
    </r>
    <r>
      <rPr>
        <sz val="8"/>
        <color rgb="FF000000"/>
        <rFont val="Roboto"/>
        <family val="0"/>
        <charset val="1"/>
      </rPr>
      <t xml:space="preserve">https://goo.gl/3yS2aP</t>
    </r>
    <r>
      <rPr>
        <sz val="8"/>
        <color rgb="FFFFFFFF"/>
        <rFont val="Roboto"/>
        <family val="0"/>
        <charset val="1"/>
      </rPr>
      <t xml:space="preserve"> Amazon UK: </t>
    </r>
    <r>
      <rPr>
        <sz val="8"/>
        <color rgb="FF000000"/>
        <rFont val="Roboto"/>
        <family val="0"/>
        <charset val="1"/>
      </rPr>
      <t xml:space="preserve">https://goo.gl/gvrsGZ</t>
    </r>
    <r>
      <rPr>
        <sz val="8"/>
        <color rgb="FFFFFFFF"/>
        <rFont val="Roboto"/>
        <family val="0"/>
        <charset val="1"/>
      </rPr>
      <t xml:space="preserve"> My Filming Gear: </t>
    </r>
    <r>
      <rPr>
        <sz val="8"/>
        <color rgb="FF000000"/>
        <rFont val="Roboto"/>
        <family val="0"/>
        <charset val="1"/>
      </rPr>
      <t xml:space="preserve">https://bit.ly/35CuxwI</t>
    </r>
    <r>
      <rPr>
        <sz val="8"/>
        <color rgb="FFFFFFFF"/>
        <rFont val="Roboto"/>
        <family val="0"/>
        <charset val="1"/>
      </rPr>
      <t xml:space="preserve"> Music is from Epidemic sound: </t>
    </r>
    <r>
      <rPr>
        <sz val="8"/>
        <color rgb="FF000000"/>
        <rFont val="Roboto"/>
        <family val="0"/>
        <charset val="1"/>
      </rPr>
      <t xml:space="preserve">http://share.epidemicsound.com/pHDFT</t>
    </r>
  </si>
  <si>
    <r>
      <rPr>
        <sz val="8"/>
        <color rgb="FF000000"/>
        <rFont val="Calibri"/>
        <family val="0"/>
        <charset val="1"/>
      </rPr>
      <t xml:space="preserve">The Complete MrBeast Studio Tour - including the team, camera gear, his Gaming PC, editing computers and MUCH MORE. The first 1,000 people to use this link will get a 1 month free trial of Skillshare: </t>
    </r>
    <r>
      <rPr>
        <sz val="8"/>
        <color rgb="FF000000"/>
        <rFont val="Roboto"/>
        <family val="0"/>
        <charset val="1"/>
      </rPr>
      <t xml:space="preserve">https://skl.sh/mrwhosetheboss07221</t>
    </r>
    <r>
      <rPr>
        <sz val="8"/>
        <color rgb="FFFFFFFF"/>
        <rFont val="Roboto"/>
        <family val="0"/>
        <charset val="1"/>
      </rPr>
      <t xml:space="preserve"> Subscribe for more content (IT'S FREE) : </t>
    </r>
    <r>
      <rPr>
        <sz val="8"/>
        <color rgb="FF000000"/>
        <rFont val="Roboto"/>
        <family val="0"/>
        <charset val="1"/>
      </rPr>
      <t xml:space="preserve">https://goo.gl/pLg6fE</t>
    </r>
    <r>
      <rPr>
        <sz val="8"/>
        <color rgb="FFFFFFFF"/>
        <rFont val="Roboto"/>
        <family val="0"/>
        <charset val="1"/>
      </rPr>
      <t xml:space="preserve"> It would make my day if you could also follow me on: 🌈 Instagram: </t>
    </r>
    <r>
      <rPr>
        <sz val="8"/>
        <color rgb="FF000000"/>
        <rFont val="Roboto"/>
        <family val="0"/>
        <charset val="1"/>
      </rPr>
      <t xml:space="preserve">https://goo.gl/OUqBBa</t>
    </r>
    <r>
      <rPr>
        <sz val="8"/>
        <color rgb="FFFFFFFF"/>
        <rFont val="Roboto"/>
        <family val="0"/>
        <charset val="1"/>
      </rPr>
      <t xml:space="preserve"> 🐦 Twitter: </t>
    </r>
    <r>
      <rPr>
        <sz val="8"/>
        <color rgb="FF000000"/>
        <rFont val="Roboto"/>
        <family val="0"/>
        <charset val="1"/>
      </rPr>
      <t xml:space="preserve">https://goo.gl/EFhwqL</t>
    </r>
    <r>
      <rPr>
        <sz val="8"/>
        <color rgb="FFFFFFFF"/>
        <rFont val="Roboto"/>
        <family val="0"/>
        <charset val="1"/>
      </rPr>
      <t xml:space="preserve"> 😊 Facebook: </t>
    </r>
    <r>
      <rPr>
        <sz val="8"/>
        <color rgb="FF000000"/>
        <rFont val="Roboto"/>
        <family val="0"/>
        <charset val="1"/>
      </rPr>
      <t xml:space="preserve">https://goo.gl/Aluzl1</t>
    </r>
    <r>
      <rPr>
        <sz val="8"/>
        <color rgb="FFFFFFFF"/>
        <rFont val="Roboto"/>
        <family val="0"/>
        <charset val="1"/>
      </rPr>
      <t xml:space="preserve"> Amazon Affiliate links: Amazon US: </t>
    </r>
    <r>
      <rPr>
        <sz val="8"/>
        <color rgb="FF000000"/>
        <rFont val="Roboto"/>
        <family val="0"/>
        <charset val="1"/>
      </rPr>
      <t xml:space="preserve">https://goo.gl/3yS2aP</t>
    </r>
    <r>
      <rPr>
        <sz val="8"/>
        <color rgb="FFFFFFFF"/>
        <rFont val="Roboto"/>
        <family val="0"/>
        <charset val="1"/>
      </rPr>
      <t xml:space="preserve"> Amazon UK: </t>
    </r>
    <r>
      <rPr>
        <sz val="8"/>
        <color rgb="FF000000"/>
        <rFont val="Roboto"/>
        <family val="0"/>
        <charset val="1"/>
      </rPr>
      <t xml:space="preserve">https://goo.gl/gvrsGZ</t>
    </r>
    <r>
      <rPr>
        <sz val="8"/>
        <color rgb="FFFFFFFF"/>
        <rFont val="Roboto"/>
        <family val="0"/>
        <charset val="1"/>
      </rPr>
      <t xml:space="preserve"> My Filming Gear: </t>
    </r>
    <r>
      <rPr>
        <sz val="8"/>
        <color rgb="FF000000"/>
        <rFont val="Roboto"/>
        <family val="0"/>
        <charset val="1"/>
      </rPr>
      <t xml:space="preserve">https://bit.ly/35CuxwI</t>
    </r>
    <r>
      <rPr>
        <sz val="8"/>
        <color rgb="FFFFFFFF"/>
        <rFont val="Roboto"/>
        <family val="0"/>
        <charset val="1"/>
      </rPr>
      <t xml:space="preserve"> Music is from Epidemic sound: </t>
    </r>
    <r>
      <rPr>
        <sz val="8"/>
        <color rgb="FF000000"/>
        <rFont val="Roboto"/>
        <family val="0"/>
        <charset val="1"/>
      </rPr>
      <t xml:space="preserve">http://share.epidemicsound.com/pHDFT</t>
    </r>
  </si>
  <si>
    <r>
      <rPr>
        <sz val="8"/>
        <color rgb="FF000000"/>
        <rFont val="Calibri"/>
        <family val="0"/>
        <charset val="1"/>
      </rPr>
      <t xml:space="preserve">Unboxing and Testing every Playstation - PS1, PS2, PS3, PS4, PS5 and beyond! Go to </t>
    </r>
    <r>
      <rPr>
        <sz val="8"/>
        <color rgb="FF000000"/>
        <rFont val="Roboto"/>
        <family val="0"/>
        <charset val="1"/>
      </rPr>
      <t xml:space="preserve">https://darkplates.com</t>
    </r>
    <r>
      <rPr>
        <sz val="8"/>
        <color rgb="FFFFFFFF"/>
        <rFont val="Roboto"/>
        <family val="0"/>
        <charset val="1"/>
      </rPr>
      <t xml:space="preserve"> to get your Darkplates! Subscribe for more content (IT'S FREE) : </t>
    </r>
    <r>
      <rPr>
        <sz val="8"/>
        <color rgb="FF000000"/>
        <rFont val="Roboto"/>
        <family val="0"/>
        <charset val="1"/>
      </rPr>
      <t xml:space="preserve">https://goo.gl/pLg6fE</t>
    </r>
    <r>
      <rPr>
        <sz val="8"/>
        <color rgb="FFFFFFFF"/>
        <rFont val="Roboto"/>
        <family val="0"/>
        <charset val="1"/>
      </rPr>
      <t xml:space="preserve"> It would make my day if you could also follow me on: 🌈 Instagram: </t>
    </r>
    <r>
      <rPr>
        <sz val="8"/>
        <color rgb="FF000000"/>
        <rFont val="Roboto"/>
        <family val="0"/>
        <charset val="1"/>
      </rPr>
      <t xml:space="preserve">https://goo.gl/OUqBBa</t>
    </r>
    <r>
      <rPr>
        <sz val="8"/>
        <color rgb="FFFFFFFF"/>
        <rFont val="Roboto"/>
        <family val="0"/>
        <charset val="1"/>
      </rPr>
      <t xml:space="preserve"> 🐦 Twitter: </t>
    </r>
    <r>
      <rPr>
        <sz val="8"/>
        <color rgb="FF000000"/>
        <rFont val="Roboto"/>
        <family val="0"/>
        <charset val="1"/>
      </rPr>
      <t xml:space="preserve">https://goo.gl/EFhwqL</t>
    </r>
    <r>
      <rPr>
        <sz val="8"/>
        <color rgb="FFFFFFFF"/>
        <rFont val="Roboto"/>
        <family val="0"/>
        <charset val="1"/>
      </rPr>
      <t xml:space="preserve"> 😊 Facebook: </t>
    </r>
    <r>
      <rPr>
        <sz val="8"/>
        <color rgb="FF000000"/>
        <rFont val="Roboto"/>
        <family val="0"/>
        <charset val="1"/>
      </rPr>
      <t xml:space="preserve">https://goo.gl/Aluzl1</t>
    </r>
    <r>
      <rPr>
        <sz val="8"/>
        <color rgb="FFFFFFFF"/>
        <rFont val="Roboto"/>
        <family val="0"/>
        <charset val="1"/>
      </rPr>
      <t xml:space="preserve"> Amazon Affiliate links: Amazon US: </t>
    </r>
    <r>
      <rPr>
        <sz val="8"/>
        <color rgb="FF000000"/>
        <rFont val="Roboto"/>
        <family val="0"/>
        <charset val="1"/>
      </rPr>
      <t xml:space="preserve">https://goo.gl/3yS2aP</t>
    </r>
    <r>
      <rPr>
        <sz val="8"/>
        <color rgb="FFFFFFFF"/>
        <rFont val="Roboto"/>
        <family val="0"/>
        <charset val="1"/>
      </rPr>
      <t xml:space="preserve"> Amazon UK: </t>
    </r>
    <r>
      <rPr>
        <sz val="8"/>
        <color rgb="FF000000"/>
        <rFont val="Roboto"/>
        <family val="0"/>
        <charset val="1"/>
      </rPr>
      <t xml:space="preserve">https://goo.gl/gvrsGZ</t>
    </r>
    <r>
      <rPr>
        <sz val="8"/>
        <color rgb="FFFFFFFF"/>
        <rFont val="Roboto"/>
        <family val="0"/>
        <charset val="1"/>
      </rPr>
      <t xml:space="preserve"> My Filming Gear: </t>
    </r>
    <r>
      <rPr>
        <sz val="8"/>
        <color rgb="FF000000"/>
        <rFont val="Roboto"/>
        <family val="0"/>
        <charset val="1"/>
      </rPr>
      <t xml:space="preserve">https://bit.ly/35CuxwI</t>
    </r>
    <r>
      <rPr>
        <sz val="8"/>
        <color rgb="FFFFFFFF"/>
        <rFont val="Roboto"/>
        <family val="0"/>
        <charset val="1"/>
      </rPr>
      <t xml:space="preserve"> Music is from Epidemic sound: </t>
    </r>
    <r>
      <rPr>
        <sz val="8"/>
        <color rgb="FF000000"/>
        <rFont val="Roboto"/>
        <family val="0"/>
        <charset val="1"/>
      </rPr>
      <t xml:space="preserve">http://share.epidemicsound.com/pHDFT</t>
    </r>
  </si>
  <si>
    <r>
      <rPr>
        <sz val="8"/>
        <color rgb="FF000000"/>
        <rFont val="Calibri"/>
        <family val="0"/>
        <charset val="1"/>
      </rPr>
      <t xml:space="preserve">19 of the Worst Tech fails of ALL Time. Including Nintendo, Nike, Twitter, Apple, Microsoft and much more 😈 To see previous episodes of Tech fails: Nightmare Tech fails: </t>
    </r>
    <r>
      <rPr>
        <sz val="8"/>
        <color rgb="FF000000"/>
        <rFont val="Roboto"/>
        <family val="0"/>
        <charset val="1"/>
      </rPr>
      <t xml:space="preserve">https://youtu.be/bBcwFWS34ZY</t>
    </r>
    <r>
      <rPr>
        <sz val="8"/>
        <color rgb="FFFFFFFF"/>
        <rFont val="Roboto"/>
        <family val="0"/>
        <charset val="1"/>
      </rPr>
      <t xml:space="preserve"> Smartphone Fails: </t>
    </r>
    <r>
      <rPr>
        <sz val="8"/>
        <color rgb="FF000000"/>
        <rFont val="Roboto"/>
        <family val="0"/>
        <charset val="1"/>
      </rPr>
      <t xml:space="preserve">https://youtu.be/uEWi0PskzS4</t>
    </r>
    <r>
      <rPr>
        <sz val="8"/>
        <color rgb="FFFFFFFF"/>
        <rFont val="Roboto"/>
        <family val="0"/>
        <charset val="1"/>
      </rPr>
      <t xml:space="preserve"> Subscribe for more content (IT'S FREE) : </t>
    </r>
    <r>
      <rPr>
        <sz val="8"/>
        <color rgb="FF000000"/>
        <rFont val="Roboto"/>
        <family val="0"/>
        <charset val="1"/>
      </rPr>
      <t xml:space="preserve">https://goo.gl/pLg6fE</t>
    </r>
    <r>
      <rPr>
        <sz val="8"/>
        <color rgb="FFFFFFFF"/>
        <rFont val="Roboto"/>
        <family val="0"/>
        <charset val="1"/>
      </rPr>
      <t xml:space="preserve"> It would make my day if you could also follow me on: 🌈 Instagram: </t>
    </r>
    <r>
      <rPr>
        <sz val="8"/>
        <color rgb="FF000000"/>
        <rFont val="Roboto"/>
        <family val="0"/>
        <charset val="1"/>
      </rPr>
      <t xml:space="preserve">https://goo.gl/OUqBBa</t>
    </r>
    <r>
      <rPr>
        <sz val="8"/>
        <color rgb="FFFFFFFF"/>
        <rFont val="Roboto"/>
        <family val="0"/>
        <charset val="1"/>
      </rPr>
      <t xml:space="preserve"> 🐦 Twitter: </t>
    </r>
    <r>
      <rPr>
        <sz val="8"/>
        <color rgb="FF000000"/>
        <rFont val="Roboto"/>
        <family val="0"/>
        <charset val="1"/>
      </rPr>
      <t xml:space="preserve">https://goo.gl/EFhwqL</t>
    </r>
    <r>
      <rPr>
        <sz val="8"/>
        <color rgb="FFFFFFFF"/>
        <rFont val="Roboto"/>
        <family val="0"/>
        <charset val="1"/>
      </rPr>
      <t xml:space="preserve"> 😊 Facebook: </t>
    </r>
    <r>
      <rPr>
        <sz val="8"/>
        <color rgb="FF000000"/>
        <rFont val="Roboto"/>
        <family val="0"/>
        <charset val="1"/>
      </rPr>
      <t xml:space="preserve">https://goo.gl/Aluzl1</t>
    </r>
    <r>
      <rPr>
        <sz val="8"/>
        <color rgb="FFFFFFFF"/>
        <rFont val="Roboto"/>
        <family val="0"/>
        <charset val="1"/>
      </rPr>
      <t xml:space="preserve"> Amazon Affiliate links: Amazon US: </t>
    </r>
    <r>
      <rPr>
        <sz val="8"/>
        <color rgb="FF000000"/>
        <rFont val="Roboto"/>
        <family val="0"/>
        <charset val="1"/>
      </rPr>
      <t xml:space="preserve">https://goo.gl/3yS2aP</t>
    </r>
    <r>
      <rPr>
        <sz val="8"/>
        <color rgb="FFFFFFFF"/>
        <rFont val="Roboto"/>
        <family val="0"/>
        <charset val="1"/>
      </rPr>
      <t xml:space="preserve"> Amazon UK: </t>
    </r>
    <r>
      <rPr>
        <sz val="8"/>
        <color rgb="FF000000"/>
        <rFont val="Roboto"/>
        <family val="0"/>
        <charset val="1"/>
      </rPr>
      <t xml:space="preserve">https://goo.gl/gvrsGZ</t>
    </r>
    <r>
      <rPr>
        <sz val="8"/>
        <color rgb="FFFFFFFF"/>
        <rFont val="Roboto"/>
        <family val="0"/>
        <charset val="1"/>
      </rPr>
      <t xml:space="preserve"> My Filming Gear: </t>
    </r>
    <r>
      <rPr>
        <sz val="8"/>
        <color rgb="FF000000"/>
        <rFont val="Roboto"/>
        <family val="0"/>
        <charset val="1"/>
      </rPr>
      <t xml:space="preserve">https://bit.ly/35CuxwI</t>
    </r>
    <r>
      <rPr>
        <sz val="8"/>
        <color rgb="FFFFFFFF"/>
        <rFont val="Roboto"/>
        <family val="0"/>
        <charset val="1"/>
      </rPr>
      <t xml:space="preserve"> Music is from Epidemic sound: </t>
    </r>
    <r>
      <rPr>
        <sz val="8"/>
        <color rgb="FF000000"/>
        <rFont val="Roboto"/>
        <family val="0"/>
        <charset val="1"/>
      </rPr>
      <t xml:space="preserve">http://share.epidemicsound.com/pHDFT</t>
    </r>
  </si>
  <si>
    <t xml:space="preserve">Ganesh Prasad and Parsh Kothari</t>
  </si>
  <si>
    <t xml:space="preserve">134,942,215 </t>
  </si>
  <si>
    <r>
      <rPr>
        <sz val="8"/>
        <color rgb="FF000000"/>
        <rFont val="Calibri"/>
        <family val="0"/>
        <charset val="1"/>
      </rPr>
      <t xml:space="preserve">Save now, buy later with Multipl: </t>
    </r>
    <r>
      <rPr>
        <sz val="8"/>
        <color rgb="FF000000"/>
        <rFont val="Roboto"/>
        <family val="0"/>
        <charset val="1"/>
      </rPr>
      <t xml:space="preserve">https://app.multipl.xyz/thinkschool</t>
    </r>
    <r>
      <rPr>
        <sz val="8"/>
        <color rgb="FFFFFFFF"/>
        <rFont val="Roboto"/>
        <family val="0"/>
        <charset val="1"/>
      </rPr>
      <t xml:space="preserve"> Invite Code: THINKSCHOOL Offer: ₹ 500 digital gold on your 1st "Treat Yourself" goal. (Available for a limited period. T&amp;Cs applied.) VIDEO INTRODUCTION: On 11th of July 2022, the Reserve Bank of India a made very very bold announcement whereby domestic traders could settle their imports and exports with Indian Rupees!! This move of taking the INR global is a very big deal because it said to help India trade directly with Russia without depending on the American banks!! On one side, while this could push us into new horizons of world trade with Russia, Iran, Venezuela, and Sri Lanka, on the other, this move could actually destroy our relations both with the US and Europe! So this is not a significant move from the economical standpoint but from a geopolitical standpoint!! So the question is? What is RBI's strategy behind bringing this system? How will this help us trade with Russia and Iran in spite of the western opposition? How will this help the economy of India? and most importantly what are the study materials to help you understand this system better? Think School is a Digital School that we all deserved, but never had ►►Check out Think School's Online courses: </t>
    </r>
    <r>
      <rPr>
        <sz val="8"/>
        <color rgb="FF000000"/>
        <rFont val="Roboto"/>
        <family val="0"/>
        <charset val="1"/>
      </rPr>
      <t xml:space="preserve">https://www.thethinkschool.com/</t>
    </r>
    <r>
      <rPr>
        <sz val="8"/>
        <color rgb="FFFFFFFF"/>
        <rFont val="Roboto"/>
        <family val="0"/>
        <charset val="1"/>
      </rPr>
      <t xml:space="preserve"> ►Books Everyone should read: 1. Sapiens: </t>
    </r>
    <r>
      <rPr>
        <sz val="8"/>
        <color rgb="FF000000"/>
        <rFont val="Roboto"/>
        <family val="0"/>
        <charset val="1"/>
      </rPr>
      <t xml:space="preserve">https://amzn.to/3wIqqtG</t>
    </r>
    <r>
      <rPr>
        <sz val="8"/>
        <color rgb="FFFFFFFF"/>
        <rFont val="Roboto"/>
        <family val="0"/>
        <charset val="1"/>
      </rPr>
      <t xml:space="preserve"> 2.Jab Jab Jab Right Hook: </t>
    </r>
    <r>
      <rPr>
        <sz val="8"/>
        <color rgb="FF000000"/>
        <rFont val="Roboto"/>
        <family val="0"/>
        <charset val="1"/>
      </rPr>
      <t xml:space="preserve">https://amzn.to/3eb36ym</t>
    </r>
    <r>
      <rPr>
        <sz val="8"/>
        <color rgb="FFFFFFFF"/>
        <rFont val="Roboto"/>
        <family val="0"/>
        <charset val="1"/>
      </rPr>
      <t xml:space="preserve"> 3.Persuasion: </t>
    </r>
    <r>
      <rPr>
        <sz val="8"/>
        <color rgb="FF000000"/>
        <rFont val="Roboto"/>
        <family val="0"/>
        <charset val="1"/>
      </rPr>
      <t xml:space="preserve">https://amzn.to/3nF4Xi8</t>
    </r>
    <r>
      <rPr>
        <sz val="8"/>
        <color rgb="FFFFFFFF"/>
        <rFont val="Roboto"/>
        <family val="0"/>
        <charset val="1"/>
      </rPr>
      <t xml:space="preserve"> 4.Start with why: </t>
    </r>
    <r>
      <rPr>
        <sz val="8"/>
        <color rgb="FF000000"/>
        <rFont val="Roboto"/>
        <family val="0"/>
        <charset val="1"/>
      </rPr>
      <t xml:space="preserve">https://amzn.to/2R7UHCW</t>
    </r>
    <r>
      <rPr>
        <sz val="8"/>
        <color rgb="FFFFFFFF"/>
        <rFont val="Roboto"/>
        <family val="0"/>
        <charset val="1"/>
      </rPr>
      <t xml:space="preserve"> 5. Culture code: </t>
    </r>
    <r>
      <rPr>
        <sz val="8"/>
        <color rgb="FF000000"/>
        <rFont val="Roboto"/>
        <family val="0"/>
        <charset val="1"/>
      </rPr>
      <t xml:space="preserve">https://amzn.to/3tfaxsZ</t>
    </r>
    <r>
      <rPr>
        <sz val="8"/>
        <color rgb="FFFFFFFF"/>
        <rFont val="Roboto"/>
        <family val="0"/>
        <charset val="1"/>
      </rPr>
      <t xml:space="preserve"> 6. Hooked: </t>
    </r>
    <r>
      <rPr>
        <sz val="8"/>
        <color rgb="FF000000"/>
        <rFont val="Roboto"/>
        <family val="0"/>
        <charset val="1"/>
      </rPr>
      <t xml:space="preserve">https://amzn.to/2R9G9CM</t>
    </r>
    <r>
      <rPr>
        <sz val="8"/>
        <color rgb="FFFFFFFF"/>
        <rFont val="Roboto"/>
        <family val="0"/>
        <charset val="1"/>
      </rPr>
      <t xml:space="preserve"> 7. I will teach you to be rich: </t>
    </r>
    <r>
      <rPr>
        <sz val="8"/>
        <color rgb="FF000000"/>
        <rFont val="Roboto"/>
        <family val="0"/>
        <charset val="1"/>
      </rPr>
      <t xml:space="preserve">https://amzn.to/3AUDLSO</t>
    </r>
    <r>
      <rPr>
        <sz val="8"/>
        <color rgb="FFFFFFFF"/>
        <rFont val="Roboto"/>
        <family val="0"/>
        <charset val="1"/>
      </rPr>
      <t xml:space="preserve"> 8. From Third world to First: </t>
    </r>
    <r>
      <rPr>
        <sz val="8"/>
        <color rgb="FF000000"/>
        <rFont val="Roboto"/>
        <family val="0"/>
        <charset val="1"/>
      </rPr>
      <t xml:space="preserve">https://amzn.to/3yQSjAV</t>
    </r>
    <r>
      <rPr>
        <sz val="8"/>
        <color rgb="FFFFFFFF"/>
        <rFont val="Roboto"/>
        <family val="0"/>
        <charset val="1"/>
      </rPr>
      <t xml:space="preserve"> 9. This is Marketing: </t>
    </r>
    <r>
      <rPr>
        <sz val="8"/>
        <color rgb="FF000000"/>
        <rFont val="Roboto"/>
        <family val="0"/>
        <charset val="1"/>
      </rPr>
      <t xml:space="preserve">https://amzn.to/334VNlL</t>
    </r>
    <r>
      <rPr>
        <sz val="8"/>
        <color rgb="FFFFFFFF"/>
        <rFont val="Roboto"/>
        <family val="0"/>
        <charset val="1"/>
      </rPr>
      <t xml:space="preserve"> 🎧 Want to buy the equipment we use? 1. Our Laptop: </t>
    </r>
    <r>
      <rPr>
        <sz val="8"/>
        <color rgb="FF000000"/>
        <rFont val="Roboto"/>
        <family val="0"/>
        <charset val="1"/>
      </rPr>
      <t xml:space="preserve">https://amzn.to/3z66odv</t>
    </r>
    <r>
      <rPr>
        <sz val="8"/>
        <color rgb="FFFFFFFF"/>
        <rFont val="Roboto"/>
        <family val="0"/>
        <charset val="1"/>
      </rPr>
      <t xml:space="preserve"> 2. Our Mic: </t>
    </r>
    <r>
      <rPr>
        <sz val="8"/>
        <color rgb="FF000000"/>
        <rFont val="Roboto"/>
        <family val="0"/>
        <charset val="1"/>
      </rPr>
      <t xml:space="preserve">https://amzn.to/3liQQyi</t>
    </r>
    <r>
      <rPr>
        <sz val="8"/>
        <color rgb="FFFFFFFF"/>
        <rFont val="Roboto"/>
        <family val="0"/>
        <charset val="1"/>
      </rPr>
      <t xml:space="preserve"> 3. Camera Stand: </t>
    </r>
    <r>
      <rPr>
        <sz val="8"/>
        <color rgb="FF000000"/>
        <rFont val="Roboto"/>
        <family val="0"/>
        <charset val="1"/>
      </rPr>
      <t xml:space="preserve">https://amzn.to/3z8l3ov</t>
    </r>
    <r>
      <rPr>
        <sz val="8"/>
        <color rgb="FFFFFFFF"/>
        <rFont val="Roboto"/>
        <family val="0"/>
        <charset val="1"/>
      </rPr>
      <t xml:space="preserve"> 4. Mobile holder for stand: </t>
    </r>
    <r>
      <rPr>
        <sz val="8"/>
        <color rgb="FF000000"/>
        <rFont val="Roboto"/>
        <family val="0"/>
        <charset val="1"/>
      </rPr>
      <t xml:space="preserve">https://amzn.to/3xgCF25</t>
    </r>
    <r>
      <rPr>
        <sz val="8"/>
        <color rgb="FFFFFFFF"/>
        <rFont val="Roboto"/>
        <family val="0"/>
        <charset val="1"/>
      </rPr>
      <t xml:space="preserve"> 5. Laptop: </t>
    </r>
    <r>
      <rPr>
        <sz val="8"/>
        <color rgb="FF000000"/>
        <rFont val="Roboto"/>
        <family val="0"/>
        <charset val="1"/>
      </rPr>
      <t xml:space="preserve">https://amzn.to/3gMYXRi</t>
    </r>
    <r>
      <rPr>
        <sz val="8"/>
        <color rgb="FFFFFFFF"/>
        <rFont val="Roboto"/>
        <family val="0"/>
        <charset val="1"/>
      </rPr>
      <t xml:space="preserve"> ► Invest in the Stock Market : </t>
    </r>
    <r>
      <rPr>
        <sz val="8"/>
        <color rgb="FF000000"/>
        <rFont val="Roboto"/>
        <family val="0"/>
        <charset val="1"/>
      </rPr>
      <t xml:space="preserve">https://zerodha.com/open-account?c=ZM...</t>
    </r>
    <r>
      <rPr>
        <sz val="8"/>
        <color rgb="FFFFFFFF"/>
        <rFont val="Roboto"/>
        <family val="0"/>
        <charset val="1"/>
      </rPr>
      <t xml:space="preserve"> ✅Study Materials: </t>
    </r>
    <r>
      <rPr>
        <sz val="8"/>
        <color rgb="FF000000"/>
        <rFont val="Roboto"/>
        <family val="0"/>
        <charset val="1"/>
      </rPr>
      <t xml:space="preserve">https://www.capitalmind.in/2022/07/fr...</t>
    </r>
    <r>
      <rPr>
        <sz val="8"/>
        <color rgb="FFFFFFFF"/>
        <rFont val="Roboto"/>
        <family val="0"/>
        <charset val="1"/>
      </rPr>
      <t xml:space="preserve"> </t>
    </r>
    <r>
      <rPr>
        <sz val="8"/>
        <color rgb="FF000000"/>
        <rFont val="Roboto"/>
        <family val="0"/>
        <charset val="1"/>
      </rPr>
      <t xml:space="preserve">https://www.investopedia.com/articles...</t>
    </r>
    <r>
      <rPr>
        <sz val="8"/>
        <color rgb="FFFFFFFF"/>
        <rFont val="Roboto"/>
        <family val="0"/>
        <charset val="1"/>
      </rPr>
      <t xml:space="preserve"> </t>
    </r>
    <r>
      <rPr>
        <sz val="8"/>
        <color rgb="FF000000"/>
        <rFont val="Roboto"/>
        <family val="0"/>
        <charset val="1"/>
      </rPr>
      <t xml:space="preserve">https://www.wsj.com/articles/swift-ba...</t>
    </r>
    <r>
      <rPr>
        <sz val="8"/>
        <color rgb="FFFFFFFF"/>
        <rFont val="Roboto"/>
        <family val="0"/>
        <charset val="1"/>
      </rPr>
      <t xml:space="preserve"> ✅To support our work you can donate here: </t>
    </r>
    <r>
      <rPr>
        <sz val="8"/>
        <color rgb="FF000000"/>
        <rFont val="Roboto"/>
        <family val="0"/>
        <charset val="1"/>
      </rPr>
      <t xml:space="preserve">https://www.instamojo.com/@thinkschool</t>
    </r>
    <r>
      <rPr>
        <sz val="8"/>
        <color rgb="FFFFFFFF"/>
        <rFont val="Roboto"/>
        <family val="0"/>
        <charset val="1"/>
      </rPr>
      <t xml:space="preserve"> </t>
    </r>
    <r>
      <rPr>
        <sz val="8"/>
        <color rgb="FF000000"/>
        <rFont val="Roboto"/>
        <family val="0"/>
        <charset val="1"/>
      </rPr>
      <t xml:space="preserve">#rupee</t>
    </r>
    <r>
      <rPr>
        <sz val="8"/>
        <color rgb="FFFFFFFF"/>
        <rFont val="Roboto"/>
        <family val="0"/>
        <charset val="1"/>
      </rPr>
      <t xml:space="preserve"> </t>
    </r>
    <r>
      <rPr>
        <sz val="8"/>
        <color rgb="FF000000"/>
        <rFont val="Roboto"/>
        <family val="0"/>
        <charset val="1"/>
      </rPr>
      <t xml:space="preserve">#dollar</t>
    </r>
    <r>
      <rPr>
        <sz val="8"/>
        <color rgb="FFFFFFFF"/>
        <rFont val="Roboto"/>
        <family val="0"/>
        <charset val="1"/>
      </rPr>
      <t xml:space="preserve"> </t>
    </r>
    <r>
      <rPr>
        <sz val="8"/>
        <color rgb="FF000000"/>
        <rFont val="Roboto"/>
        <family val="0"/>
        <charset val="1"/>
      </rPr>
      <t xml:space="preserve">#dollarvsrupee</t>
    </r>
    <r>
      <rPr>
        <sz val="8"/>
        <color rgb="FFFFFFFF"/>
        <rFont val="Roboto"/>
        <family val="0"/>
        <charset val="1"/>
      </rPr>
      <t xml:space="preserve"> </t>
    </r>
    <r>
      <rPr>
        <sz val="8"/>
        <color rgb="FF000000"/>
        <rFont val="Roboto"/>
        <family val="0"/>
        <charset val="1"/>
      </rPr>
      <t xml:space="preserve">#thinkschool</t>
    </r>
    <r>
      <rPr>
        <sz val="8"/>
        <color rgb="FFFFFFFF"/>
        <rFont val="Roboto"/>
        <family val="0"/>
        <charset val="1"/>
      </rPr>
      <t xml:space="preserve"> </t>
    </r>
    <r>
      <rPr>
        <sz val="8"/>
        <color rgb="FF000000"/>
        <rFont val="Roboto"/>
        <family val="0"/>
        <charset val="1"/>
      </rPr>
      <t xml:space="preserve">#businesscasestudy</t>
    </r>
    <r>
      <rPr>
        <sz val="8"/>
        <color rgb="FFFFFFFF"/>
        <rFont val="Roboto"/>
        <family val="0"/>
        <charset val="1"/>
      </rPr>
      <t xml:space="preserve"> Thumbnail by nethulajangaiah@gmail.com</t>
    </r>
  </si>
  <si>
    <r>
      <rPr>
        <sz val="8"/>
        <color rgb="FF000000"/>
        <rFont val="Roboto"/>
        <family val="0"/>
        <charset val="1"/>
      </rPr>
      <t xml:space="preserve">#rupee</t>
    </r>
    <r>
      <rPr>
        <sz val="8"/>
        <color rgb="FFFFFFFF"/>
        <rFont val="Roboto"/>
        <family val="0"/>
        <charset val="1"/>
      </rPr>
      <t xml:space="preserve"> </t>
    </r>
    <r>
      <rPr>
        <sz val="8"/>
        <color rgb="FF000000"/>
        <rFont val="Roboto"/>
        <family val="0"/>
        <charset val="1"/>
      </rPr>
      <t xml:space="preserve">#dollar</t>
    </r>
    <r>
      <rPr>
        <sz val="8"/>
        <color rgb="FFFFFFFF"/>
        <rFont val="Roboto"/>
        <family val="0"/>
        <charset val="1"/>
      </rPr>
      <t xml:space="preserve"> </t>
    </r>
    <r>
      <rPr>
        <sz val="8"/>
        <color rgb="FF000000"/>
        <rFont val="Roboto"/>
        <family val="0"/>
        <charset val="1"/>
      </rPr>
      <t xml:space="preserve">#dollarvsrupee</t>
    </r>
    <r>
      <rPr>
        <sz val="8"/>
        <color rgb="FFFFFFFF"/>
        <rFont val="Roboto"/>
        <family val="0"/>
        <charset val="1"/>
      </rPr>
      <t xml:space="preserve"> </t>
    </r>
    <r>
      <rPr>
        <sz val="8"/>
        <color rgb="FF000000"/>
        <rFont val="Roboto"/>
        <family val="0"/>
        <charset val="1"/>
      </rPr>
      <t xml:space="preserve">#thinkschool</t>
    </r>
    <r>
      <rPr>
        <sz val="8"/>
        <color rgb="FFFFFFFF"/>
        <rFont val="Roboto"/>
        <family val="0"/>
        <charset val="1"/>
      </rPr>
      <t xml:space="preserve"> </t>
    </r>
    <r>
      <rPr>
        <sz val="8"/>
        <color rgb="FF000000"/>
        <rFont val="Roboto"/>
        <family val="0"/>
        <charset val="1"/>
      </rPr>
      <t xml:space="preserve">#businesscasestudy</t>
    </r>
  </si>
  <si>
    <r>
      <rPr>
        <sz val="8"/>
        <color rgb="FF000000"/>
        <rFont val="Calibri"/>
        <family val="0"/>
        <charset val="1"/>
      </rPr>
      <t xml:space="preserve">Make safe investments with Wint wealth and get fixed returns </t>
    </r>
    <r>
      <rPr>
        <sz val="8"/>
        <color rgb="FF000000"/>
        <rFont val="Roboto"/>
        <family val="0"/>
        <charset val="1"/>
      </rPr>
      <t xml:space="preserve">https://www.wintwealth.com/referral/?...</t>
    </r>
    <r>
      <rPr>
        <sz val="8"/>
        <color rgb="FFFFFFFF"/>
        <rFont val="Roboto"/>
        <family val="0"/>
        <charset val="1"/>
      </rPr>
      <t xml:space="preserve"> VIDEO INTRODUCTION: In the past 3 episodes of the Geo-political series, we saw how China started with something called the Belt and Road initiative to conquer world trade!! Now just to give you a quick recap, *Firstly China strategically used Djibouti, Sri Lanka, Myanmar, and Pakistan’s weak economic situation to surround India, Secondly, China spend Billions of dollars on building Oil refineries, High-speed cables, railway lines, and even gas pipelines to build an alternate trade route around India and lastly, China is building an extremely strategic railway line from London to China and another railway line from China to Iran passing through Kyrgyzstan, Uzbekistan, Turkmenistan to finally ending at Tehran in Iran! This is how China is literally building its own trade route to become an economic superpower!! and during this process, China intends to surround its rivals like India and eventually gain a military and economic advantage over the United states!!* This is what we have covered until now!! Now when China is doing so many things, India obviously is no a saint to keep quiet and let China become stronger right?? So the question is, What is India doing to tackle the security implications of the Belt and Road Initiative? What is India’s strategy to face China in-case of a military conflict? and most importantly, as citizens of India, what are the study materials that will help you understand India’s Geopolitical moves better? Check out Think School's Online courses: www.theThinkSchool.com Study Materials </t>
    </r>
    <r>
      <rPr>
        <sz val="8"/>
        <color rgb="FF000000"/>
        <rFont val="Roboto"/>
        <family val="0"/>
        <charset val="1"/>
      </rPr>
      <t xml:space="preserve">https://lki.lk/wp-content/uploads/201...</t>
    </r>
    <r>
      <rPr>
        <sz val="8"/>
        <color rgb="FFFFFFFF"/>
        <rFont val="Roboto"/>
        <family val="0"/>
        <charset val="1"/>
      </rPr>
      <t xml:space="preserve"> </t>
    </r>
    <r>
      <rPr>
        <sz val="8"/>
        <color rgb="FF000000"/>
        <rFont val="Roboto"/>
        <family val="0"/>
        <charset val="1"/>
      </rPr>
      <t xml:space="preserve">https://www.oecd.org/finance/Chinas-B...</t>
    </r>
    <r>
      <rPr>
        <sz val="8"/>
        <color rgb="FFFFFFFF"/>
        <rFont val="Roboto"/>
        <family val="0"/>
        <charset val="1"/>
      </rPr>
      <t xml:space="preserve"> </t>
    </r>
    <r>
      <rPr>
        <sz val="8"/>
        <color rgb="FF000000"/>
        <rFont val="Roboto"/>
        <family val="0"/>
        <charset val="1"/>
      </rPr>
      <t xml:space="preserve">https://www.whitehouse.gov/briefing-r...</t>
    </r>
    <r>
      <rPr>
        <sz val="8"/>
        <color rgb="FFFFFFFF"/>
        <rFont val="Roboto"/>
        <family val="0"/>
        <charset val="1"/>
      </rPr>
      <t xml:space="preserve"> Want to buy the equipment we use? 1. Our Laptop: </t>
    </r>
    <r>
      <rPr>
        <sz val="8"/>
        <color rgb="FF000000"/>
        <rFont val="Roboto"/>
        <family val="0"/>
        <charset val="1"/>
      </rPr>
      <t xml:space="preserve">https://amzn.to/3z66odv</t>
    </r>
    <r>
      <rPr>
        <sz val="8"/>
        <color rgb="FFFFFFFF"/>
        <rFont val="Roboto"/>
        <family val="0"/>
        <charset val="1"/>
      </rPr>
      <t xml:space="preserve"> 2. Our Mic: </t>
    </r>
    <r>
      <rPr>
        <sz val="8"/>
        <color rgb="FF000000"/>
        <rFont val="Roboto"/>
        <family val="0"/>
        <charset val="1"/>
      </rPr>
      <t xml:space="preserve">https://amzn.to/3liQQyi</t>
    </r>
    <r>
      <rPr>
        <sz val="8"/>
        <color rgb="FFFFFFFF"/>
        <rFont val="Roboto"/>
        <family val="0"/>
        <charset val="1"/>
      </rPr>
      <t xml:space="preserve"> 3. Camera Stand: </t>
    </r>
    <r>
      <rPr>
        <sz val="8"/>
        <color rgb="FF000000"/>
        <rFont val="Roboto"/>
        <family val="0"/>
        <charset val="1"/>
      </rPr>
      <t xml:space="preserve">https://amzn.to/3z8l3ov</t>
    </r>
    <r>
      <rPr>
        <sz val="8"/>
        <color rgb="FFFFFFFF"/>
        <rFont val="Roboto"/>
        <family val="0"/>
        <charset val="1"/>
      </rPr>
      <t xml:space="preserve"> 4. Mobile holder for stand: </t>
    </r>
    <r>
      <rPr>
        <sz val="8"/>
        <color rgb="FF000000"/>
        <rFont val="Roboto"/>
        <family val="0"/>
        <charset val="1"/>
      </rPr>
      <t xml:space="preserve">https://amzn.to/3xgCF25</t>
    </r>
    <r>
      <rPr>
        <sz val="8"/>
        <color rgb="FFFFFFFF"/>
        <rFont val="Roboto"/>
        <family val="0"/>
        <charset val="1"/>
      </rPr>
      <t xml:space="preserve"> 5. Laptop: </t>
    </r>
    <r>
      <rPr>
        <sz val="8"/>
        <color rgb="FF000000"/>
        <rFont val="Roboto"/>
        <family val="0"/>
        <charset val="1"/>
      </rPr>
      <t xml:space="preserve">https://amzn.to/3gMYXRi</t>
    </r>
    <r>
      <rPr>
        <sz val="8"/>
        <color rgb="FFFFFFFF"/>
        <rFont val="Roboto"/>
        <family val="0"/>
        <charset val="1"/>
      </rPr>
      <t xml:space="preserve"> To support our work you can donate here: </t>
    </r>
    <r>
      <rPr>
        <sz val="8"/>
        <color rgb="FF000000"/>
        <rFont val="Roboto"/>
        <family val="0"/>
        <charset val="1"/>
      </rPr>
      <t xml:space="preserve">https://www.instamojo.com/@thinkschool</t>
    </r>
    <r>
      <rPr>
        <sz val="8"/>
        <color rgb="FFFFFFFF"/>
        <rFont val="Roboto"/>
        <family val="0"/>
        <charset val="1"/>
      </rPr>
      <t xml:space="preserve"> </t>
    </r>
  </si>
  <si>
    <r>
      <rPr>
        <sz val="8"/>
        <color rgb="FF000000"/>
        <rFont val="Roboto"/>
        <family val="0"/>
        <charset val="1"/>
      </rPr>
      <t xml:space="preserve">#indiavschina</t>
    </r>
    <r>
      <rPr>
        <sz val="8"/>
        <color rgb="FFFFFFFF"/>
        <rFont val="Roboto"/>
        <family val="0"/>
        <charset val="1"/>
      </rPr>
      <t xml:space="preserve"> </t>
    </r>
    <r>
      <rPr>
        <sz val="8"/>
        <color rgb="FF000000"/>
        <rFont val="Roboto"/>
        <family val="0"/>
        <charset val="1"/>
      </rPr>
      <t xml:space="preserve">#indiaforeignpolicy</t>
    </r>
    <r>
      <rPr>
        <sz val="8"/>
        <color rgb="FFFFFFFF"/>
        <rFont val="Roboto"/>
        <family val="0"/>
        <charset val="1"/>
      </rPr>
      <t xml:space="preserve"> </t>
    </r>
    <r>
      <rPr>
        <sz val="8"/>
        <color rgb="FF000000"/>
        <rFont val="Roboto"/>
        <family val="0"/>
        <charset val="1"/>
      </rPr>
      <t xml:space="preserve">#jaishankar</t>
    </r>
    <r>
      <rPr>
        <sz val="8"/>
        <color rgb="FFFFFFFF"/>
        <rFont val="Roboto"/>
        <family val="0"/>
        <charset val="1"/>
      </rPr>
      <t xml:space="preserve"> </t>
    </r>
    <r>
      <rPr>
        <sz val="8"/>
        <color rgb="FF000000"/>
        <rFont val="Roboto"/>
        <family val="0"/>
        <charset val="1"/>
      </rPr>
      <t xml:space="preserve">#narendramodi</t>
    </r>
    <r>
      <rPr>
        <sz val="8"/>
        <color rgb="FFFFFFFF"/>
        <rFont val="Roboto"/>
        <family val="0"/>
        <charset val="1"/>
      </rPr>
      <t xml:space="preserve"> </t>
    </r>
    <r>
      <rPr>
        <sz val="8"/>
        <color rgb="FF000000"/>
        <rFont val="Roboto"/>
        <family val="0"/>
        <charset val="1"/>
      </rPr>
      <t xml:space="preserve">#india</t>
    </r>
    <r>
      <rPr>
        <sz val="8"/>
        <color rgb="FFFFFFFF"/>
        <rFont val="Roboto"/>
        <family val="0"/>
        <charset val="1"/>
      </rPr>
      <t xml:space="preserve"> </t>
    </r>
    <r>
      <rPr>
        <sz val="8"/>
        <color rgb="FF000000"/>
        <rFont val="Roboto"/>
        <family val="0"/>
        <charset val="1"/>
      </rPr>
      <t xml:space="preserve">#geopolitics</t>
    </r>
    <r>
      <rPr>
        <sz val="8"/>
        <color rgb="FFFFFFFF"/>
        <rFont val="Roboto"/>
        <family val="0"/>
        <charset val="1"/>
      </rPr>
      <t xml:space="preserve"> </t>
    </r>
    <r>
      <rPr>
        <sz val="8"/>
        <color rgb="FF000000"/>
        <rFont val="Roboto"/>
        <family val="0"/>
        <charset val="1"/>
      </rPr>
      <t xml:space="preserve">#thinkschool</t>
    </r>
  </si>
  <si>
    <r>
      <rPr>
        <sz val="8"/>
        <color rgb="FF000000"/>
        <rFont val="Calibri"/>
        <family val="0"/>
        <charset val="1"/>
      </rPr>
      <t xml:space="preserve">Invest in the China Plus one Strategy Smallcase: </t>
    </r>
    <r>
      <rPr>
        <sz val="8"/>
        <color rgb="FF000000"/>
        <rFont val="Roboto"/>
        <family val="0"/>
        <charset val="1"/>
      </rPr>
      <t xml:space="preserve">https://link.smallcase.com/7Moj2jIAQlb</t>
    </r>
    <r>
      <rPr>
        <sz val="8"/>
        <color rgb="FFFFFFFF"/>
        <rFont val="Roboto"/>
        <family val="0"/>
        <charset val="1"/>
      </rPr>
      <t xml:space="preserve"> VIDEO INTRODUCTION: The Semiconductor crisis has been one of the most critical economic threats looming over the world economy for 1 year now! This crisis has been so bad that Apple lost 6 billion dollars in revenue, Maruti had to cut down 60% of their production, Mahindra had to cut down 20 of its its production, Hp has increased its printer prices by 20% and the auto industry itself has already lost 100 billion dollars in Revenue due to Chip shortages. Check out Think School's Online courses: 1. Learn how to communicate ideas like us: </t>
    </r>
    <r>
      <rPr>
        <sz val="8"/>
        <color rgb="FF000000"/>
        <rFont val="Roboto"/>
        <family val="0"/>
        <charset val="1"/>
      </rPr>
      <t xml:space="preserve">https://communication.thethinkschool....</t>
    </r>
    <r>
      <rPr>
        <sz val="8"/>
        <color rgb="FFFFFFFF"/>
        <rFont val="Roboto"/>
        <family val="0"/>
        <charset val="1"/>
      </rPr>
      <t xml:space="preserve"> 2. Land your dream jobs: </t>
    </r>
    <r>
      <rPr>
        <sz val="8"/>
        <color rgb="FF000000"/>
        <rFont val="Roboto"/>
        <family val="0"/>
        <charset val="1"/>
      </rPr>
      <t xml:space="preserve">https://linkedinmasterclass.thethinks...</t>
    </r>
    <r>
      <rPr>
        <sz val="8"/>
        <color rgb="FFFFFFFF"/>
        <rFont val="Roboto"/>
        <family val="0"/>
        <charset val="1"/>
      </rPr>
      <t xml:space="preserve"> 3. Create a Perfect Resume in less than 90 minutes: </t>
    </r>
    <r>
      <rPr>
        <sz val="8"/>
        <color rgb="FF000000"/>
        <rFont val="Roboto"/>
        <family val="0"/>
        <charset val="1"/>
      </rPr>
      <t xml:space="preserve">https://www.thethinkschool.in/resume-...</t>
    </r>
    <r>
      <rPr>
        <sz val="8"/>
        <color rgb="FFFFFFFF"/>
        <rFont val="Roboto"/>
        <family val="0"/>
        <charset val="1"/>
      </rPr>
      <t xml:space="preserve"> ............................................................................................ STUDY MATERIAL 1. </t>
    </r>
    <r>
      <rPr>
        <sz val="8"/>
        <color rgb="FF000000"/>
        <rFont val="Roboto"/>
        <family val="0"/>
        <charset val="1"/>
      </rPr>
      <t xml:space="preserve">https://link.smallcase.com/7Moj2jIAQlb</t>
    </r>
    <r>
      <rPr>
        <sz val="8"/>
        <color rgb="FFFFFFFF"/>
        <rFont val="Roboto"/>
        <family val="0"/>
        <charset val="1"/>
      </rPr>
      <t xml:space="preserve"> 2. </t>
    </r>
    <r>
      <rPr>
        <sz val="8"/>
        <color rgb="FF000000"/>
        <rFont val="Roboto"/>
        <family val="0"/>
        <charset val="1"/>
      </rPr>
      <t xml:space="preserve">https://pib.gov.in/PressReleasePage.a...</t>
    </r>
    <r>
      <rPr>
        <sz val="8"/>
        <color rgb="FFFFFFFF"/>
        <rFont val="Roboto"/>
        <family val="0"/>
        <charset val="1"/>
      </rPr>
      <t xml:space="preserve"> 3. </t>
    </r>
    <r>
      <rPr>
        <sz val="8"/>
        <color rgb="FF000000"/>
        <rFont val="Roboto"/>
        <family val="0"/>
        <charset val="1"/>
      </rPr>
      <t xml:space="preserve">https://economictimes.indiatimes.com/...</t>
    </r>
    <r>
      <rPr>
        <sz val="8"/>
        <color rgb="FFFFFFFF"/>
        <rFont val="Roboto"/>
        <family val="0"/>
        <charset val="1"/>
      </rPr>
      <t xml:space="preserve"> </t>
    </r>
    <r>
      <rPr>
        <sz val="8"/>
        <color rgb="FF000000"/>
        <rFont val="Roboto"/>
        <family val="0"/>
        <charset val="1"/>
      </rPr>
      <t xml:space="preserve">https://government.economictimes.indi...</t>
    </r>
    <r>
      <rPr>
        <sz val="8"/>
        <color rgb="FFFFFFFF"/>
        <rFont val="Roboto"/>
        <family val="0"/>
        <charset val="1"/>
      </rPr>
      <t xml:space="preserve"> Want to buy the equipment we use? 1. Our Laptop: </t>
    </r>
    <r>
      <rPr>
        <sz val="8"/>
        <color rgb="FF000000"/>
        <rFont val="Roboto"/>
        <family val="0"/>
        <charset val="1"/>
      </rPr>
      <t xml:space="preserve">https://amzn.to/3z66odv</t>
    </r>
    <r>
      <rPr>
        <sz val="8"/>
        <color rgb="FFFFFFFF"/>
        <rFont val="Roboto"/>
        <family val="0"/>
        <charset val="1"/>
      </rPr>
      <t xml:space="preserve"> 2. Our Mic: </t>
    </r>
    <r>
      <rPr>
        <sz val="8"/>
        <color rgb="FF000000"/>
        <rFont val="Roboto"/>
        <family val="0"/>
        <charset val="1"/>
      </rPr>
      <t xml:space="preserve">https://amzn.to/3liQQyi</t>
    </r>
    <r>
      <rPr>
        <sz val="8"/>
        <color rgb="FFFFFFFF"/>
        <rFont val="Roboto"/>
        <family val="0"/>
        <charset val="1"/>
      </rPr>
      <t xml:space="preserve"> 3. Camera Stand: </t>
    </r>
    <r>
      <rPr>
        <sz val="8"/>
        <color rgb="FF000000"/>
        <rFont val="Roboto"/>
        <family val="0"/>
        <charset val="1"/>
      </rPr>
      <t xml:space="preserve">https://amzn.to/3z8l3ov</t>
    </r>
    <r>
      <rPr>
        <sz val="8"/>
        <color rgb="FFFFFFFF"/>
        <rFont val="Roboto"/>
        <family val="0"/>
        <charset val="1"/>
      </rPr>
      <t xml:space="preserve"> 4. Mobile holder for stand: </t>
    </r>
    <r>
      <rPr>
        <sz val="8"/>
        <color rgb="FF000000"/>
        <rFont val="Roboto"/>
        <family val="0"/>
        <charset val="1"/>
      </rPr>
      <t xml:space="preserve">https://amzn.to/3xgCF25</t>
    </r>
    <r>
      <rPr>
        <sz val="8"/>
        <color rgb="FFFFFFFF"/>
        <rFont val="Roboto"/>
        <family val="0"/>
        <charset val="1"/>
      </rPr>
      <t xml:space="preserve"> 5. Laptop: </t>
    </r>
    <r>
      <rPr>
        <sz val="8"/>
        <color rgb="FF000000"/>
        <rFont val="Roboto"/>
        <family val="0"/>
        <charset val="1"/>
      </rPr>
      <t xml:space="preserve">https://amzn.to/3gMYXRi</t>
    </r>
    <r>
      <rPr>
        <sz val="8"/>
        <color rgb="FFFFFFFF"/>
        <rFont val="Roboto"/>
        <family val="0"/>
        <charset val="1"/>
      </rPr>
      <t xml:space="preserve"> Open and Demat account &amp; start investing: </t>
    </r>
    <r>
      <rPr>
        <sz val="8"/>
        <color rgb="FF000000"/>
        <rFont val="Roboto"/>
        <family val="0"/>
        <charset val="1"/>
      </rPr>
      <t xml:space="preserve">https://zerodha.com/open-account?c=ZM...</t>
    </r>
    <r>
      <rPr>
        <sz val="8"/>
        <color rgb="FFFFFFFF"/>
        <rFont val="Roboto"/>
        <family val="0"/>
        <charset val="1"/>
      </rPr>
      <t xml:space="preserve"> To support our work you can donate here: </t>
    </r>
    <r>
      <rPr>
        <sz val="8"/>
        <color rgb="FF000000"/>
        <rFont val="Roboto"/>
        <family val="0"/>
        <charset val="1"/>
      </rPr>
      <t xml:space="preserve">https://www.instamojo.com/@thinkschool</t>
    </r>
  </si>
  <si>
    <r>
      <rPr>
        <sz val="8"/>
        <color rgb="FF000000"/>
        <rFont val="Roboto"/>
        <family val="0"/>
        <charset val="1"/>
      </rPr>
      <t xml:space="preserve">#thinkschool</t>
    </r>
    <r>
      <rPr>
        <sz val="8"/>
        <color rgb="FFFFFFFF"/>
        <rFont val="Roboto"/>
        <family val="0"/>
        <charset val="1"/>
      </rPr>
      <t xml:space="preserve"> </t>
    </r>
    <r>
      <rPr>
        <sz val="8"/>
        <color rgb="FF000000"/>
        <rFont val="Roboto"/>
        <family val="0"/>
        <charset val="1"/>
      </rPr>
      <t xml:space="preserve">#semiconductorcrisis</t>
    </r>
    <r>
      <rPr>
        <sz val="8"/>
        <color rgb="FFFFFFFF"/>
        <rFont val="Roboto"/>
        <family val="0"/>
        <charset val="1"/>
      </rPr>
      <t xml:space="preserve"> </t>
    </r>
    <r>
      <rPr>
        <sz val="8"/>
        <color rgb="FF000000"/>
        <rFont val="Roboto"/>
        <family val="0"/>
        <charset val="1"/>
      </rPr>
      <t xml:space="preserve">#indiavschina</t>
    </r>
    <r>
      <rPr>
        <sz val="8"/>
        <color rgb="FFFFFFFF"/>
        <rFont val="Roboto"/>
        <family val="0"/>
        <charset val="1"/>
      </rPr>
      <t xml:space="preserve"> </t>
    </r>
    <r>
      <rPr>
        <sz val="8"/>
        <color rgb="FF000000"/>
        <rFont val="Roboto"/>
        <family val="0"/>
        <charset val="1"/>
      </rPr>
      <t xml:space="preserve">#atmanirbharbharat</t>
    </r>
    <r>
      <rPr>
        <sz val="8"/>
        <color rgb="FFFFFFFF"/>
        <rFont val="Roboto"/>
        <family val="0"/>
        <charset val="1"/>
      </rPr>
      <t xml:space="preserve"> </t>
    </r>
    <r>
      <rPr>
        <sz val="8"/>
        <color rgb="FF000000"/>
        <rFont val="Roboto"/>
        <family val="0"/>
        <charset val="1"/>
      </rPr>
      <t xml:space="preserve">#semiconductorchip</t>
    </r>
  </si>
  <si>
    <r>
      <rPr>
        <sz val="8"/>
        <color rgb="FF000000"/>
        <rFont val="Calibri"/>
        <family val="0"/>
        <charset val="1"/>
      </rPr>
      <t xml:space="preserve">Create a Perfect Resume in less than 90 minutes: </t>
    </r>
    <r>
      <rPr>
        <sz val="8"/>
        <color rgb="FF000000"/>
        <rFont val="Roboto"/>
        <family val="0"/>
        <charset val="1"/>
      </rPr>
      <t xml:space="preserve">https://www.thethinkschool.in/resume-...</t>
    </r>
    <r>
      <rPr>
        <sz val="8"/>
        <color rgb="FFFFFFFF"/>
        <rFont val="Roboto"/>
        <family val="0"/>
        <charset val="1"/>
      </rPr>
      <t xml:space="preserve"> Rakesh Jhunjunwala a.k.a Big bull will have a 40% stake in Akasa Airlines. A new entrant in the faltering Indian Aviation market, which Anand Mahindra once described as an industry that can turn Billionaires into Millionaires. What are the strategies that the Big Bull will deploy? Why now? What can we as investors learn from this case study? All of this and much more will be discussed in this video, so watch it till the end. Also, check out Think School's Online courses: 1. Learn how to communicate ideas like us: </t>
    </r>
    <r>
      <rPr>
        <sz val="8"/>
        <color rgb="FF000000"/>
        <rFont val="Roboto"/>
        <family val="0"/>
        <charset val="1"/>
      </rPr>
      <t xml:space="preserve">https://communication.thethinkschool....</t>
    </r>
    <r>
      <rPr>
        <sz val="8"/>
        <color rgb="FFFFFFFF"/>
        <rFont val="Roboto"/>
        <family val="0"/>
        <charset val="1"/>
      </rPr>
      <t xml:space="preserve"> 2. Land your dream jobs: </t>
    </r>
    <r>
      <rPr>
        <sz val="8"/>
        <color rgb="FF000000"/>
        <rFont val="Roboto"/>
        <family val="0"/>
        <charset val="1"/>
      </rPr>
      <t xml:space="preserve">https://linkedinmasterclass.thethinks...</t>
    </r>
    <r>
      <rPr>
        <sz val="8"/>
        <color rgb="FFFFFFFF"/>
        <rFont val="Roboto"/>
        <family val="0"/>
        <charset val="1"/>
      </rPr>
      <t xml:space="preserve"> Want to buy the equipment we use? Mic: </t>
    </r>
    <r>
      <rPr>
        <sz val="8"/>
        <color rgb="FF000000"/>
        <rFont val="Roboto"/>
        <family val="0"/>
        <charset val="1"/>
      </rPr>
      <t xml:space="preserve">https://amzn.to/2PjDNAP</t>
    </r>
    <r>
      <rPr>
        <sz val="8"/>
        <color rgb="FFFFFFFF"/>
        <rFont val="Roboto"/>
        <family val="0"/>
        <charset val="1"/>
      </rPr>
      <t xml:space="preserve"> Camera: </t>
    </r>
    <r>
      <rPr>
        <sz val="8"/>
        <color rgb="FF000000"/>
        <rFont val="Roboto"/>
        <family val="0"/>
        <charset val="1"/>
      </rPr>
      <t xml:space="preserve">https://amzn.to/3dMzojh</t>
    </r>
    <r>
      <rPr>
        <sz val="8"/>
        <color rgb="FFFFFFFF"/>
        <rFont val="Roboto"/>
        <family val="0"/>
        <charset val="1"/>
      </rPr>
      <t xml:space="preserve"> Camera Stand: </t>
    </r>
    <r>
      <rPr>
        <sz val="8"/>
        <color rgb="FF000000"/>
        <rFont val="Roboto"/>
        <family val="0"/>
        <charset val="1"/>
      </rPr>
      <t xml:space="preserve">https://amzn.to/3nidnfp</t>
    </r>
    <r>
      <rPr>
        <sz val="8"/>
        <color rgb="FFFFFFFF"/>
        <rFont val="Roboto"/>
        <family val="0"/>
        <charset val="1"/>
      </rPr>
      <t xml:space="preserve"> Mobile holder for stand: </t>
    </r>
    <r>
      <rPr>
        <sz val="8"/>
        <color rgb="FF000000"/>
        <rFont val="Roboto"/>
        <family val="0"/>
        <charset val="1"/>
      </rPr>
      <t xml:space="preserve">https://amzn.to/3xgCF25</t>
    </r>
    <r>
      <rPr>
        <sz val="8"/>
        <color rgb="FFFFFFFF"/>
        <rFont val="Roboto"/>
        <family val="0"/>
        <charset val="1"/>
      </rPr>
      <t xml:space="preserve"> Laptop: </t>
    </r>
    <r>
      <rPr>
        <sz val="8"/>
        <color rgb="FF000000"/>
        <rFont val="Roboto"/>
        <family val="0"/>
        <charset val="1"/>
      </rPr>
      <t xml:space="preserve">https://amzn.to/3gMYXRi</t>
    </r>
    <r>
      <rPr>
        <sz val="8"/>
        <color rgb="FFFFFFFF"/>
        <rFont val="Roboto"/>
        <family val="0"/>
        <charset val="1"/>
      </rPr>
      <t xml:space="preserve"> Open and Demat account &amp; start investing: </t>
    </r>
    <r>
      <rPr>
        <sz val="8"/>
        <color rgb="FF000000"/>
        <rFont val="Roboto"/>
        <family val="0"/>
        <charset val="1"/>
      </rPr>
      <t xml:space="preserve">https://zerodha.com/open-account?c=ZM...</t>
    </r>
    <r>
      <rPr>
        <sz val="8"/>
        <color rgb="FFFFFFFF"/>
        <rFont val="Roboto"/>
        <family val="0"/>
        <charset val="1"/>
      </rPr>
      <t xml:space="preserve"> We research the financials of companies here: </t>
    </r>
    <r>
      <rPr>
        <sz val="8"/>
        <color rgb="FF000000"/>
        <rFont val="Roboto"/>
        <family val="0"/>
        <charset val="1"/>
      </rPr>
      <t xml:space="preserve">https://ticker.finology.in/tickerplus...</t>
    </r>
    <r>
      <rPr>
        <sz val="8"/>
        <color rgb="FFFFFFFF"/>
        <rFont val="Roboto"/>
        <family val="0"/>
        <charset val="1"/>
      </rPr>
      <t xml:space="preserve"> To support our work you can donate here: </t>
    </r>
    <r>
      <rPr>
        <sz val="8"/>
        <color rgb="FF000000"/>
        <rFont val="Roboto"/>
        <family val="0"/>
        <charset val="1"/>
      </rPr>
      <t xml:space="preserve">https://www.instamojo.com/@thinkschool</t>
    </r>
    <r>
      <rPr>
        <sz val="8"/>
        <color rgb="FFFFFFFF"/>
        <rFont val="Roboto"/>
        <family val="0"/>
        <charset val="1"/>
      </rPr>
      <t xml:space="preserve"> </t>
    </r>
    <r>
      <rPr>
        <sz val="8"/>
        <color rgb="FF000000"/>
        <rFont val="Roboto"/>
        <family val="0"/>
        <charset val="1"/>
      </rPr>
      <t xml:space="preserve">#jhunjhunwala</t>
    </r>
    <r>
      <rPr>
        <sz val="8"/>
        <color rgb="FFFFFFFF"/>
        <rFont val="Roboto"/>
        <family val="0"/>
        <charset val="1"/>
      </rPr>
      <t xml:space="preserve"> </t>
    </r>
    <r>
      <rPr>
        <sz val="8"/>
        <color rgb="FF000000"/>
        <rFont val="Roboto"/>
        <family val="0"/>
        <charset val="1"/>
      </rPr>
      <t xml:space="preserve">#akasaairlines</t>
    </r>
    <r>
      <rPr>
        <sz val="8"/>
        <color rgb="FFFFFFFF"/>
        <rFont val="Roboto"/>
        <family val="0"/>
        <charset val="1"/>
      </rPr>
      <t xml:space="preserve"> </t>
    </r>
    <r>
      <rPr>
        <sz val="8"/>
        <color rgb="FF000000"/>
        <rFont val="Roboto"/>
        <family val="0"/>
        <charset val="1"/>
      </rPr>
      <t xml:space="preserve">#bigbull</t>
    </r>
    <r>
      <rPr>
        <sz val="8"/>
        <color rgb="FFFFFFFF"/>
        <rFont val="Roboto"/>
        <family val="0"/>
        <charset val="1"/>
      </rPr>
      <t xml:space="preserve"> </t>
    </r>
    <r>
      <rPr>
        <sz val="8"/>
        <color rgb="FF000000"/>
        <rFont val="Roboto"/>
        <family val="0"/>
        <charset val="1"/>
      </rPr>
      <t xml:space="preserve">#avaitionindustry</t>
    </r>
    <r>
      <rPr>
        <sz val="8"/>
        <color rgb="FFFFFFFF"/>
        <rFont val="Roboto"/>
        <family val="0"/>
        <charset val="1"/>
      </rPr>
      <t xml:space="preserve"> </t>
    </r>
    <r>
      <rPr>
        <sz val="8"/>
        <color rgb="FF000000"/>
        <rFont val="Roboto"/>
        <family val="0"/>
        <charset val="1"/>
      </rPr>
      <t xml:space="preserve">#thethinkschool</t>
    </r>
    <r>
      <rPr>
        <sz val="8"/>
        <color rgb="FFFFFFFF"/>
        <rFont val="Roboto"/>
        <family val="0"/>
        <charset val="1"/>
      </rPr>
      <t xml:space="preserve"> Disclaimer : This video is not an investment advice but only an education content. Do your own research before investing anywhere</t>
    </r>
  </si>
  <si>
    <r>
      <rPr>
        <sz val="8"/>
        <color rgb="FF000000"/>
        <rFont val="Calibri"/>
        <family val="0"/>
        <charset val="1"/>
      </rPr>
      <t xml:space="preserve">Invest in the House of TATA small case: </t>
    </r>
    <r>
      <rPr>
        <sz val="8"/>
        <color rgb="FF000000"/>
        <rFont val="Roboto"/>
        <family val="0"/>
        <charset val="1"/>
      </rPr>
      <t xml:space="preserve">https://link.smallcase.com/pYQrU4l3ijb</t>
    </r>
    <r>
      <rPr>
        <sz val="8"/>
        <color rgb="FFFFFFFF"/>
        <rFont val="Roboto"/>
        <family val="0"/>
        <charset val="1"/>
      </rPr>
      <t xml:space="preserve"> VIDEO INTRODUCTION: Tata motors had been a struggling company in the Indian auto market for 15 long years!! In spite of being in the market for so long, In Spite of being backed by one of the wealthiest houses in the world, in spite of having the Brand name of the noblest brand in the country the company was in such a terrible condition that they had a market share of just 4.6% in FY16, all their projects like Indica, Safari, and Sumo had failed in the long run. The losses were piling up so fast that their December 18 quarter loss stood at Rs 26,961.this was back then the highest-ever quarterly loss reported by any company on Dalal street!! But within the last 6 years, the TATA motors team has achieved something absolutely extraordinary!! They have more than doubled their market share to 12.14% in Fy 22, they have an 80% market share in the EV space, and more importantly for the first time in a decade, Tata Motors made more money per car than the giant Maruti Suzuki itself!! The question is, How did the Tata motors team achieve such an extraordinary rise? What was the business strategy that is speeding them towards market leadership? and lastly, what are the study materials to help you understand the automobile market of the 21st century? Think School is a Digital School that we all deserved, but never had ►►Check out Think School's Online courses: </t>
    </r>
    <r>
      <rPr>
        <sz val="8"/>
        <color rgb="FF000000"/>
        <rFont val="Roboto"/>
        <family val="0"/>
        <charset val="1"/>
      </rPr>
      <t xml:space="preserve">https://www.thethinkschool.com/</t>
    </r>
    <r>
      <rPr>
        <sz val="8"/>
        <color rgb="FFFFFFFF"/>
        <rFont val="Roboto"/>
        <family val="0"/>
        <charset val="1"/>
      </rPr>
      <t xml:space="preserve"> ►Books Everyone should read: 1. Sapiens: </t>
    </r>
    <r>
      <rPr>
        <sz val="8"/>
        <color rgb="FF000000"/>
        <rFont val="Roboto"/>
        <family val="0"/>
        <charset val="1"/>
      </rPr>
      <t xml:space="preserve">https://amzn.to/3wIqqtG</t>
    </r>
    <r>
      <rPr>
        <sz val="8"/>
        <color rgb="FFFFFFFF"/>
        <rFont val="Roboto"/>
        <family val="0"/>
        <charset val="1"/>
      </rPr>
      <t xml:space="preserve"> 2.Jab Jab Jab Right Hook: </t>
    </r>
    <r>
      <rPr>
        <sz val="8"/>
        <color rgb="FF000000"/>
        <rFont val="Roboto"/>
        <family val="0"/>
        <charset val="1"/>
      </rPr>
      <t xml:space="preserve">https://amzn.to/3eb36ym</t>
    </r>
    <r>
      <rPr>
        <sz val="8"/>
        <color rgb="FFFFFFFF"/>
        <rFont val="Roboto"/>
        <family val="0"/>
        <charset val="1"/>
      </rPr>
      <t xml:space="preserve"> 3.Presuasion: </t>
    </r>
    <r>
      <rPr>
        <sz val="8"/>
        <color rgb="FF000000"/>
        <rFont val="Roboto"/>
        <family val="0"/>
        <charset val="1"/>
      </rPr>
      <t xml:space="preserve">https://amzn.to/3nF4Xi8</t>
    </r>
    <r>
      <rPr>
        <sz val="8"/>
        <color rgb="FFFFFFFF"/>
        <rFont val="Roboto"/>
        <family val="0"/>
        <charset val="1"/>
      </rPr>
      <t xml:space="preserve"> 4.Start with why: </t>
    </r>
    <r>
      <rPr>
        <sz val="8"/>
        <color rgb="FF000000"/>
        <rFont val="Roboto"/>
        <family val="0"/>
        <charset val="1"/>
      </rPr>
      <t xml:space="preserve">https://amzn.to/2R7UHCW</t>
    </r>
    <r>
      <rPr>
        <sz val="8"/>
        <color rgb="FFFFFFFF"/>
        <rFont val="Roboto"/>
        <family val="0"/>
        <charset val="1"/>
      </rPr>
      <t xml:space="preserve"> 5. Culture code: </t>
    </r>
    <r>
      <rPr>
        <sz val="8"/>
        <color rgb="FF000000"/>
        <rFont val="Roboto"/>
        <family val="0"/>
        <charset val="1"/>
      </rPr>
      <t xml:space="preserve">https://amzn.to/3tfaxsZ</t>
    </r>
    <r>
      <rPr>
        <sz val="8"/>
        <color rgb="FFFFFFFF"/>
        <rFont val="Roboto"/>
        <family val="0"/>
        <charset val="1"/>
      </rPr>
      <t xml:space="preserve"> 6. Hooked: </t>
    </r>
    <r>
      <rPr>
        <sz val="8"/>
        <color rgb="FF000000"/>
        <rFont val="Roboto"/>
        <family val="0"/>
        <charset val="1"/>
      </rPr>
      <t xml:space="preserve">https://amzn.to/2R9G9CM</t>
    </r>
    <r>
      <rPr>
        <sz val="8"/>
        <color rgb="FFFFFFFF"/>
        <rFont val="Roboto"/>
        <family val="0"/>
        <charset val="1"/>
      </rPr>
      <t xml:space="preserve"> 7. I will teach you to be rich: </t>
    </r>
    <r>
      <rPr>
        <sz val="8"/>
        <color rgb="FF000000"/>
        <rFont val="Roboto"/>
        <family val="0"/>
        <charset val="1"/>
      </rPr>
      <t xml:space="preserve">https://amzn.to/3AUDLSO</t>
    </r>
    <r>
      <rPr>
        <sz val="8"/>
        <color rgb="FFFFFFFF"/>
        <rFont val="Roboto"/>
        <family val="0"/>
        <charset val="1"/>
      </rPr>
      <t xml:space="preserve"> 8. From Third world to First: </t>
    </r>
    <r>
      <rPr>
        <sz val="8"/>
        <color rgb="FF000000"/>
        <rFont val="Roboto"/>
        <family val="0"/>
        <charset val="1"/>
      </rPr>
      <t xml:space="preserve">https://amzn.to/3yQSjAV</t>
    </r>
    <r>
      <rPr>
        <sz val="8"/>
        <color rgb="FFFFFFFF"/>
        <rFont val="Roboto"/>
        <family val="0"/>
        <charset val="1"/>
      </rPr>
      <t xml:space="preserve"> 9. This is Marketing: </t>
    </r>
    <r>
      <rPr>
        <sz val="8"/>
        <color rgb="FF000000"/>
        <rFont val="Roboto"/>
        <family val="0"/>
        <charset val="1"/>
      </rPr>
      <t xml:space="preserve">https://amzn.to/334VNlL</t>
    </r>
    <r>
      <rPr>
        <sz val="8"/>
        <color rgb="FFFFFFFF"/>
        <rFont val="Roboto"/>
        <family val="0"/>
        <charset val="1"/>
      </rPr>
      <t xml:space="preserve"> 🎧 Want to buy the equipment we use? 1. Our Laptop: </t>
    </r>
    <r>
      <rPr>
        <sz val="8"/>
        <color rgb="FF000000"/>
        <rFont val="Roboto"/>
        <family val="0"/>
        <charset val="1"/>
      </rPr>
      <t xml:space="preserve">https://amzn.to/3z66odv</t>
    </r>
    <r>
      <rPr>
        <sz val="8"/>
        <color rgb="FFFFFFFF"/>
        <rFont val="Roboto"/>
        <family val="0"/>
        <charset val="1"/>
      </rPr>
      <t xml:space="preserve"> 2. Our Mic: </t>
    </r>
    <r>
      <rPr>
        <sz val="8"/>
        <color rgb="FF000000"/>
        <rFont val="Roboto"/>
        <family val="0"/>
        <charset val="1"/>
      </rPr>
      <t xml:space="preserve">https://amzn.to/3liQQyi</t>
    </r>
    <r>
      <rPr>
        <sz val="8"/>
        <color rgb="FFFFFFFF"/>
        <rFont val="Roboto"/>
        <family val="0"/>
        <charset val="1"/>
      </rPr>
      <t xml:space="preserve"> 3. Camera Stand: </t>
    </r>
    <r>
      <rPr>
        <sz val="8"/>
        <color rgb="FF000000"/>
        <rFont val="Roboto"/>
        <family val="0"/>
        <charset val="1"/>
      </rPr>
      <t xml:space="preserve">https://amzn.to/3z8l3ov</t>
    </r>
    <r>
      <rPr>
        <sz val="8"/>
        <color rgb="FFFFFFFF"/>
        <rFont val="Roboto"/>
        <family val="0"/>
        <charset val="1"/>
      </rPr>
      <t xml:space="preserve"> 4. Mobile holder for stand: </t>
    </r>
    <r>
      <rPr>
        <sz val="8"/>
        <color rgb="FF000000"/>
        <rFont val="Roboto"/>
        <family val="0"/>
        <charset val="1"/>
      </rPr>
      <t xml:space="preserve">https://amzn.to/3xgCF25</t>
    </r>
    <r>
      <rPr>
        <sz val="8"/>
        <color rgb="FFFFFFFF"/>
        <rFont val="Roboto"/>
        <family val="0"/>
        <charset val="1"/>
      </rPr>
      <t xml:space="preserve"> 5. Laptop: </t>
    </r>
    <r>
      <rPr>
        <sz val="8"/>
        <color rgb="FF000000"/>
        <rFont val="Roboto"/>
        <family val="0"/>
        <charset val="1"/>
      </rPr>
      <t xml:space="preserve">https://amzn.to/3gMYXRi</t>
    </r>
    <r>
      <rPr>
        <sz val="8"/>
        <color rgb="FFFFFFFF"/>
        <rFont val="Roboto"/>
        <family val="0"/>
        <charset val="1"/>
      </rPr>
      <t xml:space="preserve"> ► Invest in the Stock Market: </t>
    </r>
    <r>
      <rPr>
        <sz val="8"/>
        <color rgb="FF000000"/>
        <rFont val="Roboto"/>
        <family val="0"/>
        <charset val="1"/>
      </rPr>
      <t xml:space="preserve">https://zerodha.com/open-account?c=ZM...</t>
    </r>
    <r>
      <rPr>
        <sz val="8"/>
        <color rgb="FFFFFFFF"/>
        <rFont val="Roboto"/>
        <family val="0"/>
        <charset val="1"/>
      </rPr>
      <t xml:space="preserve"> ✅Study Materials: </t>
    </r>
    <r>
      <rPr>
        <sz val="8"/>
        <color rgb="FF000000"/>
        <rFont val="Roboto"/>
        <family val="0"/>
        <charset val="1"/>
      </rPr>
      <t xml:space="preserve">https://drive.google.com/file/d/1r1n2...</t>
    </r>
    <r>
      <rPr>
        <sz val="8"/>
        <color rgb="FFFFFFFF"/>
        <rFont val="Roboto"/>
        <family val="0"/>
        <charset val="1"/>
      </rPr>
      <t xml:space="preserve"> </t>
    </r>
    <r>
      <rPr>
        <sz val="8"/>
        <color rgb="FF000000"/>
        <rFont val="Roboto"/>
        <family val="0"/>
        <charset val="1"/>
      </rPr>
      <t xml:space="preserve">https://assets.kpmg/content/dam/kpmg/...</t>
    </r>
    <r>
      <rPr>
        <sz val="8"/>
        <color rgb="FFFFFFFF"/>
        <rFont val="Roboto"/>
        <family val="0"/>
        <charset val="1"/>
      </rPr>
      <t xml:space="preserve"> </t>
    </r>
    <r>
      <rPr>
        <sz val="8"/>
        <color rgb="FF000000"/>
        <rFont val="Roboto"/>
        <family val="0"/>
        <charset val="1"/>
      </rPr>
      <t xml:space="preserve">https://finshots.in/markets/what-went...</t>
    </r>
    <r>
      <rPr>
        <sz val="8"/>
        <color rgb="FFFFFFFF"/>
        <rFont val="Roboto"/>
        <family val="0"/>
        <charset val="1"/>
      </rPr>
      <t xml:space="preserve"> ✅To support our work you can donate here: </t>
    </r>
    <r>
      <rPr>
        <sz val="8"/>
        <color rgb="FF000000"/>
        <rFont val="Roboto"/>
        <family val="0"/>
        <charset val="1"/>
      </rPr>
      <t xml:space="preserve">https://www.instamojo.com/@thinkschool</t>
    </r>
  </si>
  <si>
    <t xml:space="preserve">#tatamotors #tatamotorsshare #ratantata #thinkschool school #businesscasestudy</t>
  </si>
  <si>
    <t xml:space="preserve">79,994,219 </t>
  </si>
  <si>
    <r>
      <rPr>
        <sz val="8"/>
        <color rgb="FF000000"/>
        <rFont val="Calibri"/>
        <family val="0"/>
        <charset val="1"/>
      </rPr>
      <t xml:space="preserve">On today's episode of DRS With Ash, we have one of the leading directors from the Tamil Film Industry, Mr Vetrimaaran. With him, I discuss Polladhavan, Aadukalam, Visaranai, Vada Chennai, Vada Chennai 2, Dhanush, his future projects, his favourite sportsmen and so on. Click the Below Duration to watch a specific segment 👉 </t>
    </r>
    <r>
      <rPr>
        <sz val="8"/>
        <color rgb="FF000000"/>
        <rFont val="Roboto"/>
        <family val="0"/>
        <charset val="1"/>
      </rPr>
      <t xml:space="preserve">00:00</t>
    </r>
    <r>
      <rPr>
        <sz val="8"/>
        <color rgb="FFFFFFFF"/>
        <rFont val="Roboto"/>
        <family val="0"/>
        <charset val="1"/>
      </rPr>
      <t xml:space="preserve"> - Introduction 👉 </t>
    </r>
    <r>
      <rPr>
        <sz val="8"/>
        <color rgb="FF000000"/>
        <rFont val="Roboto"/>
        <family val="0"/>
        <charset val="1"/>
      </rPr>
      <t xml:space="preserve">01:48</t>
    </r>
    <r>
      <rPr>
        <sz val="8"/>
        <color rgb="FFFFFFFF"/>
        <rFont val="Roboto"/>
        <family val="0"/>
        <charset val="1"/>
      </rPr>
      <t xml:space="preserve"> - His working style 👉 </t>
    </r>
    <r>
      <rPr>
        <sz val="8"/>
        <color rgb="FF000000"/>
        <rFont val="Roboto"/>
        <family val="0"/>
        <charset val="1"/>
      </rPr>
      <t xml:space="preserve">03:43</t>
    </r>
    <r>
      <rPr>
        <sz val="8"/>
        <color rgb="FFFFFFFF"/>
        <rFont val="Roboto"/>
        <family val="0"/>
        <charset val="1"/>
      </rPr>
      <t xml:space="preserve"> - Vetrimaaran, the perfectionist 👉 </t>
    </r>
    <r>
      <rPr>
        <sz val="8"/>
        <color rgb="FF000000"/>
        <rFont val="Roboto"/>
        <family val="0"/>
        <charset val="1"/>
      </rPr>
      <t xml:space="preserve">06:46</t>
    </r>
    <r>
      <rPr>
        <sz val="8"/>
        <color rgb="FFFFFFFF"/>
        <rFont val="Roboto"/>
        <family val="0"/>
        <charset val="1"/>
      </rPr>
      <t xml:space="preserve"> - Vada Chennai 2? 👉 </t>
    </r>
    <r>
      <rPr>
        <sz val="8"/>
        <color rgb="FF000000"/>
        <rFont val="Roboto"/>
        <family val="0"/>
        <charset val="1"/>
      </rPr>
      <t xml:space="preserve">08:43</t>
    </r>
    <r>
      <rPr>
        <sz val="8"/>
        <color rgb="FFFFFFFF"/>
        <rFont val="Roboto"/>
        <family val="0"/>
        <charset val="1"/>
      </rPr>
      <t xml:space="preserve"> - On Tamil cinema not making full utilisation of OTT platforms 👉 </t>
    </r>
    <r>
      <rPr>
        <sz val="8"/>
        <color rgb="FF000000"/>
        <rFont val="Roboto"/>
        <family val="0"/>
        <charset val="1"/>
      </rPr>
      <t xml:space="preserve">19:43</t>
    </r>
    <r>
      <rPr>
        <sz val="8"/>
        <color rgb="FFFFFFFF"/>
        <rFont val="Roboto"/>
        <family val="0"/>
        <charset val="1"/>
      </rPr>
      <t xml:space="preserve"> - On the importance of 'huge stars' movies to a film industry 👉 </t>
    </r>
    <r>
      <rPr>
        <sz val="8"/>
        <color rgb="FF000000"/>
        <rFont val="Roboto"/>
        <family val="0"/>
        <charset val="1"/>
      </rPr>
      <t xml:space="preserve">23:31</t>
    </r>
    <r>
      <rPr>
        <sz val="8"/>
        <color rgb="FFFFFFFF"/>
        <rFont val="Roboto"/>
        <family val="0"/>
        <charset val="1"/>
      </rPr>
      <t xml:space="preserve"> - Aadukalam and the R&amp;D that made it possible 👉 </t>
    </r>
    <r>
      <rPr>
        <sz val="8"/>
        <color rgb="FF000000"/>
        <rFont val="Roboto"/>
        <family val="0"/>
        <charset val="1"/>
      </rPr>
      <t xml:space="preserve">27:08</t>
    </r>
    <r>
      <rPr>
        <sz val="8"/>
        <color rgb="FFFFFFFF"/>
        <rFont val="Roboto"/>
        <family val="0"/>
        <charset val="1"/>
      </rPr>
      <t xml:space="preserve"> - On Plagiarism and on why he is strongly against it 👉 </t>
    </r>
    <r>
      <rPr>
        <sz val="8"/>
        <color rgb="FF000000"/>
        <rFont val="Roboto"/>
        <family val="0"/>
        <charset val="1"/>
      </rPr>
      <t xml:space="preserve">30:58</t>
    </r>
    <r>
      <rPr>
        <sz val="8"/>
        <color rgb="FFFFFFFF"/>
        <rFont val="Roboto"/>
        <family val="0"/>
        <charset val="1"/>
      </rPr>
      <t xml:space="preserve"> - On his rapport with Dhanush 👉 </t>
    </r>
    <r>
      <rPr>
        <sz val="8"/>
        <color rgb="FF000000"/>
        <rFont val="Roboto"/>
        <family val="0"/>
        <charset val="1"/>
      </rPr>
      <t xml:space="preserve">35:36</t>
    </r>
    <r>
      <rPr>
        <sz val="8"/>
        <color rgb="FFFFFFFF"/>
        <rFont val="Roboto"/>
        <family val="0"/>
        <charset val="1"/>
      </rPr>
      <t xml:space="preserve"> - On casting Ameer and Samuthirakani in Vada Chennai 👉 </t>
    </r>
    <r>
      <rPr>
        <sz val="8"/>
        <color rgb="FF000000"/>
        <rFont val="Roboto"/>
        <family val="0"/>
        <charset val="1"/>
      </rPr>
      <t xml:space="preserve">39:55</t>
    </r>
    <r>
      <rPr>
        <sz val="8"/>
        <color rgb="FFFFFFFF"/>
        <rFont val="Roboto"/>
        <family val="0"/>
        <charset val="1"/>
      </rPr>
      <t xml:space="preserve"> - Vetrimaaran with Thalaivar? A possibility? 👉 </t>
    </r>
    <r>
      <rPr>
        <sz val="8"/>
        <color rgb="FF000000"/>
        <rFont val="Roboto"/>
        <family val="0"/>
        <charset val="1"/>
      </rPr>
      <t xml:space="preserve">41:00</t>
    </r>
    <r>
      <rPr>
        <sz val="8"/>
        <color rgb="FFFFFFFF"/>
        <rFont val="Roboto"/>
        <family val="0"/>
        <charset val="1"/>
      </rPr>
      <t xml:space="preserve"> - His take on biopics and sport-based movies 👉 </t>
    </r>
    <r>
      <rPr>
        <sz val="8"/>
        <color rgb="FF000000"/>
        <rFont val="Roboto"/>
        <family val="0"/>
        <charset val="1"/>
      </rPr>
      <t xml:space="preserve">45:02</t>
    </r>
    <r>
      <rPr>
        <sz val="8"/>
        <color rgb="FFFFFFFF"/>
        <rFont val="Roboto"/>
        <family val="0"/>
        <charset val="1"/>
      </rPr>
      <t xml:space="preserve"> - Rapid-fire round 👉 </t>
    </r>
    <r>
      <rPr>
        <sz val="8"/>
        <color rgb="FF000000"/>
        <rFont val="Roboto"/>
        <family val="0"/>
        <charset val="1"/>
      </rPr>
      <t xml:space="preserve">50:03</t>
    </r>
    <r>
      <rPr>
        <sz val="8"/>
        <color rgb="FFFFFFFF"/>
        <rFont val="Roboto"/>
        <family val="0"/>
        <charset val="1"/>
      </rPr>
      <t xml:space="preserve"> - Vetrimaaran's question to me 👉 </t>
    </r>
    <r>
      <rPr>
        <sz val="8"/>
        <color rgb="FF000000"/>
        <rFont val="Roboto"/>
        <family val="0"/>
        <charset val="1"/>
      </rPr>
      <t xml:space="preserve">51:54</t>
    </r>
    <r>
      <rPr>
        <sz val="8"/>
        <color rgb="FFFFFFFF"/>
        <rFont val="Roboto"/>
        <family val="0"/>
        <charset val="1"/>
      </rPr>
      <t xml:space="preserve"> - Conclusion Crikipidea is an Instagram page that we have started to curate my Youtube Channel's content. Follow Crikipidea to get updates on activities about the channel: </t>
    </r>
    <r>
      <rPr>
        <sz val="8"/>
        <color rgb="FF000000"/>
        <rFont val="Roboto"/>
        <family val="0"/>
        <charset val="1"/>
      </rPr>
      <t xml:space="preserve">https://instagram.com/crikipidea?igsh...</t>
    </r>
    <r>
      <rPr>
        <sz val="8"/>
        <color rgb="FFFFFFFF"/>
        <rFont val="Roboto"/>
        <family val="0"/>
        <charset val="1"/>
      </rPr>
      <t xml:space="preserve"> Subscribe to my Channel - </t>
    </r>
    <r>
      <rPr>
        <sz val="8"/>
        <color rgb="FF000000"/>
        <rFont val="Roboto"/>
        <family val="0"/>
        <charset val="1"/>
      </rPr>
      <t xml:space="preserve">https://bit.ly/SubscribetoAshwin​</t>
    </r>
    <r>
      <rPr>
        <sz val="8"/>
        <color rgb="FFFFFFFF"/>
        <rFont val="Roboto"/>
        <family val="0"/>
        <charset val="1"/>
      </rPr>
      <t xml:space="preserve"> HIT THE BELL ICON TO STAY UPDATED </t>
    </r>
    <r>
      <rPr>
        <sz val="8"/>
        <color rgb="FF000000"/>
        <rFont val="Roboto"/>
        <family val="0"/>
        <charset val="1"/>
      </rPr>
      <t xml:space="preserve">#vetrimaaran</t>
    </r>
    <r>
      <rPr>
        <sz val="8"/>
        <color rgb="FFFFFFFF"/>
        <rFont val="Roboto"/>
        <family val="0"/>
        <charset val="1"/>
      </rPr>
      <t xml:space="preserve"> </t>
    </r>
    <r>
      <rPr>
        <sz val="8"/>
        <color rgb="FF000000"/>
        <rFont val="Roboto"/>
        <family val="0"/>
        <charset val="1"/>
      </rPr>
      <t xml:space="preserve">#DRSwithAsh</t>
    </r>
    <r>
      <rPr>
        <sz val="8"/>
        <color rgb="FFFFFFFF"/>
        <rFont val="Roboto"/>
        <family val="0"/>
        <charset val="1"/>
      </rPr>
      <t xml:space="preserve"> </t>
    </r>
    <r>
      <rPr>
        <sz val="8"/>
        <color rgb="FF000000"/>
        <rFont val="Roboto"/>
        <family val="0"/>
        <charset val="1"/>
      </rPr>
      <t xml:space="preserve">#ravichandranashwin</t>
    </r>
    <r>
      <rPr>
        <sz val="8"/>
        <color rgb="FFFFFFFF"/>
        <rFont val="Roboto"/>
        <family val="0"/>
        <charset val="1"/>
      </rPr>
      <t xml:space="preserve"> </t>
    </r>
    <r>
      <rPr>
        <sz val="8"/>
        <color rgb="FF000000"/>
        <rFont val="Roboto"/>
        <family val="0"/>
        <charset val="1"/>
      </rPr>
      <t xml:space="preserve">#RAshwin</t>
    </r>
    <r>
      <rPr>
        <sz val="8"/>
        <color rgb="FFFFFFFF"/>
        <rFont val="Roboto"/>
        <family val="0"/>
        <charset val="1"/>
      </rPr>
      <t xml:space="preserve"> Subscribe to my Channel - </t>
    </r>
    <r>
      <rPr>
        <sz val="8"/>
        <color rgb="FF000000"/>
        <rFont val="Roboto"/>
        <family val="0"/>
        <charset val="1"/>
      </rPr>
      <t xml:space="preserve">https://bit.ly/SubscribetoAshwin​</t>
    </r>
    <r>
      <rPr>
        <sz val="8"/>
        <color rgb="FFFFFFFF"/>
        <rFont val="Roboto"/>
        <family val="0"/>
        <charset val="1"/>
      </rPr>
      <t xml:space="preserve"> HIT THE BELL ICON TO STAY UPDATED Watch our Previous Episodes of Fantasy Picks Here 👉 Shubman Gill, He's Got the Skill | Khelo Dimaag Se | Episode 6 | </t>
    </r>
    <r>
      <rPr>
        <sz val="8"/>
        <color rgb="FF000000"/>
        <rFont val="Roboto"/>
        <family val="0"/>
        <charset val="1"/>
      </rPr>
      <t xml:space="preserve">#CSKvsKKR</t>
    </r>
    <r>
      <rPr>
        <sz val="8"/>
        <color rgb="FFFFFFFF"/>
        <rFont val="Roboto"/>
        <family val="0"/>
        <charset val="1"/>
      </rPr>
      <t xml:space="preserve"> | Ashwin | </t>
    </r>
    <r>
      <rPr>
        <sz val="8"/>
        <color rgb="FF000000"/>
        <rFont val="Roboto"/>
        <family val="0"/>
        <charset val="1"/>
      </rPr>
      <t xml:space="preserve">#IPL2021</t>
    </r>
    <r>
      <rPr>
        <sz val="8"/>
        <color rgb="FFFFFFFF"/>
        <rFont val="Roboto"/>
        <family val="0"/>
        <charset val="1"/>
      </rPr>
      <t xml:space="preserve"> - </t>
    </r>
    <r>
      <rPr>
        <sz val="8"/>
        <color rgb="FF000000"/>
        <rFont val="Roboto"/>
        <family val="0"/>
        <charset val="1"/>
      </rPr>
      <t xml:space="preserve">https://youtu.be/W4wsx5-wOxA</t>
    </r>
    <r>
      <rPr>
        <sz val="8"/>
        <color rgb="FFFFFFFF"/>
        <rFont val="Roboto"/>
        <family val="0"/>
        <charset val="1"/>
      </rPr>
      <t xml:space="preserve"> 👉 The Clash of the All Rounders | Khelo Dimaag Se | Episode 5 | </t>
    </r>
    <r>
      <rPr>
        <sz val="8"/>
        <color rgb="FF000000"/>
        <rFont val="Roboto"/>
        <family val="0"/>
        <charset val="1"/>
      </rPr>
      <t xml:space="preserve">#CSKvsRR</t>
    </r>
    <r>
      <rPr>
        <sz val="8"/>
        <color rgb="FFFFFFFF"/>
        <rFont val="Roboto"/>
        <family val="0"/>
        <charset val="1"/>
      </rPr>
      <t xml:space="preserve"> | Ashwin | </t>
    </r>
    <r>
      <rPr>
        <sz val="8"/>
        <color rgb="FF000000"/>
        <rFont val="Roboto"/>
        <family val="0"/>
        <charset val="1"/>
      </rPr>
      <t xml:space="preserve">#IPL2021</t>
    </r>
    <r>
      <rPr>
        <sz val="8"/>
        <color rgb="FFFFFFFF"/>
        <rFont val="Roboto"/>
        <family val="0"/>
        <charset val="1"/>
      </rPr>
      <t xml:space="preserve"> - </t>
    </r>
    <r>
      <rPr>
        <sz val="8"/>
        <color rgb="FF000000"/>
        <rFont val="Roboto"/>
        <family val="0"/>
        <charset val="1"/>
      </rPr>
      <t xml:space="preserve">https://youtu.be/wt7wJxOxHYw</t>
    </r>
    <r>
      <rPr>
        <sz val="8"/>
        <color rgb="FFFFFFFF"/>
        <rFont val="Roboto"/>
        <family val="0"/>
        <charset val="1"/>
      </rPr>
      <t xml:space="preserve"> 👉 The Spin Battle at Chepauk | Rashid Khan vs Rahul Chahar | </t>
    </r>
    <r>
      <rPr>
        <sz val="8"/>
        <color rgb="FF000000"/>
        <rFont val="Roboto"/>
        <family val="0"/>
        <charset val="1"/>
      </rPr>
      <t xml:space="preserve">#IPL2021</t>
    </r>
    <r>
      <rPr>
        <sz val="8"/>
        <color rgb="FFFFFFFF"/>
        <rFont val="Roboto"/>
        <family val="0"/>
        <charset val="1"/>
      </rPr>
      <t xml:space="preserve"> | Khelo Dimaag Se | Ashwin | E4 - </t>
    </r>
    <r>
      <rPr>
        <sz val="8"/>
        <color rgb="FF000000"/>
        <rFont val="Roboto"/>
        <family val="0"/>
        <charset val="1"/>
      </rPr>
      <t xml:space="preserve">https://youtu.be/Va1doP7JvvU</t>
    </r>
    <r>
      <rPr>
        <sz val="8"/>
        <color rgb="FFFFFFFF"/>
        <rFont val="Roboto"/>
        <family val="0"/>
        <charset val="1"/>
      </rPr>
      <t xml:space="preserve"> 👉 Ash, Abhi &amp; Praveen all pick the same Captain. Guess who? | </t>
    </r>
    <r>
      <rPr>
        <sz val="8"/>
        <color rgb="FF000000"/>
        <rFont val="Roboto"/>
        <family val="0"/>
        <charset val="1"/>
      </rPr>
      <t xml:space="preserve">#IPL2021</t>
    </r>
    <r>
      <rPr>
        <sz val="8"/>
        <color rgb="FFFFFFFF"/>
        <rFont val="Roboto"/>
        <family val="0"/>
        <charset val="1"/>
      </rPr>
      <t xml:space="preserve"> | Khelo Dimaag Se | Ashwin | E3 - </t>
    </r>
    <r>
      <rPr>
        <sz val="8"/>
        <color rgb="FF000000"/>
        <rFont val="Roboto"/>
        <family val="0"/>
        <charset val="1"/>
      </rPr>
      <t xml:space="preserve">https://youtu.be/Nh9_CSP-6cU</t>
    </r>
    <r>
      <rPr>
        <sz val="8"/>
        <color rgb="FFFFFFFF"/>
        <rFont val="Roboto"/>
        <family val="0"/>
        <charset val="1"/>
      </rPr>
      <t xml:space="preserve"> 👉 Will Shakib be the differentiator player? | </t>
    </r>
    <r>
      <rPr>
        <sz val="8"/>
        <color rgb="FF000000"/>
        <rFont val="Roboto"/>
        <family val="0"/>
        <charset val="1"/>
      </rPr>
      <t xml:space="preserve">#MIvsKKR</t>
    </r>
    <r>
      <rPr>
        <sz val="8"/>
        <color rgb="FFFFFFFF"/>
        <rFont val="Roboto"/>
        <family val="0"/>
        <charset val="1"/>
      </rPr>
      <t xml:space="preserve"> | </t>
    </r>
    <r>
      <rPr>
        <sz val="8"/>
        <color rgb="FF000000"/>
        <rFont val="Roboto"/>
        <family val="0"/>
        <charset val="1"/>
      </rPr>
      <t xml:space="preserve">#IPL2021</t>
    </r>
    <r>
      <rPr>
        <sz val="8"/>
        <color rgb="FFFFFFFF"/>
        <rFont val="Roboto"/>
        <family val="0"/>
        <charset val="1"/>
      </rPr>
      <t xml:space="preserve"> | Khelo Dimaag Se | R Ashwin | E2 - </t>
    </r>
    <r>
      <rPr>
        <sz val="8"/>
        <color rgb="FF000000"/>
        <rFont val="Roboto"/>
        <family val="0"/>
        <charset val="1"/>
      </rPr>
      <t xml:space="preserve">https://youtu.be/Kkk76PnrXdw</t>
    </r>
    <r>
      <rPr>
        <sz val="8"/>
        <color rgb="FFFFFFFF"/>
        <rFont val="Roboto"/>
        <family val="0"/>
        <charset val="1"/>
      </rPr>
      <t xml:space="preserve"> 👉 The Fantasy Battle | </t>
    </r>
    <r>
      <rPr>
        <sz val="8"/>
        <color rgb="FF000000"/>
        <rFont val="Roboto"/>
        <family val="0"/>
        <charset val="1"/>
      </rPr>
      <t xml:space="preserve">#MIvsRCB</t>
    </r>
    <r>
      <rPr>
        <sz val="8"/>
        <color rgb="FFFFFFFF"/>
        <rFont val="Roboto"/>
        <family val="0"/>
        <charset val="1"/>
      </rPr>
      <t xml:space="preserve"> | </t>
    </r>
    <r>
      <rPr>
        <sz val="8"/>
        <color rgb="FF000000"/>
        <rFont val="Roboto"/>
        <family val="0"/>
        <charset val="1"/>
      </rPr>
      <t xml:space="preserve">#IPL2021</t>
    </r>
    <r>
      <rPr>
        <sz val="8"/>
        <color rgb="FFFFFFFF"/>
        <rFont val="Roboto"/>
        <family val="0"/>
        <charset val="1"/>
      </rPr>
      <t xml:space="preserve"> | Khelo Dimaag Se | Episode 1 | R Ashwin - </t>
    </r>
    <r>
      <rPr>
        <sz val="8"/>
        <color rgb="FF000000"/>
        <rFont val="Roboto"/>
        <family val="0"/>
        <charset val="1"/>
      </rPr>
      <t xml:space="preserve">https://youtu.be/KIc46R3AVxk</t>
    </r>
    <r>
      <rPr>
        <sz val="8"/>
        <color rgb="FFFFFFFF"/>
        <rFont val="Roboto"/>
        <family val="0"/>
        <charset val="1"/>
      </rPr>
      <t xml:space="preserve"> Catch my previous IPL Team Previews Here 🏏 Chennai Super Kings Team Preview Here - </t>
    </r>
    <r>
      <rPr>
        <sz val="8"/>
        <color rgb="FF000000"/>
        <rFont val="Roboto"/>
        <family val="0"/>
        <charset val="1"/>
      </rPr>
      <t xml:space="preserve">https://youtu.be/7SaKIwiWngA</t>
    </r>
    <r>
      <rPr>
        <sz val="8"/>
        <color rgb="FFFFFFFF"/>
        <rFont val="Roboto"/>
        <family val="0"/>
        <charset val="1"/>
      </rPr>
      <t xml:space="preserve"> 🏏 Royal Challengers Bangalore Team Preview Here - </t>
    </r>
    <r>
      <rPr>
        <sz val="8"/>
        <color rgb="FF000000"/>
        <rFont val="Roboto"/>
        <family val="0"/>
        <charset val="1"/>
      </rPr>
      <t xml:space="preserve">https://youtu.be/NBKkTLF60H4</t>
    </r>
    <r>
      <rPr>
        <sz val="8"/>
        <color rgb="FFFFFFFF"/>
        <rFont val="Roboto"/>
        <family val="0"/>
        <charset val="1"/>
      </rPr>
      <t xml:space="preserve"> 🏏 Mumbai Indians Team Preview Here - </t>
    </r>
    <r>
      <rPr>
        <sz val="8"/>
        <color rgb="FF000000"/>
        <rFont val="Roboto"/>
        <family val="0"/>
        <charset val="1"/>
      </rPr>
      <t xml:space="preserve">https://youtu.be/sScyeiEPmfA</t>
    </r>
    <r>
      <rPr>
        <sz val="8"/>
        <color rgb="FFFFFFFF"/>
        <rFont val="Roboto"/>
        <family val="0"/>
        <charset val="1"/>
      </rPr>
      <t xml:space="preserve"> 🏏 Sunrisers Hyderabad Team Preview Here - </t>
    </r>
    <r>
      <rPr>
        <sz val="8"/>
        <color rgb="FF000000"/>
        <rFont val="Roboto"/>
        <family val="0"/>
        <charset val="1"/>
      </rPr>
      <t xml:space="preserve">https://youtu.be/xrWRxX-v3uM</t>
    </r>
    <r>
      <rPr>
        <sz val="8"/>
        <color rgb="FFFFFFFF"/>
        <rFont val="Roboto"/>
        <family val="0"/>
        <charset val="1"/>
      </rPr>
      <t xml:space="preserve"> 🏏 Kolkata Knight Riders Team Preview Here - </t>
    </r>
    <r>
      <rPr>
        <sz val="8"/>
        <color rgb="FF000000"/>
        <rFont val="Roboto"/>
        <family val="0"/>
        <charset val="1"/>
      </rPr>
      <t xml:space="preserve">https://youtu.be/eZE4qSt6FKs</t>
    </r>
    <r>
      <rPr>
        <sz val="8"/>
        <color rgb="FFFFFFFF"/>
        <rFont val="Roboto"/>
        <family val="0"/>
        <charset val="1"/>
      </rPr>
      <t xml:space="preserve"> 🏏 Delhi Capitals Team Preview Here - </t>
    </r>
    <r>
      <rPr>
        <sz val="8"/>
        <color rgb="FF000000"/>
        <rFont val="Roboto"/>
        <family val="0"/>
        <charset val="1"/>
      </rPr>
      <t xml:space="preserve">https://youtu.be/LTlpWWBq228</t>
    </r>
    <r>
      <rPr>
        <sz val="8"/>
        <color rgb="FFFFFFFF"/>
        <rFont val="Roboto"/>
        <family val="0"/>
        <charset val="1"/>
      </rPr>
      <t xml:space="preserve"> 🏏 Punjab Kings Team Preview Here - </t>
    </r>
    <r>
      <rPr>
        <sz val="8"/>
        <color rgb="FF000000"/>
        <rFont val="Roboto"/>
        <family val="0"/>
        <charset val="1"/>
      </rPr>
      <t xml:space="preserve">https://youtu.be/gdw6kBxoHXQ</t>
    </r>
    <r>
      <rPr>
        <sz val="8"/>
        <color rgb="FFFFFFFF"/>
        <rFont val="Roboto"/>
        <family val="0"/>
        <charset val="1"/>
      </rPr>
      <t xml:space="preserve"> 🏏 Rajasthan Royals Team Preview Here - </t>
    </r>
    <r>
      <rPr>
        <sz val="8"/>
        <color rgb="FF000000"/>
        <rFont val="Roboto"/>
        <family val="0"/>
        <charset val="1"/>
      </rPr>
      <t xml:space="preserve">https://youtu.be/pz_OMqPm7-4</t>
    </r>
    <r>
      <rPr>
        <sz val="8"/>
        <color rgb="FFFFFFFF"/>
        <rFont val="Roboto"/>
        <family val="0"/>
        <charset val="1"/>
      </rPr>
      <t xml:space="preserve"> Check out IPL 2020 My Hello Dubaiahh Videos: 🏏 Fun Chat with Kerala Chetan Sanju Samson | Hello Dubaiahh | R Ashwin | E25 - </t>
    </r>
    <r>
      <rPr>
        <sz val="8"/>
        <color rgb="FF000000"/>
        <rFont val="Roboto"/>
        <family val="0"/>
        <charset val="1"/>
      </rPr>
      <t xml:space="preserve">https://youtu.be/d2sCag2b79U</t>
    </r>
    <r>
      <rPr>
        <sz val="8"/>
        <color rgb="FFFFFFFF"/>
        <rFont val="Roboto"/>
        <family val="0"/>
        <charset val="1"/>
      </rPr>
      <t xml:space="preserve"> 🏏 Fatal 4-Way | The IPL PlayOffs Discussion | Hello Dubaiahh | R Ashwin | Russel Arnold | PDogg | E24 - </t>
    </r>
    <r>
      <rPr>
        <sz val="8"/>
        <color rgb="FF000000"/>
        <rFont val="Roboto"/>
        <family val="0"/>
        <charset val="1"/>
      </rPr>
      <t xml:space="preserve">https://youtu.be/8r8KfnuqueI</t>
    </r>
    <r>
      <rPr>
        <sz val="8"/>
        <color rgb="FFFFFFFF"/>
        <rFont val="Roboto"/>
        <family val="0"/>
        <charset val="1"/>
      </rPr>
      <t xml:space="preserve">​ 🏏 Butta Bomma vaa Korbo Lorbo vaa? | The Most Competitive IPL | Hello Dubaiahh | R Ashwin | E23 - </t>
    </r>
    <r>
      <rPr>
        <sz val="8"/>
        <color rgb="FF000000"/>
        <rFont val="Roboto"/>
        <family val="0"/>
        <charset val="1"/>
      </rPr>
      <t xml:space="preserve">https://youtu.be/_uFDOV9cSh8</t>
    </r>
    <r>
      <rPr>
        <sz val="8"/>
        <color rgb="FFFFFFFF"/>
        <rFont val="Roboto"/>
        <family val="0"/>
        <charset val="1"/>
      </rPr>
      <t xml:space="preserve">​ 🏏 The End Game | IPL 2020 | CSK vs KKR | Hello Dubaiahh | R Ashwin | E22 - </t>
    </r>
    <r>
      <rPr>
        <sz val="8"/>
        <color rgb="FF000000"/>
        <rFont val="Roboto"/>
        <family val="0"/>
        <charset val="1"/>
      </rPr>
      <t xml:space="preserve">https://youtu.be/kxXQxe1pNGc</t>
    </r>
    <r>
      <rPr>
        <sz val="8"/>
        <color rgb="FFFFFFFF"/>
        <rFont val="Roboto"/>
        <family val="0"/>
        <charset val="1"/>
      </rPr>
      <t xml:space="preserve">​ 🏏 Thuppakki Munai | CSK vs MI | Hello Dubaiahh | R Ashwin | Prasanna Agoram | Praveen Kumar | E21 - </t>
    </r>
    <r>
      <rPr>
        <sz val="8"/>
        <color rgb="FF000000"/>
        <rFont val="Roboto"/>
        <family val="0"/>
        <charset val="1"/>
      </rPr>
      <t xml:space="preserve">https://youtu.be/kH_9FMxiur8</t>
    </r>
    <r>
      <rPr>
        <sz val="8"/>
        <color rgb="FFFFFFFF"/>
        <rFont val="Roboto"/>
        <family val="0"/>
        <charset val="1"/>
      </rPr>
      <t xml:space="preserve">​ 🏏 Eduda Vandiya Podra Whistle - Imran Tahir | Hello Dubaiahh | R Ashwin | Prasanna Agoram | E20 - </t>
    </r>
    <r>
      <rPr>
        <sz val="8"/>
        <color rgb="FF000000"/>
        <rFont val="Roboto"/>
        <family val="0"/>
        <charset val="1"/>
      </rPr>
      <t xml:space="preserve">https://youtu.be/9m7e-fQDnNA</t>
    </r>
    <r>
      <rPr>
        <sz val="8"/>
        <color rgb="FFFFFFFF"/>
        <rFont val="Roboto"/>
        <family val="0"/>
        <charset val="1"/>
      </rPr>
      <t xml:space="preserve">​ 🏏 Vaanilai Arikkai: The IPL Weather Forecast | Hello Dubaiahh | R Ashwin | Prasanna Agoram | E19 - </t>
    </r>
    <r>
      <rPr>
        <sz val="8"/>
        <color rgb="FF000000"/>
        <rFont val="Roboto"/>
        <family val="0"/>
        <charset val="1"/>
      </rPr>
      <t xml:space="preserve">https://youtu.be/oAXy0yzPRrM</t>
    </r>
    <r>
      <rPr>
        <sz val="8"/>
        <color rgb="FFFFFFFF"/>
        <rFont val="Roboto"/>
        <family val="0"/>
        <charset val="1"/>
      </rPr>
      <t xml:space="preserve">​ 🏏 Ore Kallula Rendu Maanga | CSK vs RR | Hello Dubaiahh | R Ashwin | IPL | E18 - </t>
    </r>
    <r>
      <rPr>
        <sz val="8"/>
        <color rgb="FF000000"/>
        <rFont val="Roboto"/>
        <family val="0"/>
        <charset val="1"/>
      </rPr>
      <t xml:space="preserve">https://youtu.be/NNoAPD7NNr0</t>
    </r>
    <r>
      <rPr>
        <sz val="8"/>
        <color rgb="FFFFFFFF"/>
        <rFont val="Roboto"/>
        <family val="0"/>
        <charset val="1"/>
      </rPr>
      <t xml:space="preserve">​ 🏏 Kannum Kannum Nortje | I want to breach 160 KPH | Anrich Nortje | Hello Dubaiahh | R Ashwin | E17 - </t>
    </r>
    <r>
      <rPr>
        <sz val="8"/>
        <color rgb="FF000000"/>
        <rFont val="Roboto"/>
        <family val="0"/>
        <charset val="1"/>
      </rPr>
      <t xml:space="preserve">https://youtu.be/6vcQq67naEQ</t>
    </r>
    <r>
      <rPr>
        <sz val="8"/>
        <color rgb="FFFFFFFF"/>
        <rFont val="Roboto"/>
        <family val="0"/>
        <charset val="1"/>
      </rPr>
      <t xml:space="preserve">​ 🏏 Ippo Paatheengana ft. Prasanna Agoram | CSK vs SRH - </t>
    </r>
    <r>
      <rPr>
        <sz val="8"/>
        <color rgb="FF000000"/>
        <rFont val="Roboto"/>
        <family val="0"/>
        <charset val="1"/>
      </rPr>
      <t xml:space="preserve">https://youtu.be/yJVT6_hqJ1Y</t>
    </r>
    <r>
      <rPr>
        <sz val="8"/>
        <color rgb="FFFFFFFF"/>
        <rFont val="Roboto"/>
        <family val="0"/>
        <charset val="1"/>
      </rPr>
      <t xml:space="preserve">​ 🏏 Enaku India Aadanum nu Aasai: The Inspiring Journey of T Natarajan | Hello Dubaiahh | R Ashwin | E15 - </t>
    </r>
    <r>
      <rPr>
        <sz val="8"/>
        <color rgb="FF000000"/>
        <rFont val="Roboto"/>
        <family val="0"/>
        <charset val="1"/>
      </rPr>
      <t xml:space="preserve">https://youtu.be/mLR4GRT-p5g</t>
    </r>
    <r>
      <rPr>
        <sz val="8"/>
        <color rgb="FFFFFFFF"/>
        <rFont val="Roboto"/>
        <family val="0"/>
        <charset val="1"/>
      </rPr>
      <t xml:space="preserve">​ 🏏 Aadukalam: The Battlefield | CSK vs KKR | Hello Dubaiahh | R Ashwin | E13 - </t>
    </r>
    <r>
      <rPr>
        <sz val="8"/>
        <color rgb="FF000000"/>
        <rFont val="Roboto"/>
        <family val="0"/>
        <charset val="1"/>
      </rPr>
      <t xml:space="preserve">https://youtu.be/k27fqvJr6oQ</t>
    </r>
    <r>
      <rPr>
        <sz val="8"/>
        <color rgb="FFFFFFFF"/>
        <rFont val="Roboto"/>
        <family val="0"/>
        <charset val="1"/>
      </rPr>
      <t xml:space="preserve">​ 🏏 Petta Paraak - Naan Veezhven Endru Ninaithaayo | CSK vs KXIP | Hello Dubaiahh | IPL 2020| Episode 12 - </t>
    </r>
    <r>
      <rPr>
        <sz val="8"/>
        <color rgb="FF000000"/>
        <rFont val="Roboto"/>
        <family val="0"/>
        <charset val="1"/>
      </rPr>
      <t xml:space="preserve">https://youtu.be/1nb_yHUbaas</t>
    </r>
    <r>
      <rPr>
        <sz val="8"/>
        <color rgb="FFFFFFFF"/>
        <rFont val="Roboto"/>
        <family val="0"/>
        <charset val="1"/>
      </rPr>
      <t xml:space="preserve">​ 🏏 Butta Bomma vs Aalaporan Thamizhan | MRC Nagar Derby | CSK vs SRH | Hello Dubaiahh | R Ashwin | E11 - </t>
    </r>
    <r>
      <rPr>
        <sz val="8"/>
        <color rgb="FF000000"/>
        <rFont val="Roboto"/>
        <family val="0"/>
        <charset val="1"/>
      </rPr>
      <t xml:space="preserve">https://youtu.be/u8pv--Gs_wE</t>
    </r>
    <r>
      <rPr>
        <sz val="8"/>
        <color rgb="FFFFFFFF"/>
        <rFont val="Roboto"/>
        <family val="0"/>
        <charset val="1"/>
      </rPr>
      <t xml:space="preserve">​ Check out my Official Website - </t>
    </r>
    <r>
      <rPr>
        <sz val="8"/>
        <color rgb="FF000000"/>
        <rFont val="Roboto"/>
        <family val="0"/>
        <charset val="1"/>
      </rPr>
      <t xml:space="preserve">http://www.raviashwin.com/​</t>
    </r>
    <r>
      <rPr>
        <sz val="8"/>
        <color rgb="FFFFFFFF"/>
        <rFont val="Roboto"/>
        <family val="0"/>
        <charset val="1"/>
      </rPr>
      <t xml:space="preserve"> Follow me on: Facebook - </t>
    </r>
    <r>
      <rPr>
        <sz val="8"/>
        <color rgb="FF000000"/>
        <rFont val="Roboto"/>
        <family val="0"/>
        <charset val="1"/>
      </rPr>
      <t xml:space="preserve">https://www.facebook.com/AshwinRaviOf...</t>
    </r>
    <r>
      <rPr>
        <sz val="8"/>
        <color rgb="FFFFFFFF"/>
        <rFont val="Roboto"/>
        <family val="0"/>
        <charset val="1"/>
      </rPr>
      <t xml:space="preserve"> Twitter - </t>
    </r>
    <r>
      <rPr>
        <sz val="8"/>
        <color rgb="FF000000"/>
        <rFont val="Roboto"/>
        <family val="0"/>
        <charset val="1"/>
      </rPr>
      <t xml:space="preserve">https://twitter.com/ashwinravi99?lang=en</t>
    </r>
    <r>
      <rPr>
        <sz val="8"/>
        <color rgb="FFFFFFFF"/>
        <rFont val="Roboto"/>
        <family val="0"/>
        <charset val="1"/>
      </rPr>
      <t xml:space="preserve"> Instagram - </t>
    </r>
    <r>
      <rPr>
        <sz val="8"/>
        <color rgb="FF000000"/>
        <rFont val="Roboto"/>
        <family val="0"/>
        <charset val="1"/>
      </rPr>
      <t xml:space="preserve">https://www.instagram.com/rashwin99/?...</t>
    </r>
  </si>
  <si>
    <t xml:space="preserve">3 months ago</t>
  </si>
  <si>
    <r>
      <rPr>
        <sz val="8"/>
        <color rgb="FF000000"/>
        <rFont val="Calibri"/>
        <family val="0"/>
        <charset val="1"/>
      </rPr>
      <t xml:space="preserve">In today's episode of </t>
    </r>
    <r>
      <rPr>
        <sz val="8"/>
        <color rgb="FF000000"/>
        <rFont val="Roboto"/>
        <family val="0"/>
        <charset val="1"/>
      </rPr>
      <t xml:space="preserve">#KangarooBhoomi</t>
    </r>
    <r>
      <rPr>
        <sz val="8"/>
        <color rgb="FFFFFFFF"/>
        <rFont val="Roboto"/>
        <family val="0"/>
        <charset val="1"/>
      </rPr>
      <t xml:space="preserve">, we look back on one of the greatest ever test match wins of Team India that sealed a famous 2-1 series win against Australia. Watch out the insanely fun discussion on how Gabbatoir was breached and how fresh bowlers worked out in India's favour and also the in-depth analysis of the day to day play along with the fielding coach of Team India, R Sridhar. 36 All out to Mission Melbourne - 1st Episode Here 👉 </t>
    </r>
    <r>
      <rPr>
        <sz val="8"/>
        <color rgb="FF000000"/>
        <rFont val="Roboto"/>
        <family val="0"/>
        <charset val="1"/>
      </rPr>
      <t xml:space="preserve">https://youtu.be/juZ3z8SH67w</t>
    </r>
    <r>
      <rPr>
        <sz val="8"/>
        <color rgb="FFFFFFFF"/>
        <rFont val="Roboto"/>
        <family val="0"/>
        <charset val="1"/>
      </rPr>
      <t xml:space="preserve"> Sayanora Sydney - 2nd Episode Here 👉 </t>
    </r>
    <r>
      <rPr>
        <sz val="8"/>
        <color rgb="FF000000"/>
        <rFont val="Roboto"/>
        <family val="0"/>
        <charset val="1"/>
      </rPr>
      <t xml:space="preserve">https://youtu.be/M1FPtT9xEJc</t>
    </r>
    <r>
      <rPr>
        <sz val="8"/>
        <color rgb="FFFFFFFF"/>
        <rFont val="Roboto"/>
        <family val="0"/>
        <charset val="1"/>
      </rPr>
      <t xml:space="preserve"> </t>
    </r>
    <r>
      <rPr>
        <sz val="8"/>
        <color rgb="FF000000"/>
        <rFont val="Roboto"/>
        <family val="0"/>
        <charset val="1"/>
      </rPr>
      <t xml:space="preserve">#TheGabbaTest</t>
    </r>
    <r>
      <rPr>
        <sz val="8"/>
        <color rgb="FFFFFFFF"/>
        <rFont val="Roboto"/>
        <family val="0"/>
        <charset val="1"/>
      </rPr>
      <t xml:space="preserve"> </t>
    </r>
    <r>
      <rPr>
        <sz val="8"/>
        <color rgb="FF000000"/>
        <rFont val="Roboto"/>
        <family val="0"/>
        <charset val="1"/>
      </rPr>
      <t xml:space="preserve">#indvsaus</t>
    </r>
    <r>
      <rPr>
        <sz val="8"/>
        <color rgb="FFFFFFFF"/>
        <rFont val="Roboto"/>
        <family val="0"/>
        <charset val="1"/>
      </rPr>
      <t xml:space="preserve"> </t>
    </r>
    <r>
      <rPr>
        <sz val="8"/>
        <color rgb="FF000000"/>
        <rFont val="Roboto"/>
        <family val="0"/>
        <charset val="1"/>
      </rPr>
      <t xml:space="preserve">#bordergavaskartrophy</t>
    </r>
    <r>
      <rPr>
        <sz val="8"/>
        <color rgb="FFFFFFFF"/>
        <rFont val="Roboto"/>
        <family val="0"/>
        <charset val="1"/>
      </rPr>
      <t xml:space="preserve"> </t>
    </r>
    <r>
      <rPr>
        <sz val="8"/>
        <color rgb="FF000000"/>
        <rFont val="Roboto"/>
        <family val="0"/>
        <charset val="1"/>
      </rPr>
      <t xml:space="preserve">#ausvind</t>
    </r>
    <r>
      <rPr>
        <sz val="8"/>
        <color rgb="FFFFFFFF"/>
        <rFont val="Roboto"/>
        <family val="0"/>
        <charset val="1"/>
      </rPr>
      <t xml:space="preserve"> </t>
    </r>
    <r>
      <rPr>
        <sz val="8"/>
        <color rgb="FF000000"/>
        <rFont val="Roboto"/>
        <family val="0"/>
        <charset val="1"/>
      </rPr>
      <t xml:space="preserve">#ausvsind</t>
    </r>
    <r>
      <rPr>
        <sz val="8"/>
        <color rgb="FFFFFFFF"/>
        <rFont val="Roboto"/>
        <family val="0"/>
        <charset val="1"/>
      </rPr>
      <t xml:space="preserve"> Click the Below Duration to watch a specific segment 👉 </t>
    </r>
    <r>
      <rPr>
        <sz val="8"/>
        <color rgb="FF000000"/>
        <rFont val="Roboto"/>
        <family val="0"/>
        <charset val="1"/>
      </rPr>
      <t xml:space="preserve">00:00</t>
    </r>
    <r>
      <rPr>
        <sz val="8"/>
        <color rgb="FFFFFFFF"/>
        <rFont val="Roboto"/>
        <family val="0"/>
        <charset val="1"/>
      </rPr>
      <t xml:space="preserve"> - Introduction 👉 </t>
    </r>
    <r>
      <rPr>
        <sz val="8"/>
        <color rgb="FF000000"/>
        <rFont val="Roboto"/>
        <family val="0"/>
        <charset val="1"/>
      </rPr>
      <t xml:space="preserve">00:36</t>
    </r>
    <r>
      <rPr>
        <sz val="8"/>
        <color rgb="FFFFFFFF"/>
        <rFont val="Roboto"/>
        <family val="0"/>
        <charset val="1"/>
      </rPr>
      <t xml:space="preserve"> - Sundar C - Vadivelu banter = Ash - Paine banter? 👉 </t>
    </r>
    <r>
      <rPr>
        <sz val="8"/>
        <color rgb="FF000000"/>
        <rFont val="Roboto"/>
        <family val="0"/>
        <charset val="1"/>
      </rPr>
      <t xml:space="preserve">01:09</t>
    </r>
    <r>
      <rPr>
        <sz val="8"/>
        <color rgb="FFFFFFFF"/>
        <rFont val="Roboto"/>
        <family val="0"/>
        <charset val="1"/>
      </rPr>
      <t xml:space="preserve"> - Mandatory injury woes ahead of the 4th test and mandatory, "WE WILL BAT FIRST, MATE" 👉 </t>
    </r>
    <r>
      <rPr>
        <sz val="8"/>
        <color rgb="FF000000"/>
        <rFont val="Roboto"/>
        <family val="0"/>
        <charset val="1"/>
      </rPr>
      <t xml:space="preserve">01:40</t>
    </r>
    <r>
      <rPr>
        <sz val="8"/>
        <color rgb="FFFFFFFF"/>
        <rFont val="Roboto"/>
        <family val="0"/>
        <charset val="1"/>
      </rPr>
      <t xml:space="preserve"> - Fresh bowlers made the difference for Team India 👉 </t>
    </r>
    <r>
      <rPr>
        <sz val="8"/>
        <color rgb="FF000000"/>
        <rFont val="Roboto"/>
        <family val="0"/>
        <charset val="1"/>
      </rPr>
      <t xml:space="preserve">02:26</t>
    </r>
    <r>
      <rPr>
        <sz val="8"/>
        <color rgb="FFFFFFFF"/>
        <rFont val="Roboto"/>
        <family val="0"/>
        <charset val="1"/>
      </rPr>
      <t xml:space="preserve"> - The Gabbatoir breach 👉 </t>
    </r>
    <r>
      <rPr>
        <sz val="8"/>
        <color rgb="FF000000"/>
        <rFont val="Roboto"/>
        <family val="0"/>
        <charset val="1"/>
      </rPr>
      <t xml:space="preserve">03:32</t>
    </r>
    <r>
      <rPr>
        <sz val="8"/>
        <color rgb="FFFFFFFF"/>
        <rFont val="Roboto"/>
        <family val="0"/>
        <charset val="1"/>
      </rPr>
      <t xml:space="preserve"> - Positive vibes from India made a massive difference 👉 </t>
    </r>
    <r>
      <rPr>
        <sz val="8"/>
        <color rgb="FF000000"/>
        <rFont val="Roboto"/>
        <family val="0"/>
        <charset val="1"/>
      </rPr>
      <t xml:space="preserve">04:26</t>
    </r>
    <r>
      <rPr>
        <sz val="8"/>
        <color rgb="FFFFFFFF"/>
        <rFont val="Roboto"/>
        <family val="0"/>
        <charset val="1"/>
      </rPr>
      <t xml:space="preserve"> - "Australia had the upper hand in terms of preparation." 👉 </t>
    </r>
    <r>
      <rPr>
        <sz val="8"/>
        <color rgb="FF000000"/>
        <rFont val="Roboto"/>
        <family val="0"/>
        <charset val="1"/>
      </rPr>
      <t xml:space="preserve">05:00</t>
    </r>
    <r>
      <rPr>
        <sz val="8"/>
        <color rgb="FFFFFFFF"/>
        <rFont val="Roboto"/>
        <family val="0"/>
        <charset val="1"/>
      </rPr>
      <t xml:space="preserve"> - Washi-Shardul partnership and the BET Ash had with Sridhar 👉 </t>
    </r>
    <r>
      <rPr>
        <sz val="8"/>
        <color rgb="FF000000"/>
        <rFont val="Roboto"/>
        <family val="0"/>
        <charset val="1"/>
      </rPr>
      <t xml:space="preserve">07:29</t>
    </r>
    <r>
      <rPr>
        <sz val="8"/>
        <color rgb="FFFFFFFF"/>
        <rFont val="Roboto"/>
        <family val="0"/>
        <charset val="1"/>
      </rPr>
      <t xml:space="preserve"> - Rishabh Pant factor 👉 </t>
    </r>
    <r>
      <rPr>
        <sz val="8"/>
        <color rgb="FF000000"/>
        <rFont val="Roboto"/>
        <family val="0"/>
        <charset val="1"/>
      </rPr>
      <t xml:space="preserve">09:45</t>
    </r>
    <r>
      <rPr>
        <sz val="8"/>
        <color rgb="FFFFFFFF"/>
        <rFont val="Roboto"/>
        <family val="0"/>
        <charset val="1"/>
      </rPr>
      <t xml:space="preserve"> - Tim Paine, the Kaliyug Karnan 👉 </t>
    </r>
    <r>
      <rPr>
        <sz val="8"/>
        <color rgb="FF000000"/>
        <rFont val="Roboto"/>
        <family val="0"/>
        <charset val="1"/>
      </rPr>
      <t xml:space="preserve">10:15</t>
    </r>
    <r>
      <rPr>
        <sz val="8"/>
        <color rgb="FFFFFFFF"/>
        <rFont val="Roboto"/>
        <family val="0"/>
        <charset val="1"/>
      </rPr>
      <t xml:space="preserve"> - Siraj's 5 wicket-haul 👉 </t>
    </r>
    <r>
      <rPr>
        <sz val="8"/>
        <color rgb="FF000000"/>
        <rFont val="Roboto"/>
        <family val="0"/>
        <charset val="1"/>
      </rPr>
      <t xml:space="preserve">11:25</t>
    </r>
    <r>
      <rPr>
        <sz val="8"/>
        <color rgb="FFFFFFFF"/>
        <rFont val="Roboto"/>
        <family val="0"/>
        <charset val="1"/>
      </rPr>
      <t xml:space="preserve"> - Story of the tour: Nattu 👉 </t>
    </r>
    <r>
      <rPr>
        <sz val="8"/>
        <color rgb="FF000000"/>
        <rFont val="Roboto"/>
        <family val="0"/>
        <charset val="1"/>
      </rPr>
      <t xml:space="preserve">11:50</t>
    </r>
    <r>
      <rPr>
        <sz val="8"/>
        <color rgb="FFFFFFFF"/>
        <rFont val="Roboto"/>
        <family val="0"/>
        <charset val="1"/>
      </rPr>
      <t xml:space="preserve"> - "Rahane wanted to declare to save Nattu from getting injured." 👉 </t>
    </r>
    <r>
      <rPr>
        <sz val="8"/>
        <color rgb="FF000000"/>
        <rFont val="Roboto"/>
        <family val="0"/>
        <charset val="1"/>
      </rPr>
      <t xml:space="preserve">12:22</t>
    </r>
    <r>
      <rPr>
        <sz val="8"/>
        <color rgb="FFFFFFFF"/>
        <rFont val="Roboto"/>
        <family val="0"/>
        <charset val="1"/>
      </rPr>
      <t xml:space="preserve"> - Conclusion Title Card Music Credits: KGF Wolf Spirit Theme Subscribe to my Channel - </t>
    </r>
    <r>
      <rPr>
        <sz val="8"/>
        <color rgb="FF000000"/>
        <rFont val="Roboto"/>
        <family val="0"/>
        <charset val="1"/>
      </rPr>
      <t xml:space="preserve">https://bit.ly/SubscribetoAshwin</t>
    </r>
    <r>
      <rPr>
        <sz val="8"/>
        <color rgb="FFFFFFFF"/>
        <rFont val="Roboto"/>
        <family val="0"/>
        <charset val="1"/>
      </rPr>
      <t xml:space="preserve"> HIT THE BELL ICON TO STAY UPDATED Check out my Previous Videos: 🏏 Season Finale | Reminisce With Ash | Guest Virat Kohli - </t>
    </r>
    <r>
      <rPr>
        <sz val="8"/>
        <color rgb="FF000000"/>
        <rFont val="Roboto"/>
        <family val="0"/>
        <charset val="1"/>
      </rPr>
      <t xml:space="preserve">https://youtu.be/7mUWiiQRr3o</t>
    </r>
    <r>
      <rPr>
        <sz val="8"/>
        <color rgb="FFFFFFFF"/>
        <rFont val="Roboto"/>
        <family val="0"/>
        <charset val="1"/>
      </rPr>
      <t xml:space="preserve"> 🏏 Reminisce with Ash | Episode 20 | Guest Kumar Sangakkara - </t>
    </r>
    <r>
      <rPr>
        <sz val="8"/>
        <color rgb="FF000000"/>
        <rFont val="Roboto"/>
        <family val="0"/>
        <charset val="1"/>
      </rPr>
      <t xml:space="preserve">https://youtu.be/HQzOGx4QUcg</t>
    </r>
    <r>
      <rPr>
        <sz val="8"/>
        <color rgb="FFFFFFFF"/>
        <rFont val="Roboto"/>
        <family val="0"/>
        <charset val="1"/>
      </rPr>
      <t xml:space="preserve"> 🏏 Reminisce with Ash | Episode 19 | Guest Shikhar Dhawan - </t>
    </r>
    <r>
      <rPr>
        <sz val="8"/>
        <color rgb="FF000000"/>
        <rFont val="Roboto"/>
        <family val="0"/>
        <charset val="1"/>
      </rPr>
      <t xml:space="preserve">https://youtu.be/AfUQlHxwMM4</t>
    </r>
    <r>
      <rPr>
        <sz val="8"/>
        <color rgb="FFFFFFFF"/>
        <rFont val="Roboto"/>
        <family val="0"/>
        <charset val="1"/>
      </rPr>
      <t xml:space="preserve"> 🏏 Reminisce with Ash | Episode 18 | Guest Harsha Bhogle - </t>
    </r>
    <r>
      <rPr>
        <sz val="8"/>
        <color rgb="FF000000"/>
        <rFont val="Roboto"/>
        <family val="0"/>
        <charset val="1"/>
      </rPr>
      <t xml:space="preserve">https://youtu.be/yL8KL4KlvuQ</t>
    </r>
    <r>
      <rPr>
        <sz val="8"/>
        <color rgb="FFFFFFFF"/>
        <rFont val="Roboto"/>
        <family val="0"/>
        <charset val="1"/>
      </rPr>
      <t xml:space="preserve"> 🏏 Reminisce with Ash | Episode 17 | Guest Actor Madhavan - </t>
    </r>
    <r>
      <rPr>
        <sz val="8"/>
        <color rgb="FF000000"/>
        <rFont val="Roboto"/>
        <family val="0"/>
        <charset val="1"/>
      </rPr>
      <t xml:space="preserve">https://youtu.be/9meibZLamX4</t>
    </r>
    <r>
      <rPr>
        <sz val="8"/>
        <color rgb="FFFFFFFF"/>
        <rFont val="Roboto"/>
        <family val="0"/>
        <charset val="1"/>
      </rPr>
      <t xml:space="preserve"> 🏏 Reminisce with Ash | Episode 16 | Guest Rohit Sharma - </t>
    </r>
    <r>
      <rPr>
        <sz val="8"/>
        <color rgb="FF000000"/>
        <rFont val="Roboto"/>
        <family val="0"/>
        <charset val="1"/>
      </rPr>
      <t xml:space="preserve">https://youtu.be/wtkoEK1ucU8</t>
    </r>
    <r>
      <rPr>
        <sz val="8"/>
        <color rgb="FFFFFFFF"/>
        <rFont val="Roboto"/>
        <family val="0"/>
        <charset val="1"/>
      </rPr>
      <t xml:space="preserve"> 🏏 Reminisce with Ash | Episode 15 | Guest Sanjay Manjrekar - </t>
    </r>
    <r>
      <rPr>
        <sz val="8"/>
        <color rgb="FF000000"/>
        <rFont val="Roboto"/>
        <family val="0"/>
        <charset val="1"/>
      </rPr>
      <t xml:space="preserve">https://youtu.be/kwAetdCYvzM</t>
    </r>
    <r>
      <rPr>
        <sz val="8"/>
        <color rgb="FFFFFFFF"/>
        <rFont val="Roboto"/>
        <family val="0"/>
        <charset val="1"/>
      </rPr>
      <t xml:space="preserve"> 🏏 Reminisce with Ash | Episode 14 | Guest Russel Arnold - </t>
    </r>
    <r>
      <rPr>
        <sz val="8"/>
        <color rgb="FF000000"/>
        <rFont val="Roboto"/>
        <family val="0"/>
        <charset val="1"/>
      </rPr>
      <t xml:space="preserve">https://youtu.be/Cm8IJ0N-Xiw</t>
    </r>
    <r>
      <rPr>
        <sz val="8"/>
        <color rgb="FFFFFFFF"/>
        <rFont val="Roboto"/>
        <family val="0"/>
        <charset val="1"/>
      </rPr>
      <t xml:space="preserve"> 🏏 Reminisce with Ash | Episode 13 | Guest Mr Rajhesh Vaidhya - </t>
    </r>
    <r>
      <rPr>
        <sz val="8"/>
        <color rgb="FF000000"/>
        <rFont val="Roboto"/>
        <family val="0"/>
        <charset val="1"/>
      </rPr>
      <t xml:space="preserve">https://youtu.be/Aprpj6-O-OY</t>
    </r>
    <r>
      <rPr>
        <sz val="8"/>
        <color rgb="FFFFFFFF"/>
        <rFont val="Roboto"/>
        <family val="0"/>
        <charset val="1"/>
      </rPr>
      <t xml:space="preserve"> 🏏 Reminisce with Ash | Episode 13 | Guest Harbhajan Singh - </t>
    </r>
    <r>
      <rPr>
        <sz val="8"/>
        <color rgb="FF000000"/>
        <rFont val="Roboto"/>
        <family val="0"/>
        <charset val="1"/>
      </rPr>
      <t xml:space="preserve">https://youtu.be/I6l7rWHwoSU</t>
    </r>
    <r>
      <rPr>
        <sz val="8"/>
        <color rgb="FFFFFFFF"/>
        <rFont val="Roboto"/>
        <family val="0"/>
        <charset val="1"/>
      </rPr>
      <t xml:space="preserve"> Check out my Official Website - </t>
    </r>
    <r>
      <rPr>
        <sz val="8"/>
        <color rgb="FF000000"/>
        <rFont val="Roboto"/>
        <family val="0"/>
        <charset val="1"/>
      </rPr>
      <t xml:space="preserve">http://www.raviashwin.com/</t>
    </r>
    <r>
      <rPr>
        <sz val="8"/>
        <color rgb="FFFFFFFF"/>
        <rFont val="Roboto"/>
        <family val="0"/>
        <charset val="1"/>
      </rPr>
      <t xml:space="preserve"> Follow me on: Facebook - </t>
    </r>
    <r>
      <rPr>
        <sz val="8"/>
        <color rgb="FF000000"/>
        <rFont val="Roboto"/>
        <family val="0"/>
        <charset val="1"/>
      </rPr>
      <t xml:space="preserve">https://www.facebook.com/AshwinRaviOf...</t>
    </r>
    <r>
      <rPr>
        <sz val="8"/>
        <color rgb="FFFFFFFF"/>
        <rFont val="Roboto"/>
        <family val="0"/>
        <charset val="1"/>
      </rPr>
      <t xml:space="preserve"> Twitter - </t>
    </r>
    <r>
      <rPr>
        <sz val="8"/>
        <color rgb="FF000000"/>
        <rFont val="Roboto"/>
        <family val="0"/>
        <charset val="1"/>
      </rPr>
      <t xml:space="preserve">https://twitter.com/ashwinravi99?lang=en</t>
    </r>
    <r>
      <rPr>
        <sz val="8"/>
        <color rgb="FFFFFFFF"/>
        <rFont val="Roboto"/>
        <family val="0"/>
        <charset val="1"/>
      </rPr>
      <t xml:space="preserve"> Instagram - </t>
    </r>
    <r>
      <rPr>
        <sz val="8"/>
        <color rgb="FF000000"/>
        <rFont val="Roboto"/>
        <family val="0"/>
        <charset val="1"/>
      </rPr>
      <t xml:space="preserve">https://www.instagram.com/rashwin99/?...</t>
    </r>
  </si>
  <si>
    <r>
      <rPr>
        <sz val="8"/>
        <color rgb="FF000000"/>
        <rFont val="Roboto"/>
        <family val="0"/>
        <charset val="1"/>
      </rPr>
      <t xml:space="preserve">#TheGabbaTest</t>
    </r>
    <r>
      <rPr>
        <sz val="8"/>
        <color rgb="FFFFFFFF"/>
        <rFont val="Roboto"/>
        <family val="0"/>
        <charset val="1"/>
      </rPr>
      <t xml:space="preserve"> </t>
    </r>
    <r>
      <rPr>
        <sz val="8"/>
        <color rgb="FF000000"/>
        <rFont val="Roboto"/>
        <family val="0"/>
        <charset val="1"/>
      </rPr>
      <t xml:space="preserve">#indvsaus</t>
    </r>
    <r>
      <rPr>
        <sz val="8"/>
        <color rgb="FFFFFFFF"/>
        <rFont val="Roboto"/>
        <family val="0"/>
        <charset val="1"/>
      </rPr>
      <t xml:space="preserve"> </t>
    </r>
    <r>
      <rPr>
        <sz val="8"/>
        <color rgb="FF000000"/>
        <rFont val="Roboto"/>
        <family val="0"/>
        <charset val="1"/>
      </rPr>
      <t xml:space="preserve">#bordergavaskartrophy</t>
    </r>
    <r>
      <rPr>
        <sz val="8"/>
        <color rgb="FFFFFFFF"/>
        <rFont val="Roboto"/>
        <family val="0"/>
        <charset val="1"/>
      </rPr>
      <t xml:space="preserve"> </t>
    </r>
    <r>
      <rPr>
        <sz val="8"/>
        <color rgb="FF000000"/>
        <rFont val="Roboto"/>
        <family val="0"/>
        <charset val="1"/>
      </rPr>
      <t xml:space="preserve">#ausvind</t>
    </r>
    <r>
      <rPr>
        <sz val="8"/>
        <color rgb="FFFFFFFF"/>
        <rFont val="Roboto"/>
        <family val="0"/>
        <charset val="1"/>
      </rPr>
      <t xml:space="preserve"> </t>
    </r>
    <r>
      <rPr>
        <sz val="8"/>
        <color rgb="FF000000"/>
        <rFont val="Roboto"/>
        <family val="0"/>
        <charset val="1"/>
      </rPr>
      <t xml:space="preserve">#ausvsind</t>
    </r>
  </si>
  <si>
    <t xml:space="preserve">5 months ago</t>
  </si>
  <si>
    <r>
      <rPr>
        <sz val="8"/>
        <color rgb="FF000000"/>
        <rFont val="Calibri"/>
        <family val="0"/>
        <charset val="1"/>
      </rPr>
      <t xml:space="preserve">As it is time for the next season of IPL to kickstart in a few months with 2 new teams and a mega auction, I am going to talk about how auctions work and some key terminologies used in the auction. As you watch this video, you will get a better understanding of auctions. Click the Below Duration to watch a specific segment 👉 </t>
    </r>
    <r>
      <rPr>
        <sz val="8"/>
        <color rgb="FF000000"/>
        <rFont val="Roboto"/>
        <family val="0"/>
        <charset val="1"/>
      </rPr>
      <t xml:space="preserve">00:00</t>
    </r>
    <r>
      <rPr>
        <sz val="8"/>
        <color rgb="FFFFFFFF"/>
        <rFont val="Roboto"/>
        <family val="0"/>
        <charset val="1"/>
      </rPr>
      <t xml:space="preserve"> - Introduction 👉 </t>
    </r>
    <r>
      <rPr>
        <sz val="8"/>
        <color rgb="FF000000"/>
        <rFont val="Roboto"/>
        <family val="0"/>
        <charset val="1"/>
      </rPr>
      <t xml:space="preserve">01:10</t>
    </r>
    <r>
      <rPr>
        <sz val="8"/>
        <color rgb="FFFFFFFF"/>
        <rFont val="Roboto"/>
        <family val="0"/>
        <charset val="1"/>
      </rPr>
      <t xml:space="preserve"> - Mega auction 👉 </t>
    </r>
    <r>
      <rPr>
        <sz val="8"/>
        <color rgb="FF000000"/>
        <rFont val="Roboto"/>
        <family val="0"/>
        <charset val="1"/>
      </rPr>
      <t xml:space="preserve">02:30</t>
    </r>
    <r>
      <rPr>
        <sz val="8"/>
        <color rgb="FFFFFFFF"/>
        <rFont val="Roboto"/>
        <family val="0"/>
        <charset val="1"/>
      </rPr>
      <t xml:space="preserve"> - Mini auction 👉 </t>
    </r>
    <r>
      <rPr>
        <sz val="8"/>
        <color rgb="FF000000"/>
        <rFont val="Roboto"/>
        <family val="0"/>
        <charset val="1"/>
      </rPr>
      <t xml:space="preserve">03:45</t>
    </r>
    <r>
      <rPr>
        <sz val="8"/>
        <color rgb="FFFFFFFF"/>
        <rFont val="Roboto"/>
        <family val="0"/>
        <charset val="1"/>
      </rPr>
      <t xml:space="preserve"> - Player retention 👉 </t>
    </r>
    <r>
      <rPr>
        <sz val="8"/>
        <color rgb="FF000000"/>
        <rFont val="Roboto"/>
        <family val="0"/>
        <charset val="1"/>
      </rPr>
      <t xml:space="preserve">04:12</t>
    </r>
    <r>
      <rPr>
        <sz val="8"/>
        <color rgb="FFFFFFFF"/>
        <rFont val="Roboto"/>
        <family val="0"/>
        <charset val="1"/>
      </rPr>
      <t xml:space="preserve"> - Indian core 👉 </t>
    </r>
    <r>
      <rPr>
        <sz val="8"/>
        <color rgb="FF000000"/>
        <rFont val="Roboto"/>
        <family val="0"/>
        <charset val="1"/>
      </rPr>
      <t xml:space="preserve">07:13</t>
    </r>
    <r>
      <rPr>
        <sz val="8"/>
        <color rgb="FFFFFFFF"/>
        <rFont val="Roboto"/>
        <family val="0"/>
        <charset val="1"/>
      </rPr>
      <t xml:space="preserve"> - RTM 👉 </t>
    </r>
    <r>
      <rPr>
        <sz val="8"/>
        <color rgb="FF000000"/>
        <rFont val="Roboto"/>
        <family val="0"/>
        <charset val="1"/>
      </rPr>
      <t xml:space="preserve">11:38</t>
    </r>
    <r>
      <rPr>
        <sz val="8"/>
        <color rgb="FFFFFFFF"/>
        <rFont val="Roboto"/>
        <family val="0"/>
        <charset val="1"/>
      </rPr>
      <t xml:space="preserve"> - Auction purse 👉 </t>
    </r>
    <r>
      <rPr>
        <sz val="8"/>
        <color rgb="FF000000"/>
        <rFont val="Roboto"/>
        <family val="0"/>
        <charset val="1"/>
      </rPr>
      <t xml:space="preserve">15:11</t>
    </r>
    <r>
      <rPr>
        <sz val="8"/>
        <color rgb="FFFFFFFF"/>
        <rFont val="Roboto"/>
        <family val="0"/>
        <charset val="1"/>
      </rPr>
      <t xml:space="preserve"> - Draft 👉 </t>
    </r>
    <r>
      <rPr>
        <sz val="8"/>
        <color rgb="FF000000"/>
        <rFont val="Roboto"/>
        <family val="0"/>
        <charset val="1"/>
      </rPr>
      <t xml:space="preserve">16:08</t>
    </r>
    <r>
      <rPr>
        <sz val="8"/>
        <color rgb="FFFFFFFF"/>
        <rFont val="Roboto"/>
        <family val="0"/>
        <charset val="1"/>
      </rPr>
      <t xml:space="preserve"> - Uncapped player 👉 </t>
    </r>
    <r>
      <rPr>
        <sz val="8"/>
        <color rgb="FF000000"/>
        <rFont val="Roboto"/>
        <family val="0"/>
        <charset val="1"/>
      </rPr>
      <t xml:space="preserve">16:43</t>
    </r>
    <r>
      <rPr>
        <sz val="8"/>
        <color rgb="FFFFFFFF"/>
        <rFont val="Roboto"/>
        <family val="0"/>
        <charset val="1"/>
      </rPr>
      <t xml:space="preserve"> - First eleven 👉 </t>
    </r>
    <r>
      <rPr>
        <sz val="8"/>
        <color rgb="FF000000"/>
        <rFont val="Roboto"/>
        <family val="0"/>
        <charset val="1"/>
      </rPr>
      <t xml:space="preserve">18:03</t>
    </r>
    <r>
      <rPr>
        <sz val="8"/>
        <color rgb="FFFFFFFF"/>
        <rFont val="Roboto"/>
        <family val="0"/>
        <charset val="1"/>
      </rPr>
      <t xml:space="preserve"> - Backup players 👉 </t>
    </r>
    <r>
      <rPr>
        <sz val="8"/>
        <color rgb="FF000000"/>
        <rFont val="Roboto"/>
        <family val="0"/>
        <charset val="1"/>
      </rPr>
      <t xml:space="preserve">18:35</t>
    </r>
    <r>
      <rPr>
        <sz val="8"/>
        <color rgb="FFFFFFFF"/>
        <rFont val="Roboto"/>
        <family val="0"/>
        <charset val="1"/>
      </rPr>
      <t xml:space="preserve"> - DNA game plan 👉 </t>
    </r>
    <r>
      <rPr>
        <sz val="8"/>
        <color rgb="FF000000"/>
        <rFont val="Roboto"/>
        <family val="0"/>
        <charset val="1"/>
      </rPr>
      <t xml:space="preserve">20:49</t>
    </r>
    <r>
      <rPr>
        <sz val="8"/>
        <color rgb="FFFFFFFF"/>
        <rFont val="Roboto"/>
        <family val="0"/>
        <charset val="1"/>
      </rPr>
      <t xml:space="preserve"> - Mock auction 👉 </t>
    </r>
    <r>
      <rPr>
        <sz val="8"/>
        <color rgb="FF000000"/>
        <rFont val="Roboto"/>
        <family val="0"/>
        <charset val="1"/>
      </rPr>
      <t xml:space="preserve">21:15</t>
    </r>
    <r>
      <rPr>
        <sz val="8"/>
        <color rgb="FFFFFFFF"/>
        <rFont val="Roboto"/>
        <family val="0"/>
        <charset val="1"/>
      </rPr>
      <t xml:space="preserve"> - Conclusion </t>
    </r>
    <r>
      <rPr>
        <sz val="8"/>
        <color rgb="FF000000"/>
        <rFont val="Roboto"/>
        <family val="0"/>
        <charset val="1"/>
      </rPr>
      <t xml:space="preserve">#iplmegaauction</t>
    </r>
    <r>
      <rPr>
        <sz val="8"/>
        <color rgb="FFFFFFFF"/>
        <rFont val="Roboto"/>
        <family val="0"/>
        <charset val="1"/>
      </rPr>
      <t xml:space="preserve"> </t>
    </r>
    <r>
      <rPr>
        <sz val="8"/>
        <color rgb="FF000000"/>
        <rFont val="Roboto"/>
        <family val="0"/>
        <charset val="1"/>
      </rPr>
      <t xml:space="preserve">#iplmegaauction2022</t>
    </r>
    <r>
      <rPr>
        <sz val="8"/>
        <color rgb="FFFFFFFF"/>
        <rFont val="Roboto"/>
        <family val="0"/>
        <charset val="1"/>
      </rPr>
      <t xml:space="preserve"> </t>
    </r>
    <r>
      <rPr>
        <sz val="8"/>
        <color rgb="FF000000"/>
        <rFont val="Roboto"/>
        <family val="0"/>
        <charset val="1"/>
      </rPr>
      <t xml:space="preserve">#megaauction</t>
    </r>
    <r>
      <rPr>
        <sz val="8"/>
        <color rgb="FFFFFFFF"/>
        <rFont val="Roboto"/>
        <family val="0"/>
        <charset val="1"/>
      </rPr>
      <t xml:space="preserve"> </t>
    </r>
    <r>
      <rPr>
        <sz val="8"/>
        <color rgb="FF000000"/>
        <rFont val="Roboto"/>
        <family val="0"/>
        <charset val="1"/>
      </rPr>
      <t xml:space="preserve">#AshwinChannel</t>
    </r>
    <r>
      <rPr>
        <sz val="8"/>
        <color rgb="FFFFFFFF"/>
        <rFont val="Roboto"/>
        <family val="0"/>
        <charset val="1"/>
      </rPr>
      <t xml:space="preserve"> </t>
    </r>
    <r>
      <rPr>
        <sz val="8"/>
        <color rgb="FF000000"/>
        <rFont val="Roboto"/>
        <family val="0"/>
        <charset val="1"/>
      </rPr>
      <t xml:space="preserve">#CricketDiaries</t>
    </r>
    <r>
      <rPr>
        <sz val="8"/>
        <color rgb="FFFFFFFF"/>
        <rFont val="Roboto"/>
        <family val="0"/>
        <charset val="1"/>
      </rPr>
      <t xml:space="preserve"> </t>
    </r>
    <r>
      <rPr>
        <sz val="8"/>
        <color rgb="FF000000"/>
        <rFont val="Roboto"/>
        <family val="0"/>
        <charset val="1"/>
      </rPr>
      <t xml:space="preserve">#RavichandranAshwin</t>
    </r>
    <r>
      <rPr>
        <sz val="8"/>
        <color rgb="FFFFFFFF"/>
        <rFont val="Roboto"/>
        <family val="0"/>
        <charset val="1"/>
      </rPr>
      <t xml:space="preserve"> </t>
    </r>
    <r>
      <rPr>
        <sz val="8"/>
        <color rgb="FF000000"/>
        <rFont val="Roboto"/>
        <family val="0"/>
        <charset val="1"/>
      </rPr>
      <t xml:space="preserve">#RAshwin</t>
    </r>
    <r>
      <rPr>
        <sz val="8"/>
        <color rgb="FFFFFFFF"/>
        <rFont val="Roboto"/>
        <family val="0"/>
        <charset val="1"/>
      </rPr>
      <t xml:space="preserve"> Watch What's up with Women's Cricket Official Videos 🏏 The Lisa Sthalekar Journey | Episode 04 | What's up with Women's Cricket | R Ashwin - </t>
    </r>
    <r>
      <rPr>
        <sz val="8"/>
        <color rgb="FF000000"/>
        <rFont val="Roboto"/>
        <family val="0"/>
        <charset val="1"/>
      </rPr>
      <t xml:space="preserve">https://youtu.be/S4gxOfIStVI</t>
    </r>
    <r>
      <rPr>
        <sz val="8"/>
        <color rgb="FFFFFFFF"/>
        <rFont val="Roboto"/>
        <family val="0"/>
        <charset val="1"/>
      </rPr>
      <t xml:space="preserve"> 🏏 Sachin Tendulkar is my inspiration - Jemimah Rodrigues | What's up with Women's Cricket | E3 - </t>
    </r>
    <r>
      <rPr>
        <sz val="8"/>
        <color rgb="FF000000"/>
        <rFont val="Roboto"/>
        <family val="0"/>
        <charset val="1"/>
      </rPr>
      <t xml:space="preserve">https://youtu.be/TiLSJOmYEa4</t>
    </r>
    <r>
      <rPr>
        <sz val="8"/>
        <color rgb="FFFFFFFF"/>
        <rFont val="Roboto"/>
        <family val="0"/>
        <charset val="1"/>
      </rPr>
      <t xml:space="preserve"> 🏏 I'd absolutely love to play for CSK in Women's IPL - Kate Cross | What's up with Women's Cricket | E2 - </t>
    </r>
    <r>
      <rPr>
        <sz val="8"/>
        <color rgb="FF000000"/>
        <rFont val="Roboto"/>
        <family val="0"/>
        <charset val="1"/>
      </rPr>
      <t xml:space="preserve">https://youtu.be/SQYXeSYoc44</t>
    </r>
    <r>
      <rPr>
        <sz val="8"/>
        <color rgb="FFFFFFFF"/>
        <rFont val="Roboto"/>
        <family val="0"/>
        <charset val="1"/>
      </rPr>
      <t xml:space="preserve"> 🏏 I urge young girls to take up the sport - Smriti Mandhana | What's up with Women's Cricket | E1 - </t>
    </r>
    <r>
      <rPr>
        <sz val="8"/>
        <color rgb="FF000000"/>
        <rFont val="Roboto"/>
        <family val="0"/>
        <charset val="1"/>
      </rPr>
      <t xml:space="preserve">https://youtu.be/5zFS7DysZAo</t>
    </r>
    <r>
      <rPr>
        <sz val="8"/>
        <color rgb="FFFFFFFF"/>
        <rFont val="Roboto"/>
        <family val="0"/>
        <charset val="1"/>
      </rPr>
      <t xml:space="preserve"> Check out my THE HUNDRED EXPLANATION VIDEO 🏏 The Hundred Explained: Are you a fan of the format? - </t>
    </r>
    <r>
      <rPr>
        <sz val="8"/>
        <color rgb="FF000000"/>
        <rFont val="Roboto"/>
        <family val="0"/>
        <charset val="1"/>
      </rPr>
      <t xml:space="preserve">https://youtu.be/2TeO8eIsSGo</t>
    </r>
    <r>
      <rPr>
        <sz val="8"/>
        <color rgb="FFFFFFFF"/>
        <rFont val="Roboto"/>
        <family val="0"/>
        <charset val="1"/>
      </rPr>
      <t xml:space="preserve"> Watch My Sutrula Payanam aka World Tour Videos 🏏 Happy Surrey Memories | Thank you, Surrey, | Hashim Amla | Alec Stewart | UK Diaries 👉 </t>
    </r>
    <r>
      <rPr>
        <sz val="8"/>
        <color rgb="FF000000"/>
        <rFont val="Roboto"/>
        <family val="0"/>
        <charset val="1"/>
      </rPr>
      <t xml:space="preserve">https://youtu.be/UZK9z05c72s</t>
    </r>
    <r>
      <rPr>
        <sz val="8"/>
        <color rgb="FFFFFFFF"/>
        <rFont val="Roboto"/>
        <family val="0"/>
        <charset val="1"/>
      </rPr>
      <t xml:space="preserve"> 🏏 Enthralling experience of watching Roger Federer Live at Wimbledon 👉 </t>
    </r>
    <r>
      <rPr>
        <sz val="8"/>
        <color rgb="FF000000"/>
        <rFont val="Roboto"/>
        <family val="0"/>
        <charset val="1"/>
      </rPr>
      <t xml:space="preserve">https://youtu.be/DWOhSnTu1yY</t>
    </r>
    <r>
      <rPr>
        <sz val="8"/>
        <color rgb="FFFFFFFF"/>
        <rFont val="Roboto"/>
        <family val="0"/>
        <charset val="1"/>
      </rPr>
      <t xml:space="preserve"> 🏏 WTC Afterthought | Devon VLog | UK Diaries 👉 </t>
    </r>
    <r>
      <rPr>
        <sz val="8"/>
        <color rgb="FF000000"/>
        <rFont val="Roboto"/>
        <family val="0"/>
        <charset val="1"/>
      </rPr>
      <t xml:space="preserve">https://youtu.be/dQH9Rlk72xI</t>
    </r>
    <r>
      <rPr>
        <sz val="8"/>
        <color rgb="FFFFFFFF"/>
        <rFont val="Roboto"/>
        <family val="0"/>
        <charset val="1"/>
      </rPr>
      <t xml:space="preserve"> 🏏 The Southampton Tour: Sutrula Payanam 👉 </t>
    </r>
    <r>
      <rPr>
        <sz val="8"/>
        <color rgb="FF000000"/>
        <rFont val="Roboto"/>
        <family val="0"/>
        <charset val="1"/>
      </rPr>
      <t xml:space="preserve">https://youtu.be/0uLE0eelqKA</t>
    </r>
    <r>
      <rPr>
        <sz val="8"/>
        <color rgb="FFFFFFFF"/>
        <rFont val="Roboto"/>
        <family val="0"/>
        <charset val="1"/>
      </rPr>
      <t xml:space="preserve"> 🏏 The Hotel Tour: Sutrula Payanam 👉 </t>
    </r>
    <r>
      <rPr>
        <sz val="8"/>
        <color rgb="FF000000"/>
        <rFont val="Roboto"/>
        <family val="0"/>
        <charset val="1"/>
      </rPr>
      <t xml:space="preserve">https://youtu.be/ACrcRz1N41w</t>
    </r>
    <r>
      <rPr>
        <sz val="8"/>
        <color rgb="FFFFFFFF"/>
        <rFont val="Roboto"/>
        <family val="0"/>
        <charset val="1"/>
      </rPr>
      <t xml:space="preserve"> 🏏 Quarantine Diaries: Lockdown 2.0 Vlog Here 👉 </t>
    </r>
    <r>
      <rPr>
        <sz val="8"/>
        <color rgb="FF000000"/>
        <rFont val="Roboto"/>
        <family val="0"/>
        <charset val="1"/>
      </rPr>
      <t xml:space="preserve">https://youtu.be/YtEK9shChgM</t>
    </r>
    <r>
      <rPr>
        <sz val="8"/>
        <color rgb="FFFFFFFF"/>
        <rFont val="Roboto"/>
        <family val="0"/>
        <charset val="1"/>
      </rPr>
      <t xml:space="preserve"> Crikipidea is an Instagram page that we have started to curate my Youtube Channel's content. Follow Crikipidea to get updates on activities about the channel: </t>
    </r>
    <r>
      <rPr>
        <sz val="8"/>
        <color rgb="FF000000"/>
        <rFont val="Roboto"/>
        <family val="0"/>
        <charset val="1"/>
      </rPr>
      <t xml:space="preserve">https://instagram.com/crikipidea?igsh...</t>
    </r>
    <r>
      <rPr>
        <sz val="8"/>
        <color rgb="FFFFFFFF"/>
        <rFont val="Roboto"/>
        <family val="0"/>
        <charset val="1"/>
      </rPr>
      <t xml:space="preserve"> Subscribe to my Channel - </t>
    </r>
    <r>
      <rPr>
        <sz val="8"/>
        <color rgb="FF000000"/>
        <rFont val="Roboto"/>
        <family val="0"/>
        <charset val="1"/>
      </rPr>
      <t xml:space="preserve">https://bit.ly/SubscribetoAshwin​</t>
    </r>
    <r>
      <rPr>
        <sz val="8"/>
        <color rgb="FFFFFFFF"/>
        <rFont val="Roboto"/>
        <family val="0"/>
        <charset val="1"/>
      </rPr>
      <t xml:space="preserve"> HIT THE BELL ICON TO STAY UPDATED Watch our Previous Episodes of Fantasy Picks Here 👉 Shubman Gill, He's Got the Skill | Khelo Dimaag Se | Episode 6 | </t>
    </r>
    <r>
      <rPr>
        <sz val="8"/>
        <color rgb="FF000000"/>
        <rFont val="Roboto"/>
        <family val="0"/>
        <charset val="1"/>
      </rPr>
      <t xml:space="preserve">#CSKvsKKR</t>
    </r>
    <r>
      <rPr>
        <sz val="8"/>
        <color rgb="FFFFFFFF"/>
        <rFont val="Roboto"/>
        <family val="0"/>
        <charset val="1"/>
      </rPr>
      <t xml:space="preserve"> | Ashwin | </t>
    </r>
    <r>
      <rPr>
        <sz val="8"/>
        <color rgb="FF000000"/>
        <rFont val="Roboto"/>
        <family val="0"/>
        <charset val="1"/>
      </rPr>
      <t xml:space="preserve">#IPL2021</t>
    </r>
    <r>
      <rPr>
        <sz val="8"/>
        <color rgb="FFFFFFFF"/>
        <rFont val="Roboto"/>
        <family val="0"/>
        <charset val="1"/>
      </rPr>
      <t xml:space="preserve"> - </t>
    </r>
    <r>
      <rPr>
        <sz val="8"/>
        <color rgb="FF000000"/>
        <rFont val="Roboto"/>
        <family val="0"/>
        <charset val="1"/>
      </rPr>
      <t xml:space="preserve">https://youtu.be/W4wsx5-wOxA</t>
    </r>
    <r>
      <rPr>
        <sz val="8"/>
        <color rgb="FFFFFFFF"/>
        <rFont val="Roboto"/>
        <family val="0"/>
        <charset val="1"/>
      </rPr>
      <t xml:space="preserve"> 👉 The Clash of the All Rounders | Khelo Dimaag Se | Episode 5 | </t>
    </r>
    <r>
      <rPr>
        <sz val="8"/>
        <color rgb="FF000000"/>
        <rFont val="Roboto"/>
        <family val="0"/>
        <charset val="1"/>
      </rPr>
      <t xml:space="preserve">#CSKvsRR</t>
    </r>
    <r>
      <rPr>
        <sz val="8"/>
        <color rgb="FFFFFFFF"/>
        <rFont val="Roboto"/>
        <family val="0"/>
        <charset val="1"/>
      </rPr>
      <t xml:space="preserve"> | Ashwin | </t>
    </r>
    <r>
      <rPr>
        <sz val="8"/>
        <color rgb="FF000000"/>
        <rFont val="Roboto"/>
        <family val="0"/>
        <charset val="1"/>
      </rPr>
      <t xml:space="preserve">#IPL2021</t>
    </r>
    <r>
      <rPr>
        <sz val="8"/>
        <color rgb="FFFFFFFF"/>
        <rFont val="Roboto"/>
        <family val="0"/>
        <charset val="1"/>
      </rPr>
      <t xml:space="preserve"> - </t>
    </r>
    <r>
      <rPr>
        <sz val="8"/>
        <color rgb="FF000000"/>
        <rFont val="Roboto"/>
        <family val="0"/>
        <charset val="1"/>
      </rPr>
      <t xml:space="preserve">https://youtu.be/wt7wJxOxHYw</t>
    </r>
    <r>
      <rPr>
        <sz val="8"/>
        <color rgb="FFFFFFFF"/>
        <rFont val="Roboto"/>
        <family val="0"/>
        <charset val="1"/>
      </rPr>
      <t xml:space="preserve"> 👉 The Spin Battle at Chepauk | Rashid Khan vs Rahul Chahar | </t>
    </r>
    <r>
      <rPr>
        <sz val="8"/>
        <color rgb="FF000000"/>
        <rFont val="Roboto"/>
        <family val="0"/>
        <charset val="1"/>
      </rPr>
      <t xml:space="preserve">#IPL2021</t>
    </r>
    <r>
      <rPr>
        <sz val="8"/>
        <color rgb="FFFFFFFF"/>
        <rFont val="Roboto"/>
        <family val="0"/>
        <charset val="1"/>
      </rPr>
      <t xml:space="preserve"> | Khelo Dimaag Se | Ashwin | E4 - </t>
    </r>
    <r>
      <rPr>
        <sz val="8"/>
        <color rgb="FF000000"/>
        <rFont val="Roboto"/>
        <family val="0"/>
        <charset val="1"/>
      </rPr>
      <t xml:space="preserve">https://youtu.be/Va1doP7JvvU</t>
    </r>
    <r>
      <rPr>
        <sz val="8"/>
        <color rgb="FFFFFFFF"/>
        <rFont val="Roboto"/>
        <family val="0"/>
        <charset val="1"/>
      </rPr>
      <t xml:space="preserve"> 👉 Ash, Abhi &amp; Praveen all pick the same Captain. Guess who? | </t>
    </r>
    <r>
      <rPr>
        <sz val="8"/>
        <color rgb="FF000000"/>
        <rFont val="Roboto"/>
        <family val="0"/>
        <charset val="1"/>
      </rPr>
      <t xml:space="preserve">#IPL2021</t>
    </r>
    <r>
      <rPr>
        <sz val="8"/>
        <color rgb="FFFFFFFF"/>
        <rFont val="Roboto"/>
        <family val="0"/>
        <charset val="1"/>
      </rPr>
      <t xml:space="preserve"> | Khelo Dimaag Se | Ashwin | E3 - </t>
    </r>
    <r>
      <rPr>
        <sz val="8"/>
        <color rgb="FF000000"/>
        <rFont val="Roboto"/>
        <family val="0"/>
        <charset val="1"/>
      </rPr>
      <t xml:space="preserve">https://youtu.be/Nh9_CSP-6cU</t>
    </r>
    <r>
      <rPr>
        <sz val="8"/>
        <color rgb="FFFFFFFF"/>
        <rFont val="Roboto"/>
        <family val="0"/>
        <charset val="1"/>
      </rPr>
      <t xml:space="preserve"> 👉 Will Shakib be the differentiator player? | </t>
    </r>
    <r>
      <rPr>
        <sz val="8"/>
        <color rgb="FF000000"/>
        <rFont val="Roboto"/>
        <family val="0"/>
        <charset val="1"/>
      </rPr>
      <t xml:space="preserve">#MIvsKKR</t>
    </r>
    <r>
      <rPr>
        <sz val="8"/>
        <color rgb="FFFFFFFF"/>
        <rFont val="Roboto"/>
        <family val="0"/>
        <charset val="1"/>
      </rPr>
      <t xml:space="preserve"> | </t>
    </r>
    <r>
      <rPr>
        <sz val="8"/>
        <color rgb="FF000000"/>
        <rFont val="Roboto"/>
        <family val="0"/>
        <charset val="1"/>
      </rPr>
      <t xml:space="preserve">#IPL2021</t>
    </r>
    <r>
      <rPr>
        <sz val="8"/>
        <color rgb="FFFFFFFF"/>
        <rFont val="Roboto"/>
        <family val="0"/>
        <charset val="1"/>
      </rPr>
      <t xml:space="preserve"> | Khelo Dimaag Se | R Ashwin | E2 - </t>
    </r>
    <r>
      <rPr>
        <sz val="8"/>
        <color rgb="FF000000"/>
        <rFont val="Roboto"/>
        <family val="0"/>
        <charset val="1"/>
      </rPr>
      <t xml:space="preserve">https://youtu.be/Kkk76PnrXdw</t>
    </r>
    <r>
      <rPr>
        <sz val="8"/>
        <color rgb="FFFFFFFF"/>
        <rFont val="Roboto"/>
        <family val="0"/>
        <charset val="1"/>
      </rPr>
      <t xml:space="preserve"> 👉 The Fantasy Battle | </t>
    </r>
    <r>
      <rPr>
        <sz val="8"/>
        <color rgb="FF000000"/>
        <rFont val="Roboto"/>
        <family val="0"/>
        <charset val="1"/>
      </rPr>
      <t xml:space="preserve">#MIvsRCB</t>
    </r>
    <r>
      <rPr>
        <sz val="8"/>
        <color rgb="FFFFFFFF"/>
        <rFont val="Roboto"/>
        <family val="0"/>
        <charset val="1"/>
      </rPr>
      <t xml:space="preserve"> | </t>
    </r>
    <r>
      <rPr>
        <sz val="8"/>
        <color rgb="FF000000"/>
        <rFont val="Roboto"/>
        <family val="0"/>
        <charset val="1"/>
      </rPr>
      <t xml:space="preserve">#IPL2021</t>
    </r>
    <r>
      <rPr>
        <sz val="8"/>
        <color rgb="FFFFFFFF"/>
        <rFont val="Roboto"/>
        <family val="0"/>
        <charset val="1"/>
      </rPr>
      <t xml:space="preserve"> | Khelo Dimaag Se | Episode 1 | R Ashwin - </t>
    </r>
    <r>
      <rPr>
        <sz val="8"/>
        <color rgb="FF000000"/>
        <rFont val="Roboto"/>
        <family val="0"/>
        <charset val="1"/>
      </rPr>
      <t xml:space="preserve">https://youtu.be/KIc46R3AVxk</t>
    </r>
    <r>
      <rPr>
        <sz val="8"/>
        <color rgb="FFFFFFFF"/>
        <rFont val="Roboto"/>
        <family val="0"/>
        <charset val="1"/>
      </rPr>
      <t xml:space="preserve"> Catch my previous IPL Team Previews Here 🏏 Chennai Super Kings Team Preview Here - </t>
    </r>
    <r>
      <rPr>
        <sz val="8"/>
        <color rgb="FF000000"/>
        <rFont val="Roboto"/>
        <family val="0"/>
        <charset val="1"/>
      </rPr>
      <t xml:space="preserve">https://youtu.be/7SaKIwiWngA</t>
    </r>
    <r>
      <rPr>
        <sz val="8"/>
        <color rgb="FFFFFFFF"/>
        <rFont val="Roboto"/>
        <family val="0"/>
        <charset val="1"/>
      </rPr>
      <t xml:space="preserve"> 🏏 Royal Challengers Bangalore Team Preview Here - </t>
    </r>
    <r>
      <rPr>
        <sz val="8"/>
        <color rgb="FF000000"/>
        <rFont val="Roboto"/>
        <family val="0"/>
        <charset val="1"/>
      </rPr>
      <t xml:space="preserve">https://youtu.be/NBKkTLF60H4</t>
    </r>
    <r>
      <rPr>
        <sz val="8"/>
        <color rgb="FFFFFFFF"/>
        <rFont val="Roboto"/>
        <family val="0"/>
        <charset val="1"/>
      </rPr>
      <t xml:space="preserve"> 🏏 Mumbai Indians Team Preview Here - </t>
    </r>
    <r>
      <rPr>
        <sz val="8"/>
        <color rgb="FF000000"/>
        <rFont val="Roboto"/>
        <family val="0"/>
        <charset val="1"/>
      </rPr>
      <t xml:space="preserve">https://youtu.be/sScyeiEPmfA</t>
    </r>
    <r>
      <rPr>
        <sz val="8"/>
        <color rgb="FFFFFFFF"/>
        <rFont val="Roboto"/>
        <family val="0"/>
        <charset val="1"/>
      </rPr>
      <t xml:space="preserve"> 🏏 Sunrisers Hyderabad Team Preview Here - </t>
    </r>
    <r>
      <rPr>
        <sz val="8"/>
        <color rgb="FF000000"/>
        <rFont val="Roboto"/>
        <family val="0"/>
        <charset val="1"/>
      </rPr>
      <t xml:space="preserve">https://youtu.be/xrWRxX-v3uM</t>
    </r>
    <r>
      <rPr>
        <sz val="8"/>
        <color rgb="FFFFFFFF"/>
        <rFont val="Roboto"/>
        <family val="0"/>
        <charset val="1"/>
      </rPr>
      <t xml:space="preserve"> 🏏 Kolkata Knight Riders Team Preview Here - </t>
    </r>
    <r>
      <rPr>
        <sz val="8"/>
        <color rgb="FF000000"/>
        <rFont val="Roboto"/>
        <family val="0"/>
        <charset val="1"/>
      </rPr>
      <t xml:space="preserve">https://youtu.be/eZE4qSt6FKs</t>
    </r>
    <r>
      <rPr>
        <sz val="8"/>
        <color rgb="FFFFFFFF"/>
        <rFont val="Roboto"/>
        <family val="0"/>
        <charset val="1"/>
      </rPr>
      <t xml:space="preserve"> 🏏 Delhi Capitals Team Preview Here - </t>
    </r>
    <r>
      <rPr>
        <sz val="8"/>
        <color rgb="FF000000"/>
        <rFont val="Roboto"/>
        <family val="0"/>
        <charset val="1"/>
      </rPr>
      <t xml:space="preserve">https://youtu.be/LTlpWWBq228</t>
    </r>
    <r>
      <rPr>
        <sz val="8"/>
        <color rgb="FFFFFFFF"/>
        <rFont val="Roboto"/>
        <family val="0"/>
        <charset val="1"/>
      </rPr>
      <t xml:space="preserve"> 🏏 Punjab Kings Team Preview Here - </t>
    </r>
    <r>
      <rPr>
        <sz val="8"/>
        <color rgb="FF000000"/>
        <rFont val="Roboto"/>
        <family val="0"/>
        <charset val="1"/>
      </rPr>
      <t xml:space="preserve">https://youtu.be/gdw6kBxoHXQ</t>
    </r>
    <r>
      <rPr>
        <sz val="8"/>
        <color rgb="FFFFFFFF"/>
        <rFont val="Roboto"/>
        <family val="0"/>
        <charset val="1"/>
      </rPr>
      <t xml:space="preserve"> 🏏 Rajasthan Royals Team Preview Here - </t>
    </r>
    <r>
      <rPr>
        <sz val="8"/>
        <color rgb="FF000000"/>
        <rFont val="Roboto"/>
        <family val="0"/>
        <charset val="1"/>
      </rPr>
      <t xml:space="preserve">https://youtu.be/pz_OMqPm7-4</t>
    </r>
    <r>
      <rPr>
        <sz val="8"/>
        <color rgb="FFFFFFFF"/>
        <rFont val="Roboto"/>
        <family val="0"/>
        <charset val="1"/>
      </rPr>
      <t xml:space="preserve"> Check out IPL 2020 My Hello Dubaiahh Videos: 🏏 Fun Chat with Kerala Chetan Sanju Samson | Hello Dubaiahh | R Ashwin | E25 - </t>
    </r>
    <r>
      <rPr>
        <sz val="8"/>
        <color rgb="FF000000"/>
        <rFont val="Roboto"/>
        <family val="0"/>
        <charset val="1"/>
      </rPr>
      <t xml:space="preserve">https://youtu.be/d2sCag2b79U</t>
    </r>
    <r>
      <rPr>
        <sz val="8"/>
        <color rgb="FFFFFFFF"/>
        <rFont val="Roboto"/>
        <family val="0"/>
        <charset val="1"/>
      </rPr>
      <t xml:space="preserve"> 🏏 Fatal 4-Way | The IPL PlayOffs Discussion | Hello Dubaiahh | R Ashwin | Russel Arnold | PDogg | E24 - </t>
    </r>
    <r>
      <rPr>
        <sz val="8"/>
        <color rgb="FF000000"/>
        <rFont val="Roboto"/>
        <family val="0"/>
        <charset val="1"/>
      </rPr>
      <t xml:space="preserve">https://youtu.be/8r8KfnuqueI</t>
    </r>
    <r>
      <rPr>
        <sz val="8"/>
        <color rgb="FFFFFFFF"/>
        <rFont val="Roboto"/>
        <family val="0"/>
        <charset val="1"/>
      </rPr>
      <t xml:space="preserve">​ 🏏 Butta Bomma vaa Korbo Lorbo vaa? | The Most Competitive IPL | Hello Dubaiahh | R Ashwin | E23 - </t>
    </r>
    <r>
      <rPr>
        <sz val="8"/>
        <color rgb="FF000000"/>
        <rFont val="Roboto"/>
        <family val="0"/>
        <charset val="1"/>
      </rPr>
      <t xml:space="preserve">https://youtu.be/_uFDOV9cSh8</t>
    </r>
    <r>
      <rPr>
        <sz val="8"/>
        <color rgb="FFFFFFFF"/>
        <rFont val="Roboto"/>
        <family val="0"/>
        <charset val="1"/>
      </rPr>
      <t xml:space="preserve">​ 🏏 The End Game | IPL 2020 | CSK vs KKR | Hello Dubaiahh | R Ashwin | E22 - </t>
    </r>
    <r>
      <rPr>
        <sz val="8"/>
        <color rgb="FF000000"/>
        <rFont val="Roboto"/>
        <family val="0"/>
        <charset val="1"/>
      </rPr>
      <t xml:space="preserve">https://youtu.be/kxXQxe1pNGc</t>
    </r>
    <r>
      <rPr>
        <sz val="8"/>
        <color rgb="FFFFFFFF"/>
        <rFont val="Roboto"/>
        <family val="0"/>
        <charset val="1"/>
      </rPr>
      <t xml:space="preserve">​ 🏏 Thuppakki Munai | CSK vs MI | Hello Dubaiahh | R Ashwin | Prasanna Agoram | Praveen Kumar | E21 - </t>
    </r>
    <r>
      <rPr>
        <sz val="8"/>
        <color rgb="FF000000"/>
        <rFont val="Roboto"/>
        <family val="0"/>
        <charset val="1"/>
      </rPr>
      <t xml:space="preserve">https://youtu.be/kH_9FMxiur8</t>
    </r>
    <r>
      <rPr>
        <sz val="8"/>
        <color rgb="FFFFFFFF"/>
        <rFont val="Roboto"/>
        <family val="0"/>
        <charset val="1"/>
      </rPr>
      <t xml:space="preserve">​ 🏏 Eduda Vandiya Podra Whistle - Imran Tahir | Hello Dubaiahh | R Ashwin | Prasanna Agoram | E20 - </t>
    </r>
    <r>
      <rPr>
        <sz val="8"/>
        <color rgb="FF000000"/>
        <rFont val="Roboto"/>
        <family val="0"/>
        <charset val="1"/>
      </rPr>
      <t xml:space="preserve">https://youtu.be/9m7e-fQDnNA</t>
    </r>
    <r>
      <rPr>
        <sz val="8"/>
        <color rgb="FFFFFFFF"/>
        <rFont val="Roboto"/>
        <family val="0"/>
        <charset val="1"/>
      </rPr>
      <t xml:space="preserve">​ 🏏 Vaanilai Arikkai: The IPL Weather Forecast | Hello Dubaiahh | R Ashwin | Prasanna Agoram | E19 - </t>
    </r>
    <r>
      <rPr>
        <sz val="8"/>
        <color rgb="FF000000"/>
        <rFont val="Roboto"/>
        <family val="0"/>
        <charset val="1"/>
      </rPr>
      <t xml:space="preserve">https://youtu.be/oAXy0yzPRrM</t>
    </r>
    <r>
      <rPr>
        <sz val="8"/>
        <color rgb="FFFFFFFF"/>
        <rFont val="Roboto"/>
        <family val="0"/>
        <charset val="1"/>
      </rPr>
      <t xml:space="preserve">​ Check out my Official Website - </t>
    </r>
    <r>
      <rPr>
        <sz val="8"/>
        <color rgb="FF000000"/>
        <rFont val="Roboto"/>
        <family val="0"/>
        <charset val="1"/>
      </rPr>
      <t xml:space="preserve">http://www.raviashwin.com/​</t>
    </r>
    <r>
      <rPr>
        <sz val="8"/>
        <color rgb="FFFFFFFF"/>
        <rFont val="Roboto"/>
        <family val="0"/>
        <charset val="1"/>
      </rPr>
      <t xml:space="preserve"> Follow me on: Facebook - </t>
    </r>
    <r>
      <rPr>
        <sz val="8"/>
        <color rgb="FF000000"/>
        <rFont val="Roboto"/>
        <family val="0"/>
        <charset val="1"/>
      </rPr>
      <t xml:space="preserve">https://www.facebook.com/AshwinRaviOf...</t>
    </r>
    <r>
      <rPr>
        <sz val="8"/>
        <color rgb="FFFFFFFF"/>
        <rFont val="Roboto"/>
        <family val="0"/>
        <charset val="1"/>
      </rPr>
      <t xml:space="preserve"> Twitter - </t>
    </r>
    <r>
      <rPr>
        <sz val="8"/>
        <color rgb="FF000000"/>
        <rFont val="Roboto"/>
        <family val="0"/>
        <charset val="1"/>
      </rPr>
      <t xml:space="preserve">https://twitter.com/ashwinravi99?lang=en</t>
    </r>
    <r>
      <rPr>
        <sz val="8"/>
        <color rgb="FFFFFFFF"/>
        <rFont val="Roboto"/>
        <family val="0"/>
        <charset val="1"/>
      </rPr>
      <t xml:space="preserve"> Instagram - </t>
    </r>
    <r>
      <rPr>
        <sz val="8"/>
        <color rgb="FF000000"/>
        <rFont val="Roboto"/>
        <family val="0"/>
        <charset val="1"/>
      </rPr>
      <t xml:space="preserve">https://www.instagram.com/rashwin99/?...</t>
    </r>
  </si>
  <si>
    <r>
      <rPr>
        <sz val="8"/>
        <color rgb="FF000000"/>
        <rFont val="Roboto"/>
        <family val="0"/>
        <charset val="1"/>
      </rPr>
      <t xml:space="preserve">#iplmegaauction</t>
    </r>
    <r>
      <rPr>
        <sz val="8"/>
        <color rgb="FFFFFFFF"/>
        <rFont val="Roboto"/>
        <family val="0"/>
        <charset val="1"/>
      </rPr>
      <t xml:space="preserve"> </t>
    </r>
    <r>
      <rPr>
        <sz val="8"/>
        <color rgb="FF000000"/>
        <rFont val="Roboto"/>
        <family val="0"/>
        <charset val="1"/>
      </rPr>
      <t xml:space="preserve">#iplmegaauction2022</t>
    </r>
    <r>
      <rPr>
        <sz val="8"/>
        <color rgb="FFFFFFFF"/>
        <rFont val="Roboto"/>
        <family val="0"/>
        <charset val="1"/>
      </rPr>
      <t xml:space="preserve"> </t>
    </r>
    <r>
      <rPr>
        <sz val="8"/>
        <color rgb="FF000000"/>
        <rFont val="Roboto"/>
        <family val="0"/>
        <charset val="1"/>
      </rPr>
      <t xml:space="preserve">#megaauction</t>
    </r>
    <r>
      <rPr>
        <sz val="8"/>
        <color rgb="FFFFFFFF"/>
        <rFont val="Roboto"/>
        <family val="0"/>
        <charset val="1"/>
      </rPr>
      <t xml:space="preserve"> </t>
    </r>
    <r>
      <rPr>
        <sz val="8"/>
        <color rgb="FF000000"/>
        <rFont val="Roboto"/>
        <family val="0"/>
        <charset val="1"/>
      </rPr>
      <t xml:space="preserve">#AshwinChannel</t>
    </r>
    <r>
      <rPr>
        <sz val="8"/>
        <color rgb="FFFFFFFF"/>
        <rFont val="Roboto"/>
        <family val="0"/>
        <charset val="1"/>
      </rPr>
      <t xml:space="preserve"> </t>
    </r>
    <r>
      <rPr>
        <sz val="8"/>
        <color rgb="FF000000"/>
        <rFont val="Roboto"/>
        <family val="0"/>
        <charset val="1"/>
      </rPr>
      <t xml:space="preserve">#CricketDiaries</t>
    </r>
    <r>
      <rPr>
        <sz val="8"/>
        <color rgb="FFFFFFFF"/>
        <rFont val="Roboto"/>
        <family val="0"/>
        <charset val="1"/>
      </rPr>
      <t xml:space="preserve"> </t>
    </r>
    <r>
      <rPr>
        <sz val="8"/>
        <color rgb="FF000000"/>
        <rFont val="Roboto"/>
        <family val="0"/>
        <charset val="1"/>
      </rPr>
      <t xml:space="preserve">#RavichandranAshwin</t>
    </r>
    <r>
      <rPr>
        <sz val="8"/>
        <color rgb="FFFFFFFF"/>
        <rFont val="Roboto"/>
        <family val="0"/>
        <charset val="1"/>
      </rPr>
      <t xml:space="preserve"> </t>
    </r>
    <r>
      <rPr>
        <sz val="8"/>
        <color rgb="FF000000"/>
        <rFont val="Roboto"/>
        <family val="0"/>
        <charset val="1"/>
      </rPr>
      <t xml:space="preserve">#RAshwin</t>
    </r>
  </si>
  <si>
    <t xml:space="preserve">6 months ago</t>
  </si>
  <si>
    <r>
      <rPr>
        <sz val="8"/>
        <color rgb="FF000000"/>
        <rFont val="Calibri"/>
        <family val="0"/>
        <charset val="1"/>
      </rPr>
      <t xml:space="preserve">In this week's Around the World of Cricket, I've Covered a Lot of things happening in the Cricketing world. Started with England vs South Africa Test Series followed by Australia vs Zimbabwe. An Important Notice to all the Cricket Fans about the Digital Rights of the upcoming Indian matches. Last but not least, Hardik Pandya's Viral Gesture and Finishing Off with Player Watch Segment. </t>
    </r>
    <r>
      <rPr>
        <sz val="8"/>
        <color rgb="FF000000"/>
        <rFont val="Roboto"/>
        <family val="0"/>
        <charset val="1"/>
      </rPr>
      <t xml:space="preserve">#hardikpandya</t>
    </r>
    <r>
      <rPr>
        <sz val="8"/>
        <color rgb="FFFFFFFF"/>
        <rFont val="Roboto"/>
        <family val="0"/>
        <charset val="1"/>
      </rPr>
      <t xml:space="preserve"> </t>
    </r>
    <r>
      <rPr>
        <sz val="8"/>
        <color rgb="FF000000"/>
        <rFont val="Roboto"/>
        <family val="0"/>
        <charset val="1"/>
      </rPr>
      <t xml:space="preserve">#asiacup2022</t>
    </r>
    <r>
      <rPr>
        <sz val="8"/>
        <color rgb="FFFFFFFF"/>
        <rFont val="Roboto"/>
        <family val="0"/>
        <charset val="1"/>
      </rPr>
      <t xml:space="preserve"> </t>
    </r>
    <r>
      <rPr>
        <sz val="8"/>
        <color rgb="FF000000"/>
        <rFont val="Roboto"/>
        <family val="0"/>
        <charset val="1"/>
      </rPr>
      <t xml:space="preserve">#indvspak</t>
    </r>
    <r>
      <rPr>
        <sz val="8"/>
        <color rgb="FFFFFFFF"/>
        <rFont val="Roboto"/>
        <family val="0"/>
        <charset val="1"/>
      </rPr>
      <t xml:space="preserve"> </t>
    </r>
    <r>
      <rPr>
        <sz val="8"/>
        <color rgb="FF000000"/>
        <rFont val="Roboto"/>
        <family val="0"/>
        <charset val="1"/>
      </rPr>
      <t xml:space="preserve">#ashwinchannel</t>
    </r>
    <r>
      <rPr>
        <sz val="8"/>
        <color rgb="FFFFFFFF"/>
        <rFont val="Roboto"/>
        <family val="0"/>
        <charset val="1"/>
      </rPr>
      <t xml:space="preserve"> </t>
    </r>
    <r>
      <rPr>
        <sz val="8"/>
        <color rgb="FF000000"/>
        <rFont val="Roboto"/>
        <family val="0"/>
        <charset val="1"/>
      </rPr>
      <t xml:space="preserve">#worldofcricket</t>
    </r>
    <r>
      <rPr>
        <sz val="8"/>
        <color rgb="FFFFFFFF"/>
        <rFont val="Roboto"/>
        <family val="0"/>
        <charset val="1"/>
      </rPr>
      <t xml:space="preserve"> </t>
    </r>
    <r>
      <rPr>
        <sz val="8"/>
        <color rgb="FF000000"/>
        <rFont val="Roboto"/>
        <family val="0"/>
        <charset val="1"/>
      </rPr>
      <t xml:space="preserve">#DRSwithAsh</t>
    </r>
    <r>
      <rPr>
        <sz val="8"/>
        <color rgb="FFFFFFFF"/>
        <rFont val="Roboto"/>
        <family val="0"/>
        <charset val="1"/>
      </rPr>
      <t xml:space="preserve"> </t>
    </r>
    <r>
      <rPr>
        <sz val="8"/>
        <color rgb="FF000000"/>
        <rFont val="Roboto"/>
        <family val="0"/>
        <charset val="1"/>
      </rPr>
      <t xml:space="preserve">#AshwinChannel</t>
    </r>
    <r>
      <rPr>
        <sz val="8"/>
        <color rgb="FFFFFFFF"/>
        <rFont val="Roboto"/>
        <family val="0"/>
        <charset val="1"/>
      </rPr>
      <t xml:space="preserve"> </t>
    </r>
    <r>
      <rPr>
        <sz val="8"/>
        <color rgb="FF000000"/>
        <rFont val="Roboto"/>
        <family val="0"/>
        <charset val="1"/>
      </rPr>
      <t xml:space="preserve">#CricketDiaries</t>
    </r>
    <r>
      <rPr>
        <sz val="8"/>
        <color rgb="FFFFFFFF"/>
        <rFont val="Roboto"/>
        <family val="0"/>
        <charset val="1"/>
      </rPr>
      <t xml:space="preserve"> </t>
    </r>
    <r>
      <rPr>
        <sz val="8"/>
        <color rgb="FF000000"/>
        <rFont val="Roboto"/>
        <family val="0"/>
        <charset val="1"/>
      </rPr>
      <t xml:space="preserve">#RAshwin</t>
    </r>
    <r>
      <rPr>
        <sz val="8"/>
        <color rgb="FFFFFFFF"/>
        <rFont val="Roboto"/>
        <family val="0"/>
        <charset val="1"/>
      </rPr>
      <t xml:space="preserve"> </t>
    </r>
    <r>
      <rPr>
        <sz val="8"/>
        <color rgb="FF000000"/>
        <rFont val="Roboto"/>
        <family val="0"/>
        <charset val="1"/>
      </rPr>
      <t xml:space="preserve">#ravichandranashwin</t>
    </r>
    <r>
      <rPr>
        <sz val="8"/>
        <color rgb="FFFFFFFF"/>
        <rFont val="Roboto"/>
        <family val="0"/>
        <charset val="1"/>
      </rPr>
      <t xml:space="preserve"> Click the Below Duration to watch specific chapters: 👉 </t>
    </r>
    <r>
      <rPr>
        <sz val="8"/>
        <color rgb="FF000000"/>
        <rFont val="Roboto"/>
        <family val="0"/>
        <charset val="1"/>
      </rPr>
      <t xml:space="preserve">00:00</t>
    </r>
    <r>
      <rPr>
        <sz val="8"/>
        <color rgb="FFFFFFFF"/>
        <rFont val="Roboto"/>
        <family val="0"/>
        <charset val="1"/>
      </rPr>
      <t xml:space="preserve"> - Introduction 👉 </t>
    </r>
    <r>
      <rPr>
        <sz val="8"/>
        <color rgb="FF000000"/>
        <rFont val="Roboto"/>
        <family val="0"/>
        <charset val="1"/>
      </rPr>
      <t xml:space="preserve">00:07</t>
    </r>
    <r>
      <rPr>
        <sz val="8"/>
        <color rgb="FFFFFFFF"/>
        <rFont val="Roboto"/>
        <family val="0"/>
        <charset val="1"/>
      </rPr>
      <t xml:space="preserve"> - England vs South Africa 👉 </t>
    </r>
    <r>
      <rPr>
        <sz val="8"/>
        <color rgb="FF000000"/>
        <rFont val="Roboto"/>
        <family val="0"/>
        <charset val="1"/>
      </rPr>
      <t xml:space="preserve">03:27</t>
    </r>
    <r>
      <rPr>
        <sz val="8"/>
        <color rgb="FFFFFFFF"/>
        <rFont val="Roboto"/>
        <family val="0"/>
        <charset val="1"/>
      </rPr>
      <t xml:space="preserve"> - The Struggle of Ollie Robinson 👉 </t>
    </r>
    <r>
      <rPr>
        <sz val="8"/>
        <color rgb="FF000000"/>
        <rFont val="Roboto"/>
        <family val="0"/>
        <charset val="1"/>
      </rPr>
      <t xml:space="preserve">05:49</t>
    </r>
    <r>
      <rPr>
        <sz val="8"/>
        <color rgb="FFFFFFFF"/>
        <rFont val="Roboto"/>
        <family val="0"/>
        <charset val="1"/>
      </rPr>
      <t xml:space="preserve"> - Cheteshwar Pujara 👉 </t>
    </r>
    <r>
      <rPr>
        <sz val="8"/>
        <color rgb="FF000000"/>
        <rFont val="Roboto"/>
        <family val="0"/>
        <charset val="1"/>
      </rPr>
      <t xml:space="preserve">08:13</t>
    </r>
    <r>
      <rPr>
        <sz val="8"/>
        <color rgb="FFFFFFFF"/>
        <rFont val="Roboto"/>
        <family val="0"/>
        <charset val="1"/>
      </rPr>
      <t xml:space="preserve"> - Australia vs Zimbabwe 👉 </t>
    </r>
    <r>
      <rPr>
        <sz val="8"/>
        <color rgb="FF000000"/>
        <rFont val="Roboto"/>
        <family val="0"/>
        <charset val="1"/>
      </rPr>
      <t xml:space="preserve">12:51</t>
    </r>
    <r>
      <rPr>
        <sz val="8"/>
        <color rgb="FFFFFFFF"/>
        <rFont val="Roboto"/>
        <family val="0"/>
        <charset val="1"/>
      </rPr>
      <t xml:space="preserve"> - IPL &amp; India Cricket Matches TV &amp; Digital Rights 👉 </t>
    </r>
    <r>
      <rPr>
        <sz val="8"/>
        <color rgb="FF000000"/>
        <rFont val="Roboto"/>
        <family val="0"/>
        <charset val="1"/>
      </rPr>
      <t xml:space="preserve">17:58</t>
    </r>
    <r>
      <rPr>
        <sz val="8"/>
        <color rgb="FFFFFFFF"/>
        <rFont val="Roboto"/>
        <family val="0"/>
        <charset val="1"/>
      </rPr>
      <t xml:space="preserve"> - Asia Cup 👉 </t>
    </r>
    <r>
      <rPr>
        <sz val="8"/>
        <color rgb="FF000000"/>
        <rFont val="Roboto"/>
        <family val="0"/>
        <charset val="1"/>
      </rPr>
      <t xml:space="preserve">19:59</t>
    </r>
    <r>
      <rPr>
        <sz val="8"/>
        <color rgb="FFFFFFFF"/>
        <rFont val="Roboto"/>
        <family val="0"/>
        <charset val="1"/>
      </rPr>
      <t xml:space="preserve"> - Player Watch My Latest Around the World of Cricket Episodes 🏏 Will India start off with a Win? | Asia Cup Preview - </t>
    </r>
    <r>
      <rPr>
        <sz val="8"/>
        <color rgb="FF000000"/>
        <rFont val="Roboto"/>
        <family val="0"/>
        <charset val="1"/>
      </rPr>
      <t xml:space="preserve">https://youtu.be/YTvVOBp3IZQ</t>
    </r>
    <r>
      <rPr>
        <sz val="8"/>
        <color rgb="FFFFFFFF"/>
        <rFont val="Roboto"/>
        <family val="0"/>
        <charset val="1"/>
      </rPr>
      <t xml:space="preserve"> 🏏 CSK's 20C Asset On The Rise - Fans Happy? - </t>
    </r>
    <r>
      <rPr>
        <sz val="8"/>
        <color rgb="FF000000"/>
        <rFont val="Roboto"/>
        <family val="0"/>
        <charset val="1"/>
      </rPr>
      <t xml:space="preserve">https://youtu.be/mK3RKgvahcg</t>
    </r>
    <r>
      <rPr>
        <sz val="8"/>
        <color rgb="FFFFFFFF"/>
        <rFont val="Roboto"/>
        <family val="0"/>
        <charset val="1"/>
      </rPr>
      <t xml:space="preserve"> 🏏 India vs Pakistan Blockbuster Match | Asia Cup - </t>
    </r>
    <r>
      <rPr>
        <sz val="8"/>
        <color rgb="FF000000"/>
        <rFont val="Roboto"/>
        <family val="0"/>
        <charset val="1"/>
      </rPr>
      <t xml:space="preserve">https://youtu.be/5K4CUL53k2A</t>
    </r>
    <r>
      <rPr>
        <sz val="8"/>
        <color rgb="FFFFFFFF"/>
        <rFont val="Roboto"/>
        <family val="0"/>
        <charset val="1"/>
      </rPr>
      <t xml:space="preserve"> 🏏 Joburg Super Kings get Faf as captain - </t>
    </r>
    <r>
      <rPr>
        <sz val="8"/>
        <color rgb="FF000000"/>
        <rFont val="Roboto"/>
        <family val="0"/>
        <charset val="1"/>
      </rPr>
      <t xml:space="preserve">https://youtu.be/S9ZBz10DGIA</t>
    </r>
    <r>
      <rPr>
        <sz val="8"/>
        <color rgb="FFFFFFFF"/>
        <rFont val="Roboto"/>
        <family val="0"/>
        <charset val="1"/>
      </rPr>
      <t xml:space="preserve"> 🏏 What's happening around the world of cricket? - </t>
    </r>
    <r>
      <rPr>
        <sz val="8"/>
        <color rgb="FF000000"/>
        <rFont val="Roboto"/>
        <family val="0"/>
        <charset val="1"/>
      </rPr>
      <t xml:space="preserve">https://youtu.be/jjeXoAf7u6A</t>
    </r>
    <r>
      <rPr>
        <sz val="8"/>
        <color rgb="FFFFFFFF"/>
        <rFont val="Roboto"/>
        <family val="0"/>
        <charset val="1"/>
      </rPr>
      <t xml:space="preserve"> Watch my Latest DRS with Ash Episodes 🏏 'Hardik Pandya &amp; MS Dhoni are similar kinda leaders' - Sai Kishore - </t>
    </r>
    <r>
      <rPr>
        <sz val="8"/>
        <color rgb="FF000000"/>
        <rFont val="Roboto"/>
        <family val="0"/>
        <charset val="1"/>
      </rPr>
      <t xml:space="preserve">https://youtu.be/JF2nlbDFaCw</t>
    </r>
    <r>
      <rPr>
        <sz val="8"/>
        <color rgb="FFFFFFFF"/>
        <rFont val="Roboto"/>
        <family val="0"/>
        <charset val="1"/>
      </rPr>
      <t xml:space="preserve"> 🏏 In Conversation with Paras Anand - Marketing Director, SG Cricket Balls - </t>
    </r>
    <r>
      <rPr>
        <sz val="8"/>
        <color rgb="FF000000"/>
        <rFont val="Roboto"/>
        <family val="0"/>
        <charset val="1"/>
      </rPr>
      <t xml:space="preserve">https://youtu.be/cE2Rc1MOxMg</t>
    </r>
    <r>
      <rPr>
        <sz val="8"/>
        <color rgb="FFFFFFFF"/>
        <rFont val="Roboto"/>
        <family val="0"/>
        <charset val="1"/>
      </rPr>
      <t xml:space="preserve"> 🏏 Fast &amp; Furious: The Boom Boom Show 💥 | Jasprit Bumrah - </t>
    </r>
    <r>
      <rPr>
        <sz val="8"/>
        <color rgb="FF000000"/>
        <rFont val="Roboto"/>
        <family val="0"/>
        <charset val="1"/>
      </rPr>
      <t xml:space="preserve">https://youtu.be/1Z93C3kgzEs</t>
    </r>
    <r>
      <rPr>
        <sz val="8"/>
        <color rgb="FFFFFFFF"/>
        <rFont val="Roboto"/>
        <family val="0"/>
        <charset val="1"/>
      </rPr>
      <t xml:space="preserve"> 🏏 'I Love the Banter with Indian Fans on Twitter 😜' - Michael Vaughan - </t>
    </r>
    <r>
      <rPr>
        <sz val="8"/>
        <color rgb="FF000000"/>
        <rFont val="Roboto"/>
        <family val="0"/>
        <charset val="1"/>
      </rPr>
      <t xml:space="preserve">https://youtu.be/VGcp01kFH-I</t>
    </r>
    <r>
      <rPr>
        <sz val="8"/>
        <color rgb="FFFFFFFF"/>
        <rFont val="Roboto"/>
        <family val="0"/>
        <charset val="1"/>
      </rPr>
      <t xml:space="preserve"> 🏏 The Curious Case of Yuzi Chahal | DRS with Ash - </t>
    </r>
    <r>
      <rPr>
        <sz val="8"/>
        <color rgb="FF000000"/>
        <rFont val="Roboto"/>
        <family val="0"/>
        <charset val="1"/>
      </rPr>
      <t xml:space="preserve">https://youtu.be/IWoKhjw6b4A</t>
    </r>
    <r>
      <rPr>
        <sz val="8"/>
        <color rgb="FFFFFFFF"/>
        <rFont val="Roboto"/>
        <family val="0"/>
        <charset val="1"/>
      </rPr>
      <t xml:space="preserve"> 🏏 The Ajaz Patel Story | DRS with Ash - </t>
    </r>
    <r>
      <rPr>
        <sz val="8"/>
        <color rgb="FF000000"/>
        <rFont val="Roboto"/>
        <family val="0"/>
        <charset val="1"/>
      </rPr>
      <t xml:space="preserve">https://youtu.be/Ge08KtoaKlU</t>
    </r>
    <r>
      <rPr>
        <sz val="8"/>
        <color rgb="FFFFFFFF"/>
        <rFont val="Roboto"/>
        <family val="0"/>
        <charset val="1"/>
      </rPr>
      <t xml:space="preserve"> 🏏 Soul of Doctor: The Sivakarthikeyan Journey | DRS with Ash - </t>
    </r>
    <r>
      <rPr>
        <sz val="8"/>
        <color rgb="FF000000"/>
        <rFont val="Roboto"/>
        <family val="0"/>
        <charset val="1"/>
      </rPr>
      <t xml:space="preserve">https://youtu.be/UvbXPTOmUnA</t>
    </r>
    <r>
      <rPr>
        <sz val="8"/>
        <color rgb="FFFFFFFF"/>
        <rFont val="Roboto"/>
        <family val="0"/>
        <charset val="1"/>
      </rPr>
      <t xml:space="preserve"> 🏏 The Immortals of Meluha | Amish Tripathi | DRS with Ash - </t>
    </r>
    <r>
      <rPr>
        <sz val="8"/>
        <color rgb="FF000000"/>
        <rFont val="Roboto"/>
        <family val="0"/>
        <charset val="1"/>
      </rPr>
      <t xml:space="preserve">https://youtu.be/OvgiO0lE1_4</t>
    </r>
    <r>
      <rPr>
        <sz val="8"/>
        <color rgb="FFFFFFFF"/>
        <rFont val="Roboto"/>
        <family val="0"/>
        <charset val="1"/>
      </rPr>
      <t xml:space="preserve"> 🏏 The Jimmy Neesham Story | DRS with Ash - </t>
    </r>
    <r>
      <rPr>
        <sz val="8"/>
        <color rgb="FF000000"/>
        <rFont val="Roboto"/>
        <family val="0"/>
        <charset val="1"/>
      </rPr>
      <t xml:space="preserve">https://youtu.be/8rAiyrdLtrs</t>
    </r>
    <r>
      <rPr>
        <sz val="8"/>
        <color rgb="FFFFFFFF"/>
        <rFont val="Roboto"/>
        <family val="0"/>
        <charset val="1"/>
      </rPr>
      <t xml:space="preserve"> Check out my other Aadukalam Videos 👉 Aadukalam: Edgbaston | Birmingham | England - </t>
    </r>
    <r>
      <rPr>
        <sz val="8"/>
        <color rgb="FF000000"/>
        <rFont val="Roboto"/>
        <family val="0"/>
        <charset val="1"/>
      </rPr>
      <t xml:space="preserve">https://youtu.be/UuyH0CWoYek</t>
    </r>
    <r>
      <rPr>
        <sz val="8"/>
        <color rgb="FFFFFFFF"/>
        <rFont val="Roboto"/>
        <family val="0"/>
        <charset val="1"/>
      </rPr>
      <t xml:space="preserve"> 👉 Aadukalam: Cape Town | Newlands Cricket Ground - </t>
    </r>
    <r>
      <rPr>
        <sz val="8"/>
        <color rgb="FF000000"/>
        <rFont val="Roboto"/>
        <family val="0"/>
        <charset val="1"/>
      </rPr>
      <t xml:space="preserve">https://youtu.be/oM8jFgr5OCg</t>
    </r>
    <r>
      <rPr>
        <sz val="8"/>
        <color rgb="FFFFFFFF"/>
        <rFont val="Roboto"/>
        <family val="0"/>
        <charset val="1"/>
      </rPr>
      <t xml:space="preserve"> 👉 Aadukalam: Johannesburg - </t>
    </r>
    <r>
      <rPr>
        <sz val="8"/>
        <color rgb="FF000000"/>
        <rFont val="Roboto"/>
        <family val="0"/>
        <charset val="1"/>
      </rPr>
      <t xml:space="preserve">https://youtu.be/0aDgqyOSFG4</t>
    </r>
    <r>
      <rPr>
        <sz val="8"/>
        <color rgb="FFFFFFFF"/>
        <rFont val="Roboto"/>
        <family val="0"/>
        <charset val="1"/>
      </rPr>
      <t xml:space="preserve"> 👉 Aadukalam: Centurion - </t>
    </r>
    <r>
      <rPr>
        <sz val="8"/>
        <color rgb="FF000000"/>
        <rFont val="Roboto"/>
        <family val="0"/>
        <charset val="1"/>
      </rPr>
      <t xml:space="preserve">https://youtu.be/egZlkDmzGxo</t>
    </r>
    <r>
      <rPr>
        <sz val="8"/>
        <color rgb="FFFFFFFF"/>
        <rFont val="Roboto"/>
        <family val="0"/>
        <charset val="1"/>
      </rPr>
      <t xml:space="preserve"> 👉 Aadukalam: Headingley Cricket Ground, Leeds - </t>
    </r>
    <r>
      <rPr>
        <sz val="8"/>
        <color rgb="FF000000"/>
        <rFont val="Roboto"/>
        <family val="0"/>
        <charset val="1"/>
      </rPr>
      <t xml:space="preserve">https://youtu.be/03YregAn2xs</t>
    </r>
    <r>
      <rPr>
        <sz val="8"/>
        <color rgb="FFFFFFFF"/>
        <rFont val="Roboto"/>
        <family val="0"/>
        <charset val="1"/>
      </rPr>
      <t xml:space="preserve"> Check out the Latest Video where Ash answers the 40 Questions from his fans 👉 </t>
    </r>
    <r>
      <rPr>
        <sz val="8"/>
        <color rgb="FF000000"/>
        <rFont val="Roboto"/>
        <family val="0"/>
        <charset val="1"/>
      </rPr>
      <t xml:space="preserve">https://youtu.be/X1ohXTvu9Cg</t>
    </r>
    <r>
      <rPr>
        <sz val="8"/>
        <color rgb="FFFFFFFF"/>
        <rFont val="Roboto"/>
        <family val="0"/>
        <charset val="1"/>
      </rPr>
      <t xml:space="preserve"> Crikipidea is an Instagram page that we have started to curate my Youtube Channel's content. Follow Crikipidea to get updates on activities about the channel: </t>
    </r>
    <r>
      <rPr>
        <sz val="8"/>
        <color rgb="FF000000"/>
        <rFont val="Roboto"/>
        <family val="0"/>
        <charset val="1"/>
      </rPr>
      <t xml:space="preserve">https://instagram.com/crikipidea?igsh...</t>
    </r>
    <r>
      <rPr>
        <sz val="8"/>
        <color rgb="FFFFFFFF"/>
        <rFont val="Roboto"/>
        <family val="0"/>
        <charset val="1"/>
      </rPr>
      <t xml:space="preserve"> Subscribe to my Channel - </t>
    </r>
    <r>
      <rPr>
        <sz val="8"/>
        <color rgb="FF000000"/>
        <rFont val="Roboto"/>
        <family val="0"/>
        <charset val="1"/>
      </rPr>
      <t xml:space="preserve">https://bit.ly/SubscribetoAshwin​</t>
    </r>
    <r>
      <rPr>
        <sz val="8"/>
        <color rgb="FFFFFFFF"/>
        <rFont val="Roboto"/>
        <family val="0"/>
        <charset val="1"/>
      </rPr>
      <t xml:space="preserve"> HIT THE BELL ICON TO STAY UPDATED Catch the Exclusive IPL Retention Playlist Here 🔨 Who is a Marquee Player? | IPL Mega Auction - </t>
    </r>
    <r>
      <rPr>
        <sz val="8"/>
        <color rgb="FF000000"/>
        <rFont val="Roboto"/>
        <family val="0"/>
        <charset val="1"/>
      </rPr>
      <t xml:space="preserve">https://youtu.be/U6VSezzokSo</t>
    </r>
    <r>
      <rPr>
        <sz val="8"/>
        <color rgb="FFFFFFFF"/>
        <rFont val="Roboto"/>
        <family val="0"/>
        <charset val="1"/>
      </rPr>
      <t xml:space="preserve"> 🔨 IPL Mega Auction Retention Analysis - </t>
    </r>
    <r>
      <rPr>
        <sz val="8"/>
        <color rgb="FF000000"/>
        <rFont val="Roboto"/>
        <family val="0"/>
        <charset val="1"/>
      </rPr>
      <t xml:space="preserve">https://youtu.be/QQIZByZM024</t>
    </r>
    <r>
      <rPr>
        <sz val="8"/>
        <color rgb="FFFFFFFF"/>
        <rFont val="Roboto"/>
        <family val="0"/>
        <charset val="1"/>
      </rPr>
      <t xml:space="preserve"> 🔨 IPL Mega Auctions: Explained - </t>
    </r>
    <r>
      <rPr>
        <sz val="8"/>
        <color rgb="FF000000"/>
        <rFont val="Roboto"/>
        <family val="0"/>
        <charset val="1"/>
      </rPr>
      <t xml:space="preserve">https://youtu.be/DoBTkuNKVNY</t>
    </r>
    <r>
      <rPr>
        <sz val="8"/>
        <color rgb="FFFFFFFF"/>
        <rFont val="Roboto"/>
        <family val="0"/>
        <charset val="1"/>
      </rPr>
      <t xml:space="preserve"> Watch What's up with Women's Cricket Official Videos 🏏 The Lisa Sthalekar Journey | Episode 04 | What's up with Women's Cricket | R Ashwin - </t>
    </r>
    <r>
      <rPr>
        <sz val="8"/>
        <color rgb="FF000000"/>
        <rFont val="Roboto"/>
        <family val="0"/>
        <charset val="1"/>
      </rPr>
      <t xml:space="preserve">https://youtu.be/S4gxOfIStVI</t>
    </r>
    <r>
      <rPr>
        <sz val="8"/>
        <color rgb="FFFFFFFF"/>
        <rFont val="Roboto"/>
        <family val="0"/>
        <charset val="1"/>
      </rPr>
      <t xml:space="preserve"> 🏏 Sachin Tendulkar is my inspiration - Jemimah Rodrigues | What's up with Women's Cricket | E3 - </t>
    </r>
    <r>
      <rPr>
        <sz val="8"/>
        <color rgb="FF000000"/>
        <rFont val="Roboto"/>
        <family val="0"/>
        <charset val="1"/>
      </rPr>
      <t xml:space="preserve">https://youtu.be/TiLSJOmYEa4</t>
    </r>
    <r>
      <rPr>
        <sz val="8"/>
        <color rgb="FFFFFFFF"/>
        <rFont val="Roboto"/>
        <family val="0"/>
        <charset val="1"/>
      </rPr>
      <t xml:space="preserve"> 🏏 I'd absolutely love to play for CSK in Women's IPL - Kate Cross | What's up with Women's Cricket | E2 - </t>
    </r>
    <r>
      <rPr>
        <sz val="8"/>
        <color rgb="FF000000"/>
        <rFont val="Roboto"/>
        <family val="0"/>
        <charset val="1"/>
      </rPr>
      <t xml:space="preserve">https://youtu.be/SQYXeSYoc44</t>
    </r>
    <r>
      <rPr>
        <sz val="8"/>
        <color rgb="FFFFFFFF"/>
        <rFont val="Roboto"/>
        <family val="0"/>
        <charset val="1"/>
      </rPr>
      <t xml:space="preserve"> 🏏 I urge young girls to take up the sport - Smriti Mandhana | What's up with Women's Cricket | E1 - </t>
    </r>
    <r>
      <rPr>
        <sz val="8"/>
        <color rgb="FF000000"/>
        <rFont val="Roboto"/>
        <family val="0"/>
        <charset val="1"/>
      </rPr>
      <t xml:space="preserve">https://youtu.be/5zFS7DysZAo</t>
    </r>
    <r>
      <rPr>
        <sz val="8"/>
        <color rgb="FFFFFFFF"/>
        <rFont val="Roboto"/>
        <family val="0"/>
        <charset val="1"/>
      </rPr>
      <t xml:space="preserve"> Check out my THE HUNDRED EXPLANATION VIDEO 🏏 The Hundred Explained: Are you a fan of the format? - </t>
    </r>
    <r>
      <rPr>
        <sz val="8"/>
        <color rgb="FF000000"/>
        <rFont val="Roboto"/>
        <family val="0"/>
        <charset val="1"/>
      </rPr>
      <t xml:space="preserve">https://youtu.be/2TeO8eIsSGo</t>
    </r>
    <r>
      <rPr>
        <sz val="8"/>
        <color rgb="FFFFFFFF"/>
        <rFont val="Roboto"/>
        <family val="0"/>
        <charset val="1"/>
      </rPr>
      <t xml:space="preserve"> Watch My Sutrula Payanam aka World Tour Videos 🏏 Happy Surrey Memories | Thank you, Surrey, | Hashim Amla | Alec Stewart | UK Diaries 👉 </t>
    </r>
    <r>
      <rPr>
        <sz val="8"/>
        <color rgb="FF000000"/>
        <rFont val="Roboto"/>
        <family val="0"/>
        <charset val="1"/>
      </rPr>
      <t xml:space="preserve">https://youtu.be/UZK9z05c72s</t>
    </r>
    <r>
      <rPr>
        <sz val="8"/>
        <color rgb="FFFFFFFF"/>
        <rFont val="Roboto"/>
        <family val="0"/>
        <charset val="1"/>
      </rPr>
      <t xml:space="preserve"> Check out my Official Website - </t>
    </r>
    <r>
      <rPr>
        <sz val="8"/>
        <color rgb="FF000000"/>
        <rFont val="Roboto"/>
        <family val="0"/>
        <charset val="1"/>
      </rPr>
      <t xml:space="preserve">http://www.raviashwin.com/​</t>
    </r>
    <r>
      <rPr>
        <sz val="8"/>
        <color rgb="FFFFFFFF"/>
        <rFont val="Roboto"/>
        <family val="0"/>
        <charset val="1"/>
      </rPr>
      <t xml:space="preserve"> Follow me on: Facebook - </t>
    </r>
    <r>
      <rPr>
        <sz val="8"/>
        <color rgb="FF000000"/>
        <rFont val="Roboto"/>
        <family val="0"/>
        <charset val="1"/>
      </rPr>
      <t xml:space="preserve">https://www.facebook.com/AshwinRaviOf...</t>
    </r>
    <r>
      <rPr>
        <sz val="8"/>
        <color rgb="FFFFFFFF"/>
        <rFont val="Roboto"/>
        <family val="0"/>
        <charset val="1"/>
      </rPr>
      <t xml:space="preserve"> Twitter - </t>
    </r>
    <r>
      <rPr>
        <sz val="8"/>
        <color rgb="FF000000"/>
        <rFont val="Roboto"/>
        <family val="0"/>
        <charset val="1"/>
      </rPr>
      <t xml:space="preserve">https://twitter.com/ashwinravi99?lang=en</t>
    </r>
    <r>
      <rPr>
        <sz val="8"/>
        <color rgb="FFFFFFFF"/>
        <rFont val="Roboto"/>
        <family val="0"/>
        <charset val="1"/>
      </rPr>
      <t xml:space="preserve"> Instagram - </t>
    </r>
    <r>
      <rPr>
        <sz val="8"/>
        <color rgb="FF000000"/>
        <rFont val="Roboto"/>
        <family val="0"/>
        <charset val="1"/>
      </rPr>
      <t xml:space="preserve">https://www.instagram.com/rashwin99/?...</t>
    </r>
  </si>
  <si>
    <r>
      <rPr>
        <sz val="8"/>
        <color rgb="FF000000"/>
        <rFont val="Roboto"/>
        <family val="0"/>
        <charset val="1"/>
      </rPr>
      <t xml:space="preserve">#hardikpandya</t>
    </r>
    <r>
      <rPr>
        <sz val="8"/>
        <color rgb="FFFFFFFF"/>
        <rFont val="Roboto"/>
        <family val="0"/>
        <charset val="1"/>
      </rPr>
      <t xml:space="preserve"> </t>
    </r>
    <r>
      <rPr>
        <sz val="8"/>
        <color rgb="FF000000"/>
        <rFont val="Roboto"/>
        <family val="0"/>
        <charset val="1"/>
      </rPr>
      <t xml:space="preserve">#asiacup2022</t>
    </r>
    <r>
      <rPr>
        <sz val="8"/>
        <color rgb="FFFFFFFF"/>
        <rFont val="Roboto"/>
        <family val="0"/>
        <charset val="1"/>
      </rPr>
      <t xml:space="preserve"> </t>
    </r>
    <r>
      <rPr>
        <sz val="8"/>
        <color rgb="FF000000"/>
        <rFont val="Roboto"/>
        <family val="0"/>
        <charset val="1"/>
      </rPr>
      <t xml:space="preserve">#indvspak</t>
    </r>
    <r>
      <rPr>
        <sz val="8"/>
        <color rgb="FFFFFFFF"/>
        <rFont val="Roboto"/>
        <family val="0"/>
        <charset val="1"/>
      </rPr>
      <t xml:space="preserve"> </t>
    </r>
    <r>
      <rPr>
        <sz val="8"/>
        <color rgb="FF000000"/>
        <rFont val="Roboto"/>
        <family val="0"/>
        <charset val="1"/>
      </rPr>
      <t xml:space="preserve">#ashwinchannel</t>
    </r>
    <r>
      <rPr>
        <sz val="8"/>
        <color rgb="FFFFFFFF"/>
        <rFont val="Roboto"/>
        <family val="0"/>
        <charset val="1"/>
      </rPr>
      <t xml:space="preserve"> </t>
    </r>
    <r>
      <rPr>
        <sz val="8"/>
        <color rgb="FF000000"/>
        <rFont val="Roboto"/>
        <family val="0"/>
        <charset val="1"/>
      </rPr>
      <t xml:space="preserve">#worldofcricket</t>
    </r>
    <r>
      <rPr>
        <sz val="8"/>
        <color rgb="FFFFFFFF"/>
        <rFont val="Roboto"/>
        <family val="0"/>
        <charset val="1"/>
      </rPr>
      <t xml:space="preserve"> </t>
    </r>
    <r>
      <rPr>
        <sz val="8"/>
        <color rgb="FF000000"/>
        <rFont val="Roboto"/>
        <family val="0"/>
        <charset val="1"/>
      </rPr>
      <t xml:space="preserve">#DRSwithAsh</t>
    </r>
    <r>
      <rPr>
        <sz val="8"/>
        <color rgb="FFFFFFFF"/>
        <rFont val="Roboto"/>
        <family val="0"/>
        <charset val="1"/>
      </rPr>
      <t xml:space="preserve"> </t>
    </r>
    <r>
      <rPr>
        <sz val="8"/>
        <color rgb="FF000000"/>
        <rFont val="Roboto"/>
        <family val="0"/>
        <charset val="1"/>
      </rPr>
      <t xml:space="preserve">#AshwinChannel</t>
    </r>
    <r>
      <rPr>
        <sz val="8"/>
        <color rgb="FFFFFFFF"/>
        <rFont val="Roboto"/>
        <family val="0"/>
        <charset val="1"/>
      </rPr>
      <t xml:space="preserve"> </t>
    </r>
    <r>
      <rPr>
        <sz val="8"/>
        <color rgb="FF000000"/>
        <rFont val="Roboto"/>
        <family val="0"/>
        <charset val="1"/>
      </rPr>
      <t xml:space="preserve">#CricketDiaries</t>
    </r>
    <r>
      <rPr>
        <sz val="8"/>
        <color rgb="FFFFFFFF"/>
        <rFont val="Roboto"/>
        <family val="0"/>
        <charset val="1"/>
      </rPr>
      <t xml:space="preserve"> </t>
    </r>
    <r>
      <rPr>
        <sz val="8"/>
        <color rgb="FF000000"/>
        <rFont val="Roboto"/>
        <family val="0"/>
        <charset val="1"/>
      </rPr>
      <t xml:space="preserve">#RAshwin</t>
    </r>
    <r>
      <rPr>
        <sz val="8"/>
        <color rgb="FFFFFFFF"/>
        <rFont val="Roboto"/>
        <family val="0"/>
        <charset val="1"/>
      </rPr>
      <t xml:space="preserve"> </t>
    </r>
    <r>
      <rPr>
        <sz val="8"/>
        <color rgb="FF000000"/>
        <rFont val="Roboto"/>
        <family val="0"/>
        <charset val="1"/>
      </rPr>
      <t xml:space="preserve">#ravichandranashwin</t>
    </r>
    <r>
      <rPr>
        <sz val="8"/>
        <color rgb="FFFFFFFF"/>
        <rFont val="Roboto"/>
        <family val="0"/>
        <charset val="1"/>
      </rPr>
      <t xml:space="preserve"> </t>
    </r>
  </si>
  <si>
    <r>
      <rPr>
        <sz val="8"/>
        <color rgb="FF000000"/>
        <rFont val="Calibri"/>
        <family val="0"/>
        <charset val="1"/>
      </rPr>
      <t xml:space="preserve">In this episode of 'Khelo Dimag Se', I share my fantasy team ahead of the match between Royal Challengers Bangalore and Gujarat Titans. Click the below timing to view a particular segment 👉 </t>
    </r>
    <r>
      <rPr>
        <sz val="8"/>
        <color rgb="FF000000"/>
        <rFont val="Roboto"/>
        <family val="0"/>
        <charset val="1"/>
      </rPr>
      <t xml:space="preserve">00:00</t>
    </r>
    <r>
      <rPr>
        <sz val="8"/>
        <color rgb="FFFFFFFF"/>
        <rFont val="Roboto"/>
        <family val="0"/>
        <charset val="1"/>
      </rPr>
      <t xml:space="preserve"> - Introduction 👉 </t>
    </r>
    <r>
      <rPr>
        <sz val="8"/>
        <color rgb="FF000000"/>
        <rFont val="Roboto"/>
        <family val="0"/>
        <charset val="1"/>
      </rPr>
      <t xml:space="preserve">01:00</t>
    </r>
    <r>
      <rPr>
        <sz val="8"/>
        <color rgb="FFFFFFFF"/>
        <rFont val="Roboto"/>
        <family val="0"/>
        <charset val="1"/>
      </rPr>
      <t xml:space="preserve"> - Popular picks 👉 </t>
    </r>
    <r>
      <rPr>
        <sz val="8"/>
        <color rgb="FF000000"/>
        <rFont val="Roboto"/>
        <family val="0"/>
        <charset val="1"/>
      </rPr>
      <t xml:space="preserve">03:51</t>
    </r>
    <r>
      <rPr>
        <sz val="8"/>
        <color rgb="FFFFFFFF"/>
        <rFont val="Roboto"/>
        <family val="0"/>
        <charset val="1"/>
      </rPr>
      <t xml:space="preserve"> - The wicket-keeper 👉 </t>
    </r>
    <r>
      <rPr>
        <sz val="8"/>
        <color rgb="FF000000"/>
        <rFont val="Roboto"/>
        <family val="0"/>
        <charset val="1"/>
      </rPr>
      <t xml:space="preserve">04:36</t>
    </r>
    <r>
      <rPr>
        <sz val="8"/>
        <color rgb="FFFFFFFF"/>
        <rFont val="Roboto"/>
        <family val="0"/>
        <charset val="1"/>
      </rPr>
      <t xml:space="preserve"> - The batsmen 👉 </t>
    </r>
    <r>
      <rPr>
        <sz val="8"/>
        <color rgb="FF000000"/>
        <rFont val="Roboto"/>
        <family val="0"/>
        <charset val="1"/>
      </rPr>
      <t xml:space="preserve">05:34</t>
    </r>
    <r>
      <rPr>
        <sz val="8"/>
        <color rgb="FFFFFFFF"/>
        <rFont val="Roboto"/>
        <family val="0"/>
        <charset val="1"/>
      </rPr>
      <t xml:space="preserve"> - The all-rounders 👉 </t>
    </r>
    <r>
      <rPr>
        <sz val="8"/>
        <color rgb="FF000000"/>
        <rFont val="Roboto"/>
        <family val="0"/>
        <charset val="1"/>
      </rPr>
      <t xml:space="preserve">05:58</t>
    </r>
    <r>
      <rPr>
        <sz val="8"/>
        <color rgb="FFFFFFFF"/>
        <rFont val="Roboto"/>
        <family val="0"/>
        <charset val="1"/>
      </rPr>
      <t xml:space="preserve"> - The bowlers 👉 </t>
    </r>
    <r>
      <rPr>
        <sz val="8"/>
        <color rgb="FF000000"/>
        <rFont val="Roboto"/>
        <family val="0"/>
        <charset val="1"/>
      </rPr>
      <t xml:space="preserve">06:37</t>
    </r>
    <r>
      <rPr>
        <sz val="8"/>
        <color rgb="FFFFFFFF"/>
        <rFont val="Roboto"/>
        <family val="0"/>
        <charset val="1"/>
      </rPr>
      <t xml:space="preserve"> - My Dream11 👉 </t>
    </r>
    <r>
      <rPr>
        <sz val="8"/>
        <color rgb="FF000000"/>
        <rFont val="Roboto"/>
        <family val="0"/>
        <charset val="1"/>
      </rPr>
      <t xml:space="preserve">06:55</t>
    </r>
    <r>
      <rPr>
        <sz val="8"/>
        <color rgb="FFFFFFFF"/>
        <rFont val="Roboto"/>
        <family val="0"/>
        <charset val="1"/>
      </rPr>
      <t xml:space="preserve"> - Conclusion </t>
    </r>
    <r>
      <rPr>
        <sz val="8"/>
        <color rgb="FF000000"/>
        <rFont val="Roboto"/>
        <family val="0"/>
        <charset val="1"/>
      </rPr>
      <t xml:space="preserve">#RCBvsGT</t>
    </r>
    <r>
      <rPr>
        <sz val="8"/>
        <color rgb="FFFFFFFF"/>
        <rFont val="Roboto"/>
        <family val="0"/>
        <charset val="1"/>
      </rPr>
      <t xml:space="preserve"> </t>
    </r>
    <r>
      <rPr>
        <sz val="8"/>
        <color rgb="FF000000"/>
        <rFont val="Roboto"/>
        <family val="0"/>
        <charset val="1"/>
      </rPr>
      <t xml:space="preserve">#RoyalChallengersBangalore</t>
    </r>
    <r>
      <rPr>
        <sz val="8"/>
        <color rgb="FFFFFFFF"/>
        <rFont val="Roboto"/>
        <family val="0"/>
        <charset val="1"/>
      </rPr>
      <t xml:space="preserve"> </t>
    </r>
    <r>
      <rPr>
        <sz val="8"/>
        <color rgb="FF000000"/>
        <rFont val="Roboto"/>
        <family val="0"/>
        <charset val="1"/>
      </rPr>
      <t xml:space="preserve">#GujaratTitans</t>
    </r>
    <r>
      <rPr>
        <sz val="8"/>
        <color rgb="FFFFFFFF"/>
        <rFont val="Roboto"/>
        <family val="0"/>
        <charset val="1"/>
      </rPr>
      <t xml:space="preserve"> </t>
    </r>
    <r>
      <rPr>
        <sz val="8"/>
        <color rgb="FF000000"/>
        <rFont val="Roboto"/>
        <family val="0"/>
        <charset val="1"/>
      </rPr>
      <t xml:space="preserve">#RCB2022</t>
    </r>
    <r>
      <rPr>
        <sz val="8"/>
        <color rgb="FFFFFFFF"/>
        <rFont val="Roboto"/>
        <family val="0"/>
        <charset val="1"/>
      </rPr>
      <t xml:space="preserve"> </t>
    </r>
    <r>
      <rPr>
        <sz val="8"/>
        <color rgb="FF000000"/>
        <rFont val="Roboto"/>
        <family val="0"/>
        <charset val="1"/>
      </rPr>
      <t xml:space="preserve">#GT2022</t>
    </r>
    <r>
      <rPr>
        <sz val="8"/>
        <color rgb="FFFFFFFF"/>
        <rFont val="Roboto"/>
        <family val="0"/>
        <charset val="1"/>
      </rPr>
      <t xml:space="preserve"> </t>
    </r>
    <r>
      <rPr>
        <sz val="8"/>
        <color rgb="FF000000"/>
        <rFont val="Roboto"/>
        <family val="0"/>
        <charset val="1"/>
      </rPr>
      <t xml:space="preserve">#ipl2022</t>
    </r>
    <r>
      <rPr>
        <sz val="8"/>
        <color rgb="FFFFFFFF"/>
        <rFont val="Roboto"/>
        <family val="0"/>
        <charset val="1"/>
      </rPr>
      <t xml:space="preserve"> </t>
    </r>
    <r>
      <rPr>
        <sz val="8"/>
        <color rgb="FF000000"/>
        <rFont val="Roboto"/>
        <family val="0"/>
        <charset val="1"/>
      </rPr>
      <t xml:space="preserve">#IPLSpecial</t>
    </r>
    <r>
      <rPr>
        <sz val="8"/>
        <color rgb="FFFFFFFF"/>
        <rFont val="Roboto"/>
        <family val="0"/>
        <charset val="1"/>
      </rPr>
      <t xml:space="preserve"> </t>
    </r>
    <r>
      <rPr>
        <sz val="8"/>
        <color rgb="FF000000"/>
        <rFont val="Roboto"/>
        <family val="0"/>
        <charset val="1"/>
      </rPr>
      <t xml:space="preserve">#Ashwin</t>
    </r>
    <r>
      <rPr>
        <sz val="8"/>
        <color rgb="FFFFFFFF"/>
        <rFont val="Roboto"/>
        <family val="0"/>
        <charset val="1"/>
      </rPr>
      <t xml:space="preserve"> Crikipidea is an Instagram page that curates my Youtube Channel's content. Follow Crikipidea to get updates on activities about the channel: </t>
    </r>
    <r>
      <rPr>
        <sz val="8"/>
        <color rgb="FF000000"/>
        <rFont val="Roboto"/>
        <family val="0"/>
        <charset val="1"/>
      </rPr>
      <t xml:space="preserve">https://instagram.com/crikipidea?igsh...</t>
    </r>
    <r>
      <rPr>
        <sz val="8"/>
        <color rgb="FFFFFFFF"/>
        <rFont val="Roboto"/>
        <family val="0"/>
        <charset val="1"/>
      </rPr>
      <t xml:space="preserve"> Subscribe to my Channel - </t>
    </r>
    <r>
      <rPr>
        <sz val="8"/>
        <color rgb="FF000000"/>
        <rFont val="Roboto"/>
        <family val="0"/>
        <charset val="1"/>
      </rPr>
      <t xml:space="preserve">https://bit.ly/SubscribetoAshwin​</t>
    </r>
    <r>
      <rPr>
        <sz val="8"/>
        <color rgb="FFFFFFFF"/>
        <rFont val="Roboto"/>
        <family val="0"/>
        <charset val="1"/>
      </rPr>
      <t xml:space="preserve"> HIT THE BELL ICON TO STAY UPDATED Check out My Pathukulle Number Onnu Sollu Episode Here 🏏 Rocky Vs Adheera: The Titanic Clash | CSK vs GT - </t>
    </r>
    <r>
      <rPr>
        <sz val="8"/>
        <color rgb="FF000000"/>
        <rFont val="Roboto"/>
        <family val="0"/>
        <charset val="1"/>
      </rPr>
      <t xml:space="preserve">https://youtu.be/SnuiD-uSz8U</t>
    </r>
    <r>
      <rPr>
        <sz val="8"/>
        <color rgb="FFFFFFFF"/>
        <rFont val="Roboto"/>
        <family val="0"/>
        <charset val="1"/>
      </rPr>
      <t xml:space="preserve"> 🏏 Maathaadu Maathaadu Mallige: The Kauvery Derby | CSK vs RCB - </t>
    </r>
    <r>
      <rPr>
        <sz val="8"/>
        <color rgb="FF000000"/>
        <rFont val="Roboto"/>
        <family val="0"/>
        <charset val="1"/>
      </rPr>
      <t xml:space="preserve">https://youtu.be/u96wJXCjssk</t>
    </r>
    <r>
      <rPr>
        <sz val="8"/>
        <color rgb="FFFFFFFF"/>
        <rFont val="Roboto"/>
        <family val="0"/>
        <charset val="1"/>
      </rPr>
      <t xml:space="preserve"> 🏏 Rise. Roar. Revolt: The MRC Nagar Derby | CSK vs SRH - </t>
    </r>
    <r>
      <rPr>
        <sz val="8"/>
        <color rgb="FF000000"/>
        <rFont val="Roboto"/>
        <family val="0"/>
        <charset val="1"/>
      </rPr>
      <t xml:space="preserve">https://youtu.be/t0p3IGBbhVk</t>
    </r>
    <r>
      <rPr>
        <sz val="8"/>
        <color rgb="FFFFFFFF"/>
        <rFont val="Roboto"/>
        <family val="0"/>
        <charset val="1"/>
      </rPr>
      <t xml:space="preserve"> 🏏 The Battle of the Kings: CSK vs PBKS - </t>
    </r>
    <r>
      <rPr>
        <sz val="8"/>
        <color rgb="FF000000"/>
        <rFont val="Roboto"/>
        <family val="0"/>
        <charset val="1"/>
      </rPr>
      <t xml:space="preserve">https://youtu.be/Log-n8BYloY</t>
    </r>
    <r>
      <rPr>
        <sz val="8"/>
        <color rgb="FFFFFFFF"/>
        <rFont val="Roboto"/>
        <family val="0"/>
        <charset val="1"/>
      </rPr>
      <t xml:space="preserve"> 🏏 How to use "I might be wrong" in an argument as an Insurance Policy | </t>
    </r>
    <r>
      <rPr>
        <sz val="8"/>
        <color rgb="FF000000"/>
        <rFont val="Roboto"/>
        <family val="0"/>
        <charset val="1"/>
      </rPr>
      <t xml:space="preserve">#PDoggGems</t>
    </r>
    <r>
      <rPr>
        <sz val="8"/>
        <color rgb="FFFFFFFF"/>
        <rFont val="Roboto"/>
        <family val="0"/>
        <charset val="1"/>
      </rPr>
      <t xml:space="preserve"> | CSK vs LSG - </t>
    </r>
    <r>
      <rPr>
        <sz val="8"/>
        <color rgb="FF000000"/>
        <rFont val="Roboto"/>
        <family val="0"/>
        <charset val="1"/>
      </rPr>
      <t xml:space="preserve">https://youtu.be/KCqnmJBmG9o</t>
    </r>
    <r>
      <rPr>
        <sz val="8"/>
        <color rgb="FFFFFFFF"/>
        <rFont val="Roboto"/>
        <family val="0"/>
        <charset val="1"/>
      </rPr>
      <t xml:space="preserve"> 🏏 Rise. Roar. Revolt | CSK v KKR - </t>
    </r>
    <r>
      <rPr>
        <sz val="8"/>
        <color rgb="FF000000"/>
        <rFont val="Roboto"/>
        <family val="0"/>
        <charset val="1"/>
      </rPr>
      <t xml:space="preserve">https://youtu.be/zVrEI2nLXLU</t>
    </r>
    <r>
      <rPr>
        <sz val="8"/>
        <color rgb="FFFFFFFF"/>
        <rFont val="Roboto"/>
        <family val="0"/>
        <charset val="1"/>
      </rPr>
      <t xml:space="preserve"> Watch my IPL 2022 Teams Preview 🏏 Chennai Super Kings + Mumbai Indians Teams Preview - </t>
    </r>
    <r>
      <rPr>
        <sz val="8"/>
        <color rgb="FF000000"/>
        <rFont val="Roboto"/>
        <family val="0"/>
        <charset val="1"/>
      </rPr>
      <t xml:space="preserve">https://youtu.be/-Pp2uRKA27Y</t>
    </r>
    <r>
      <rPr>
        <sz val="8"/>
        <color rgb="FFFFFFFF"/>
        <rFont val="Roboto"/>
        <family val="0"/>
        <charset val="1"/>
      </rPr>
      <t xml:space="preserve"> Around the World of Cricket Playlist is Here 🏏 ICC Destigmatizes Run-Out at Non-Striker's End | Episode 2 👉 </t>
    </r>
    <r>
      <rPr>
        <sz val="8"/>
        <color rgb="FF000000"/>
        <rFont val="Roboto"/>
        <family val="0"/>
        <charset val="1"/>
      </rPr>
      <t xml:space="preserve">https://youtu.be/zaCoMLwmCZU</t>
    </r>
    <r>
      <rPr>
        <sz val="8"/>
        <color rgb="FFFFFFFF"/>
        <rFont val="Roboto"/>
        <family val="0"/>
        <charset val="1"/>
      </rPr>
      <t xml:space="preserve"> 🏏 A Tribute to Shane Warne | Elgar's Loyalty Test | Episode 1👉 </t>
    </r>
    <r>
      <rPr>
        <sz val="8"/>
        <color rgb="FF000000"/>
        <rFont val="Roboto"/>
        <family val="0"/>
        <charset val="1"/>
      </rPr>
      <t xml:space="preserve">https://youtu.be/8zMR8kzbZ5I</t>
    </r>
    <r>
      <rPr>
        <sz val="8"/>
        <color rgb="FFFFFFFF"/>
        <rFont val="Roboto"/>
        <family val="0"/>
        <charset val="1"/>
      </rPr>
      <t xml:space="preserve"> Catch the Exclusive IPL Auction Playlist Here 🔨 Wrestle Mania | IPL Auction Full Time Analysis - </t>
    </r>
    <r>
      <rPr>
        <sz val="8"/>
        <color rgb="FF000000"/>
        <rFont val="Roboto"/>
        <family val="0"/>
        <charset val="1"/>
      </rPr>
      <t xml:space="preserve">https://youtu.be/gbZvoopjZEA</t>
    </r>
    <r>
      <rPr>
        <sz val="8"/>
        <color rgb="FFFFFFFF"/>
        <rFont val="Roboto"/>
        <family val="0"/>
        <charset val="1"/>
      </rPr>
      <t xml:space="preserve"> 🔨 Wrestle Mania | IPL Mega Auctions | Day 1 Analysis - </t>
    </r>
    <r>
      <rPr>
        <sz val="8"/>
        <color rgb="FF000000"/>
        <rFont val="Roboto"/>
        <family val="0"/>
        <charset val="1"/>
      </rPr>
      <t xml:space="preserve">https://youtu.be/-7uOjSA3lWA</t>
    </r>
    <r>
      <rPr>
        <sz val="8"/>
        <color rgb="FFFFFFFF"/>
        <rFont val="Roboto"/>
        <family val="0"/>
        <charset val="1"/>
      </rPr>
      <t xml:space="preserve"> 🔨 The IPL Auctions Curtain Raiser | CSK Wishlist - </t>
    </r>
    <r>
      <rPr>
        <sz val="8"/>
        <color rgb="FF000000"/>
        <rFont val="Roboto"/>
        <family val="0"/>
        <charset val="1"/>
      </rPr>
      <t xml:space="preserve">https://youtu.be/AD_iH_JZ-04</t>
    </r>
    <r>
      <rPr>
        <sz val="8"/>
        <color rgb="FFFFFFFF"/>
        <rFont val="Roboto"/>
        <family val="0"/>
        <charset val="1"/>
      </rPr>
      <t xml:space="preserve"> 🔨 IPL Auctions Explainer | Finishers | All Rounders - </t>
    </r>
    <r>
      <rPr>
        <sz val="8"/>
        <color rgb="FF000000"/>
        <rFont val="Roboto"/>
        <family val="0"/>
        <charset val="1"/>
      </rPr>
      <t xml:space="preserve">https://youtu.be/e0vJ5Smsq0E</t>
    </r>
    <r>
      <rPr>
        <sz val="8"/>
        <color rgb="FFFFFFFF"/>
        <rFont val="Roboto"/>
        <family val="0"/>
        <charset val="1"/>
      </rPr>
      <t xml:space="preserve"> 🔨 IPL Auctions Explainer | Fast Bowlers | Spinners - </t>
    </r>
    <r>
      <rPr>
        <sz val="8"/>
        <color rgb="FF000000"/>
        <rFont val="Roboto"/>
        <family val="0"/>
        <charset val="1"/>
      </rPr>
      <t xml:space="preserve">https://youtu.be/glDPYPyuCpc</t>
    </r>
    <r>
      <rPr>
        <sz val="8"/>
        <color rgb="FFFFFFFF"/>
        <rFont val="Roboto"/>
        <family val="0"/>
        <charset val="1"/>
      </rPr>
      <t xml:space="preserve"> 🔨 IPL Auctions Explainer | Openers - </t>
    </r>
    <r>
      <rPr>
        <sz val="8"/>
        <color rgb="FF000000"/>
        <rFont val="Roboto"/>
        <family val="0"/>
        <charset val="1"/>
      </rPr>
      <t xml:space="preserve">https://youtu.be/csBtF5SnXGA</t>
    </r>
    <r>
      <rPr>
        <sz val="8"/>
        <color rgb="FFFFFFFF"/>
        <rFont val="Roboto"/>
        <family val="0"/>
        <charset val="1"/>
      </rPr>
      <t xml:space="preserve"> 🔨 Former IPL Auctioneer Richard Madley Interview - </t>
    </r>
    <r>
      <rPr>
        <sz val="8"/>
        <color rgb="FF000000"/>
        <rFont val="Roboto"/>
        <family val="0"/>
        <charset val="1"/>
      </rPr>
      <t xml:space="preserve">https://youtu.be/KBJhPSFYnzc</t>
    </r>
    <r>
      <rPr>
        <sz val="8"/>
        <color rgb="FFFFFFFF"/>
        <rFont val="Roboto"/>
        <family val="0"/>
        <charset val="1"/>
      </rPr>
      <t xml:space="preserve"> 🔨 IPL Mega Auctions Explainer: Franchise Ranking - </t>
    </r>
    <r>
      <rPr>
        <sz val="8"/>
        <color rgb="FF000000"/>
        <rFont val="Roboto"/>
        <family val="0"/>
        <charset val="1"/>
      </rPr>
      <t xml:space="preserve">https://youtu.be/Qxw9mbkKzUc</t>
    </r>
    <r>
      <rPr>
        <sz val="8"/>
        <color rgb="FFFFFFFF"/>
        <rFont val="Roboto"/>
        <family val="0"/>
        <charset val="1"/>
      </rPr>
      <t xml:space="preserve"> 🔨 India U19 Talents to Watch Out for in IPL Mega Auction - </t>
    </r>
    <r>
      <rPr>
        <sz val="8"/>
        <color rgb="FF000000"/>
        <rFont val="Roboto"/>
        <family val="0"/>
        <charset val="1"/>
      </rPr>
      <t xml:space="preserve">https://youtu.be/J-8DI71FL3A</t>
    </r>
    <r>
      <rPr>
        <sz val="8"/>
        <color rgb="FFFFFFFF"/>
        <rFont val="Roboto"/>
        <family val="0"/>
        <charset val="1"/>
      </rPr>
      <t xml:space="preserve"> 🔨 Who is a Marquee Player? | IPL Mega Auction - </t>
    </r>
    <r>
      <rPr>
        <sz val="8"/>
        <color rgb="FF000000"/>
        <rFont val="Roboto"/>
        <family val="0"/>
        <charset val="1"/>
      </rPr>
      <t xml:space="preserve">https://youtu.be/U6VSezzokSo</t>
    </r>
    <r>
      <rPr>
        <sz val="8"/>
        <color rgb="FFFFFFFF"/>
        <rFont val="Roboto"/>
        <family val="0"/>
        <charset val="1"/>
      </rPr>
      <t xml:space="preserve"> 🔨 IPL Mega Auction Retention Analysis - </t>
    </r>
    <r>
      <rPr>
        <sz val="8"/>
        <color rgb="FF000000"/>
        <rFont val="Roboto"/>
        <family val="0"/>
        <charset val="1"/>
      </rPr>
      <t xml:space="preserve">https://youtu.be/QQIZByZM024</t>
    </r>
    <r>
      <rPr>
        <sz val="8"/>
        <color rgb="FFFFFFFF"/>
        <rFont val="Roboto"/>
        <family val="0"/>
        <charset val="1"/>
      </rPr>
      <t xml:space="preserve"> 🔨 IPL Mega Auctions: Explained - </t>
    </r>
    <r>
      <rPr>
        <sz val="8"/>
        <color rgb="FF000000"/>
        <rFont val="Roboto"/>
        <family val="0"/>
        <charset val="1"/>
      </rPr>
      <t xml:space="preserve">https://youtu.be/DoBTkuNKVNY</t>
    </r>
    <r>
      <rPr>
        <sz val="8"/>
        <color rgb="FFFFFFFF"/>
        <rFont val="Roboto"/>
        <family val="0"/>
        <charset val="1"/>
      </rPr>
      <t xml:space="preserve"> Watch my Latest DRS with Ash Episodes 🏏 'I Love the Banter With Indian Fans on Twitter 😜' - Michael Vaughan | DRS With Ash - </t>
    </r>
    <r>
      <rPr>
        <sz val="8"/>
        <color rgb="FF000000"/>
        <rFont val="Roboto"/>
        <family val="0"/>
        <charset val="1"/>
      </rPr>
      <t xml:space="preserve">https://youtu.be/VGcp01kFH-I</t>
    </r>
    <r>
      <rPr>
        <sz val="8"/>
        <color rgb="FFFFFFFF"/>
        <rFont val="Roboto"/>
        <family val="0"/>
        <charset val="1"/>
      </rPr>
      <t xml:space="preserve"> 🏏 The Curious Case of Yuzi Chahal | DRS with Ash - </t>
    </r>
    <r>
      <rPr>
        <sz val="8"/>
        <color rgb="FF000000"/>
        <rFont val="Roboto"/>
        <family val="0"/>
        <charset val="1"/>
      </rPr>
      <t xml:space="preserve">https://youtu.be/IWoKhjw6b4A</t>
    </r>
    <r>
      <rPr>
        <sz val="8"/>
        <color rgb="FFFFFFFF"/>
        <rFont val="Roboto"/>
        <family val="0"/>
        <charset val="1"/>
      </rPr>
      <t xml:space="preserve"> 🏏 The Ajaz Patel Story | DRS with Ash - </t>
    </r>
    <r>
      <rPr>
        <sz val="8"/>
        <color rgb="FF000000"/>
        <rFont val="Roboto"/>
        <family val="0"/>
        <charset val="1"/>
      </rPr>
      <t xml:space="preserve">https://youtu.be/Ge08KtoaKlU</t>
    </r>
    <r>
      <rPr>
        <sz val="8"/>
        <color rgb="FFFFFFFF"/>
        <rFont val="Roboto"/>
        <family val="0"/>
        <charset val="1"/>
      </rPr>
      <t xml:space="preserve"> 🏏 Soul of Doctor: The Sivakarthikeyan Journey | DRS with Ash - </t>
    </r>
    <r>
      <rPr>
        <sz val="8"/>
        <color rgb="FF000000"/>
        <rFont val="Roboto"/>
        <family val="0"/>
        <charset val="1"/>
      </rPr>
      <t xml:space="preserve">https://youtu.be/UvbXPTOmUnA</t>
    </r>
    <r>
      <rPr>
        <sz val="8"/>
        <color rgb="FFFFFFFF"/>
        <rFont val="Roboto"/>
        <family val="0"/>
        <charset val="1"/>
      </rPr>
      <t xml:space="preserve"> 🏏 The Immortals of Meluha | Amish Tripathi | DRS with Ash - </t>
    </r>
    <r>
      <rPr>
        <sz val="8"/>
        <color rgb="FF000000"/>
        <rFont val="Roboto"/>
        <family val="0"/>
        <charset val="1"/>
      </rPr>
      <t xml:space="preserve">https://youtu.be/OvgiO0lE1_4</t>
    </r>
    <r>
      <rPr>
        <sz val="8"/>
        <color rgb="FFFFFFFF"/>
        <rFont val="Roboto"/>
        <family val="0"/>
        <charset val="1"/>
      </rPr>
      <t xml:space="preserve"> 🏏 The Jimmy Neesham Story | DRS with Ash - </t>
    </r>
    <r>
      <rPr>
        <sz val="8"/>
        <color rgb="FF000000"/>
        <rFont val="Roboto"/>
        <family val="0"/>
        <charset val="1"/>
      </rPr>
      <t xml:space="preserve">https://youtu.be/8rAiyrdLtrs</t>
    </r>
    <r>
      <rPr>
        <sz val="8"/>
        <color rgb="FFFFFFFF"/>
        <rFont val="Roboto"/>
        <family val="0"/>
        <charset val="1"/>
      </rPr>
      <t xml:space="preserve"> Check out my other Aadukalam Videos 👉 Aadukalam: Cape Town - </t>
    </r>
    <r>
      <rPr>
        <sz val="8"/>
        <color rgb="FF000000"/>
        <rFont val="Roboto"/>
        <family val="0"/>
        <charset val="1"/>
      </rPr>
      <t xml:space="preserve">https://youtu.be/oM8jFgr5OCg</t>
    </r>
    <r>
      <rPr>
        <sz val="8"/>
        <color rgb="FFFFFFFF"/>
        <rFont val="Roboto"/>
        <family val="0"/>
        <charset val="1"/>
      </rPr>
      <t xml:space="preserve"> 👉 Aadukalam: Johannesburg - </t>
    </r>
    <r>
      <rPr>
        <sz val="8"/>
        <color rgb="FF000000"/>
        <rFont val="Roboto"/>
        <family val="0"/>
        <charset val="1"/>
      </rPr>
      <t xml:space="preserve">https://youtu.be/0aDgqyOSFG4</t>
    </r>
    <r>
      <rPr>
        <sz val="8"/>
        <color rgb="FFFFFFFF"/>
        <rFont val="Roboto"/>
        <family val="0"/>
        <charset val="1"/>
      </rPr>
      <t xml:space="preserve"> 👉 Aadukalam: Centurion - </t>
    </r>
    <r>
      <rPr>
        <sz val="8"/>
        <color rgb="FF000000"/>
        <rFont val="Roboto"/>
        <family val="0"/>
        <charset val="1"/>
      </rPr>
      <t xml:space="preserve">https://youtu.be/egZlkDmzGxo</t>
    </r>
    <r>
      <rPr>
        <sz val="8"/>
        <color rgb="FFFFFFFF"/>
        <rFont val="Roboto"/>
        <family val="0"/>
        <charset val="1"/>
      </rPr>
      <t xml:space="preserve"> 👉 Aadukalam: Headingley Cricket Ground, Leeds - </t>
    </r>
    <r>
      <rPr>
        <sz val="8"/>
        <color rgb="FF000000"/>
        <rFont val="Roboto"/>
        <family val="0"/>
        <charset val="1"/>
      </rPr>
      <t xml:space="preserve">https://youtu.be/03YregAn2xs</t>
    </r>
    <r>
      <rPr>
        <sz val="8"/>
        <color rgb="FFFFFFFF"/>
        <rFont val="Roboto"/>
        <family val="0"/>
        <charset val="1"/>
      </rPr>
      <t xml:space="preserve"> Watch What's up with Women's Cricket Official Videos 🏏 The Lisa Sthalekar Journey | Episode 04 | What's up with Women's Cricket | R Ashwin - </t>
    </r>
    <r>
      <rPr>
        <sz val="8"/>
        <color rgb="FF000000"/>
        <rFont val="Roboto"/>
        <family val="0"/>
        <charset val="1"/>
      </rPr>
      <t xml:space="preserve">https://youtu.be/S4gxOfIStVI</t>
    </r>
    <r>
      <rPr>
        <sz val="8"/>
        <color rgb="FFFFFFFF"/>
        <rFont val="Roboto"/>
        <family val="0"/>
        <charset val="1"/>
      </rPr>
      <t xml:space="preserve"> 🏏 Sachin Tendulkar is my inspiration - Jemimah Rodrigues | What's up with Women's Cricket | E3 - </t>
    </r>
    <r>
      <rPr>
        <sz val="8"/>
        <color rgb="FF000000"/>
        <rFont val="Roboto"/>
        <family val="0"/>
        <charset val="1"/>
      </rPr>
      <t xml:space="preserve">https://youtu.be/TiLSJOmYEa4</t>
    </r>
    <r>
      <rPr>
        <sz val="8"/>
        <color rgb="FFFFFFFF"/>
        <rFont val="Roboto"/>
        <family val="0"/>
        <charset val="1"/>
      </rPr>
      <t xml:space="preserve"> 🏏 I'd absolutely love to play for CSK in Women's IPL - Kate Cross | What's up with Women's Cricket | E2 - </t>
    </r>
    <r>
      <rPr>
        <sz val="8"/>
        <color rgb="FF000000"/>
        <rFont val="Roboto"/>
        <family val="0"/>
        <charset val="1"/>
      </rPr>
      <t xml:space="preserve">https://youtu.be/SQYXeSYoc44</t>
    </r>
    <r>
      <rPr>
        <sz val="8"/>
        <color rgb="FFFFFFFF"/>
        <rFont val="Roboto"/>
        <family val="0"/>
        <charset val="1"/>
      </rPr>
      <t xml:space="preserve"> 🏏 I urge young girls to take up the sport - Smriti Mandhana | What's up with Women's Cricket | E1 - </t>
    </r>
    <r>
      <rPr>
        <sz val="8"/>
        <color rgb="FF000000"/>
        <rFont val="Roboto"/>
        <family val="0"/>
        <charset val="1"/>
      </rPr>
      <t xml:space="preserve">https://youtu.be/5zFS7DysZAo</t>
    </r>
    <r>
      <rPr>
        <sz val="8"/>
        <color rgb="FFFFFFFF"/>
        <rFont val="Roboto"/>
        <family val="0"/>
        <charset val="1"/>
      </rPr>
      <t xml:space="preserve"> Watch My Sutrula Payanam aka World Tour Videos 🏏 Happy Surrey Memories | Thank you, Surrey, | Hashim Amla | Alec Stewart | UK Diaries 👉 </t>
    </r>
    <r>
      <rPr>
        <sz val="8"/>
        <color rgb="FF000000"/>
        <rFont val="Roboto"/>
        <family val="0"/>
        <charset val="1"/>
      </rPr>
      <t xml:space="preserve">https://youtu.be/UZK9z05c72s</t>
    </r>
    <r>
      <rPr>
        <sz val="8"/>
        <color rgb="FFFFFFFF"/>
        <rFont val="Roboto"/>
        <family val="0"/>
        <charset val="1"/>
      </rPr>
      <t xml:space="preserve"> 🏏 Enthralling experience of watching Roger Federer Live at Wimbledon 👉 </t>
    </r>
    <r>
      <rPr>
        <sz val="8"/>
        <color rgb="FF000000"/>
        <rFont val="Roboto"/>
        <family val="0"/>
        <charset val="1"/>
      </rPr>
      <t xml:space="preserve">https://youtu.be/DWOhSnTu1yY</t>
    </r>
    <r>
      <rPr>
        <sz val="8"/>
        <color rgb="FFFFFFFF"/>
        <rFont val="Roboto"/>
        <family val="0"/>
        <charset val="1"/>
      </rPr>
      <t xml:space="preserve"> 🏏 WTC Afterthought | Devon VLog | UK Diaries 👉 </t>
    </r>
    <r>
      <rPr>
        <sz val="8"/>
        <color rgb="FF000000"/>
        <rFont val="Roboto"/>
        <family val="0"/>
        <charset val="1"/>
      </rPr>
      <t xml:space="preserve">https://youtu.be/dQH9Rlk72xI</t>
    </r>
    <r>
      <rPr>
        <sz val="8"/>
        <color rgb="FFFFFFFF"/>
        <rFont val="Roboto"/>
        <family val="0"/>
        <charset val="1"/>
      </rPr>
      <t xml:space="preserve"> 🏏 The Southampton Tour: Sutrula Payanam 👉 </t>
    </r>
    <r>
      <rPr>
        <sz val="8"/>
        <color rgb="FF000000"/>
        <rFont val="Roboto"/>
        <family val="0"/>
        <charset val="1"/>
      </rPr>
      <t xml:space="preserve">https://youtu.be/0uLE0eelqKA</t>
    </r>
    <r>
      <rPr>
        <sz val="8"/>
        <color rgb="FFFFFFFF"/>
        <rFont val="Roboto"/>
        <family val="0"/>
        <charset val="1"/>
      </rPr>
      <t xml:space="preserve"> 🏏 The Hotel Tour: Sutrula Payanam 👉 </t>
    </r>
    <r>
      <rPr>
        <sz val="8"/>
        <color rgb="FF000000"/>
        <rFont val="Roboto"/>
        <family val="0"/>
        <charset val="1"/>
      </rPr>
      <t xml:space="preserve">https://youtu.be/ACrcRz1N41w</t>
    </r>
    <r>
      <rPr>
        <sz val="8"/>
        <color rgb="FFFFFFFF"/>
        <rFont val="Roboto"/>
        <family val="0"/>
        <charset val="1"/>
      </rPr>
      <t xml:space="preserve"> 🏏 Quarantine Diaries: Lockdown 2.0 Vlog Here 👉 </t>
    </r>
    <r>
      <rPr>
        <sz val="8"/>
        <color rgb="FF000000"/>
        <rFont val="Roboto"/>
        <family val="0"/>
        <charset val="1"/>
      </rPr>
      <t xml:space="preserve">https://youtu.be/YtEK9shChgM</t>
    </r>
    <r>
      <rPr>
        <sz val="8"/>
        <color rgb="FFFFFFFF"/>
        <rFont val="Roboto"/>
        <family val="0"/>
        <charset val="1"/>
      </rPr>
      <t xml:space="preserve"> Check out my Official Website - </t>
    </r>
    <r>
      <rPr>
        <sz val="8"/>
        <color rgb="FF000000"/>
        <rFont val="Roboto"/>
        <family val="0"/>
        <charset val="1"/>
      </rPr>
      <t xml:space="preserve">http://www.raviashwin.com/​</t>
    </r>
    <r>
      <rPr>
        <sz val="8"/>
        <color rgb="FFFFFFFF"/>
        <rFont val="Roboto"/>
        <family val="0"/>
        <charset val="1"/>
      </rPr>
      <t xml:space="preserve"> Follow me on: Facebook - </t>
    </r>
    <r>
      <rPr>
        <sz val="8"/>
        <color rgb="FF000000"/>
        <rFont val="Roboto"/>
        <family val="0"/>
        <charset val="1"/>
      </rPr>
      <t xml:space="preserve">https://www.facebook.com/AshwinRaviOf...</t>
    </r>
    <r>
      <rPr>
        <sz val="8"/>
        <color rgb="FFFFFFFF"/>
        <rFont val="Roboto"/>
        <family val="0"/>
        <charset val="1"/>
      </rPr>
      <t xml:space="preserve"> Twitter - </t>
    </r>
    <r>
      <rPr>
        <sz val="8"/>
        <color rgb="FF000000"/>
        <rFont val="Roboto"/>
        <family val="0"/>
        <charset val="1"/>
      </rPr>
      <t xml:space="preserve">https://twitter.com/ashwinravi99?lang=en</t>
    </r>
    <r>
      <rPr>
        <sz val="8"/>
        <color rgb="FFFFFFFF"/>
        <rFont val="Roboto"/>
        <family val="0"/>
        <charset val="1"/>
      </rPr>
      <t xml:space="preserve"> Instagram - </t>
    </r>
    <r>
      <rPr>
        <sz val="8"/>
        <color rgb="FF000000"/>
        <rFont val="Roboto"/>
        <family val="0"/>
        <charset val="1"/>
      </rPr>
      <t xml:space="preserve">https://www.instagram.com/rashwin99/?...</t>
    </r>
  </si>
  <si>
    <r>
      <rPr>
        <sz val="8"/>
        <color rgb="FF000000"/>
        <rFont val="Roboto"/>
        <family val="0"/>
        <charset val="1"/>
      </rPr>
      <t xml:space="preserve">#RCBvsGT</t>
    </r>
    <r>
      <rPr>
        <sz val="8"/>
        <color rgb="FFFFFFFF"/>
        <rFont val="Roboto"/>
        <family val="0"/>
        <charset val="1"/>
      </rPr>
      <t xml:space="preserve"> </t>
    </r>
    <r>
      <rPr>
        <sz val="8"/>
        <color rgb="FF000000"/>
        <rFont val="Roboto"/>
        <family val="0"/>
        <charset val="1"/>
      </rPr>
      <t xml:space="preserve">#RoyalChallengersBangalore</t>
    </r>
    <r>
      <rPr>
        <sz val="8"/>
        <color rgb="FFFFFFFF"/>
        <rFont val="Roboto"/>
        <family val="0"/>
        <charset val="1"/>
      </rPr>
      <t xml:space="preserve"> </t>
    </r>
    <r>
      <rPr>
        <sz val="8"/>
        <color rgb="FF000000"/>
        <rFont val="Roboto"/>
        <family val="0"/>
        <charset val="1"/>
      </rPr>
      <t xml:space="preserve">#GujaratTitans</t>
    </r>
    <r>
      <rPr>
        <sz val="8"/>
        <color rgb="FFFFFFFF"/>
        <rFont val="Roboto"/>
        <family val="0"/>
        <charset val="1"/>
      </rPr>
      <t xml:space="preserve"> </t>
    </r>
    <r>
      <rPr>
        <sz val="8"/>
        <color rgb="FF000000"/>
        <rFont val="Roboto"/>
        <family val="0"/>
        <charset val="1"/>
      </rPr>
      <t xml:space="preserve">#RCB2022</t>
    </r>
    <r>
      <rPr>
        <sz val="8"/>
        <color rgb="FFFFFFFF"/>
        <rFont val="Roboto"/>
        <family val="0"/>
        <charset val="1"/>
      </rPr>
      <t xml:space="preserve"> </t>
    </r>
    <r>
      <rPr>
        <sz val="8"/>
        <color rgb="FF000000"/>
        <rFont val="Roboto"/>
        <family val="0"/>
        <charset val="1"/>
      </rPr>
      <t xml:space="preserve">#GT2022</t>
    </r>
    <r>
      <rPr>
        <sz val="8"/>
        <color rgb="FFFFFFFF"/>
        <rFont val="Roboto"/>
        <family val="0"/>
        <charset val="1"/>
      </rPr>
      <t xml:space="preserve"> </t>
    </r>
    <r>
      <rPr>
        <sz val="8"/>
        <color rgb="FF000000"/>
        <rFont val="Roboto"/>
        <family val="0"/>
        <charset val="1"/>
      </rPr>
      <t xml:space="preserve">#ipl2022</t>
    </r>
    <r>
      <rPr>
        <sz val="8"/>
        <color rgb="FFFFFFFF"/>
        <rFont val="Roboto"/>
        <family val="0"/>
        <charset val="1"/>
      </rPr>
      <t xml:space="preserve"> </t>
    </r>
    <r>
      <rPr>
        <sz val="8"/>
        <color rgb="FF000000"/>
        <rFont val="Roboto"/>
        <family val="0"/>
        <charset val="1"/>
      </rPr>
      <t xml:space="preserve">#IPLSpecial</t>
    </r>
    <r>
      <rPr>
        <sz val="8"/>
        <color rgb="FFFFFFFF"/>
        <rFont val="Roboto"/>
        <family val="0"/>
        <charset val="1"/>
      </rPr>
      <t xml:space="preserve"> </t>
    </r>
    <r>
      <rPr>
        <sz val="8"/>
        <color rgb="FF000000"/>
        <rFont val="Roboto"/>
        <family val="0"/>
        <charset val="1"/>
      </rPr>
      <t xml:space="preserve">#Ashwin</t>
    </r>
  </si>
  <si>
    <t xml:space="preserve">381,158,500 </t>
  </si>
  <si>
    <r>
      <rPr>
        <sz val="8"/>
        <color rgb="FF000000"/>
        <rFont val="Roboto"/>
        <family val="0"/>
        <charset val="1"/>
      </rPr>
      <t xml:space="preserve">#cricket</t>
    </r>
    <r>
      <rPr>
        <sz val="8"/>
        <color rgb="FFFFFFFF"/>
        <rFont val="Roboto"/>
        <family val="0"/>
        <charset val="1"/>
      </rPr>
      <t xml:space="preserve"> </t>
    </r>
    <r>
      <rPr>
        <sz val="8"/>
        <color rgb="FF000000"/>
        <rFont val="Roboto"/>
        <family val="0"/>
        <charset val="1"/>
      </rPr>
      <t xml:space="preserve">#souravganguly</t>
    </r>
    <r>
      <rPr>
        <sz val="8"/>
        <color rgb="FFFFFFFF"/>
        <rFont val="Roboto"/>
        <family val="0"/>
        <charset val="1"/>
      </rPr>
      <t xml:space="preserve"> </t>
    </r>
  </si>
  <si>
    <r>
      <rPr>
        <sz val="8"/>
        <color rgb="FF000000"/>
        <rFont val="Calibri"/>
        <family val="0"/>
        <charset val="1"/>
      </rPr>
      <t xml:space="preserve">Watch The Full Episode Here : </t>
    </r>
    <r>
      <rPr>
        <sz val="11"/>
        <color rgb="FF000000"/>
        <rFont val="Roboto"/>
        <family val="0"/>
        <charset val="1"/>
      </rPr>
      <t xml:space="preserve">https://youtu.be/sBH-ngpL0zo</t>
    </r>
    <r>
      <rPr>
        <sz val="11"/>
        <color rgb="FFFFFFFF"/>
        <rFont val="Roboto"/>
        <family val="0"/>
        <charset val="1"/>
      </rPr>
      <t xml:space="preserve"> 🎥 Watch Our PODCAST CLIPS (Highlights of our podcast) : </t>
    </r>
    <r>
      <rPr>
        <sz val="11"/>
        <color rgb="FF000000"/>
        <rFont val="Roboto"/>
        <family val="0"/>
        <charset val="1"/>
      </rPr>
      <t xml:space="preserve">https://www.youtube.com/c/TheRanveerS...</t>
    </r>
    <r>
      <rPr>
        <sz val="11"/>
        <color rgb="FFFFFFFF"/>
        <rFont val="Roboto"/>
        <family val="0"/>
        <charset val="1"/>
      </rPr>
      <t xml:space="preserve"> 🎧 Listen To </t>
    </r>
    <r>
      <rPr>
        <sz val="11"/>
        <color rgb="FF000000"/>
        <rFont val="Roboto"/>
        <family val="0"/>
        <charset val="1"/>
      </rPr>
      <t xml:space="preserve">#TheRanveerShow</t>
    </r>
    <r>
      <rPr>
        <sz val="11"/>
        <color rgb="FFFFFFFF"/>
        <rFont val="Roboto"/>
        <family val="0"/>
        <charset val="1"/>
      </rPr>
      <t xml:space="preserve"> On Spotify : </t>
    </r>
    <r>
      <rPr>
        <sz val="11"/>
        <color rgb="FF000000"/>
        <rFont val="Roboto"/>
        <family val="0"/>
        <charset val="1"/>
      </rPr>
      <t xml:space="preserve">https://open.spotify.com/show/6ZcvVBP...</t>
    </r>
    <r>
      <rPr>
        <sz val="11"/>
        <color rgb="FFFFFFFF"/>
        <rFont val="Roboto"/>
        <family val="0"/>
        <charset val="1"/>
      </rPr>
      <t xml:space="preserve"> ✅ Subscribe to our HINDI YouTube Channel: </t>
    </r>
    <r>
      <rPr>
        <sz val="11"/>
        <color rgb="FF000000"/>
        <rFont val="Roboto"/>
        <family val="0"/>
        <charset val="1"/>
      </rPr>
      <t xml:space="preserve">https://www.youtube.com/c/RanveerAlla...</t>
    </r>
    <r>
      <rPr>
        <sz val="11"/>
        <color rgb="FFFFFFFF"/>
        <rFont val="Roboto"/>
        <family val="0"/>
        <charset val="1"/>
      </rPr>
      <t xml:space="preserve"> What's good you guys! Today's video is a special excerpt from The Ranveer Show featuring Gaur Gopal Das. He has explained the Bhagavad Gita - one of the most impactful Hindi scriptures in 7 minutes. Bhagavad Gita is a life-changing book where a narrative framework of a dialogue between Panadava, prince Arjun and guide and charioteer Krishna is set. Gaur Gopal Das in this video gives the essence of Bhagavad Gita in very simple way. This video will surely give you a lot of perspective for life and motivation for sure. Mark my words, this video can prove to be your life changing video as well. This video is specially for those who want a clear understanding of this book easily. Enjoy Yourselves! Monk Explains Bhagawad Gita In 7 Minutes ft. </t>
    </r>
    <r>
      <rPr>
        <sz val="11"/>
        <color rgb="FF000000"/>
        <rFont val="Roboto"/>
        <family val="0"/>
        <charset val="1"/>
      </rPr>
      <t xml:space="preserve">@Gaur Gopal Das</t>
    </r>
    <r>
      <rPr>
        <sz val="11"/>
        <color rgb="FFFFFFFF"/>
        <rFont val="Roboto"/>
        <family val="0"/>
        <charset val="1"/>
      </rPr>
      <t xml:space="preserve"> &amp; </t>
    </r>
    <r>
      <rPr>
        <sz val="11"/>
        <color rgb="FF000000"/>
        <rFont val="Roboto"/>
        <family val="0"/>
        <charset val="1"/>
      </rPr>
      <t xml:space="preserve">@BeerBiceps</t>
    </r>
    <r>
      <rPr>
        <sz val="11"/>
        <color rgb="FFFFFFFF"/>
        <rFont val="Roboto"/>
        <family val="0"/>
        <charset val="1"/>
      </rPr>
      <t xml:space="preserve"> | The Ranveer Show </t>
    </r>
    <r>
      <rPr>
        <sz val="11"/>
        <color rgb="FF000000"/>
        <rFont val="Roboto"/>
        <family val="0"/>
        <charset val="1"/>
      </rPr>
      <t xml:space="preserve">#GaurGopalDas</t>
    </r>
    <r>
      <rPr>
        <sz val="11"/>
        <color rgb="FFFFFFFF"/>
        <rFont val="Roboto"/>
        <family val="0"/>
        <charset val="1"/>
      </rPr>
      <t xml:space="preserve"> </t>
    </r>
    <r>
      <rPr>
        <sz val="11"/>
        <color rgb="FF000000"/>
        <rFont val="Roboto"/>
        <family val="0"/>
        <charset val="1"/>
      </rPr>
      <t xml:space="preserve">#BhagawadGita</t>
    </r>
    <r>
      <rPr>
        <sz val="11"/>
        <color rgb="FFFFFFFF"/>
        <rFont val="Roboto"/>
        <family val="0"/>
        <charset val="1"/>
      </rPr>
      <t xml:space="preserve"> </t>
    </r>
    <r>
      <rPr>
        <sz val="11"/>
        <color rgb="FF000000"/>
        <rFont val="Roboto"/>
        <family val="0"/>
        <charset val="1"/>
      </rPr>
      <t xml:space="preserve">#Spirituality</t>
    </r>
    <r>
      <rPr>
        <sz val="11"/>
        <color rgb="FFFFFFFF"/>
        <rFont val="Roboto"/>
        <family val="0"/>
        <charset val="1"/>
      </rPr>
      <t xml:space="preserve"> INSTAGRAM : @beerbiceps </t>
    </r>
    <r>
      <rPr>
        <sz val="11"/>
        <color rgb="FF000000"/>
        <rFont val="Roboto"/>
        <family val="0"/>
        <charset val="1"/>
      </rPr>
      <t xml:space="preserve">https://www.instagram.com/beerbiceps/</t>
    </r>
    <r>
      <rPr>
        <sz val="11"/>
        <color rgb="FFFFFFFF"/>
        <rFont val="Roboto"/>
        <family val="0"/>
        <charset val="1"/>
      </rPr>
      <t xml:space="preserve"> FACEBOOK : @beerbiceps </t>
    </r>
    <r>
      <rPr>
        <sz val="11"/>
        <color rgb="FF000000"/>
        <rFont val="Roboto"/>
        <family val="0"/>
        <charset val="1"/>
      </rPr>
      <t xml:space="preserve">https://www.facebook.com/beerbiceps/</t>
    </r>
    <r>
      <rPr>
        <sz val="11"/>
        <color rgb="FFFFFFFF"/>
        <rFont val="Roboto"/>
        <family val="0"/>
        <charset val="1"/>
      </rPr>
      <t xml:space="preserve"> TWITTER : @beerbicepsguy </t>
    </r>
    <r>
      <rPr>
        <sz val="11"/>
        <color rgb="FF000000"/>
        <rFont val="Roboto"/>
        <family val="0"/>
        <charset val="1"/>
      </rPr>
      <t xml:space="preserve">https://twitter.com/BeerBicepsGuy</t>
    </r>
    <r>
      <rPr>
        <sz val="11"/>
        <color rgb="FFFFFFFF"/>
        <rFont val="Roboto"/>
        <family val="0"/>
        <charset val="1"/>
      </rPr>
      <t xml:space="preserve"> LINKEDIN : @beerbiceps </t>
    </r>
    <r>
      <rPr>
        <sz val="11"/>
        <color rgb="FF000000"/>
        <rFont val="Roboto"/>
        <family val="0"/>
        <charset val="1"/>
      </rPr>
      <t xml:space="preserve">https://www.linkedin.com/in/BeerBiceps</t>
    </r>
    <r>
      <rPr>
        <sz val="11"/>
        <color rgb="FFFFFFFF"/>
        <rFont val="Roboto"/>
        <family val="0"/>
        <charset val="1"/>
      </rPr>
      <t xml:space="preserve"> SNAPCHAT : @beerbicepsguy Video Team :- Rajas Pardeshi : </t>
    </r>
    <r>
      <rPr>
        <sz val="11"/>
        <color rgb="FF000000"/>
        <rFont val="Roboto"/>
        <family val="0"/>
        <charset val="1"/>
      </rPr>
      <t xml:space="preserve">https://www.instagram.com/through_the...</t>
    </r>
    <r>
      <rPr>
        <sz val="11"/>
        <color rgb="FFFFFFFF"/>
        <rFont val="Roboto"/>
        <family val="0"/>
        <charset val="1"/>
      </rPr>
      <t xml:space="preserve"> Blake D'silva : </t>
    </r>
    <r>
      <rPr>
        <sz val="11"/>
        <color rgb="FF000000"/>
        <rFont val="Roboto"/>
        <family val="0"/>
        <charset val="1"/>
      </rPr>
      <t xml:space="preserve">https://www.instagram.com/seeingbetwe...</t>
    </r>
    <r>
      <rPr>
        <sz val="11"/>
        <color rgb="FFFFFFFF"/>
        <rFont val="Roboto"/>
        <family val="0"/>
        <charset val="1"/>
      </rPr>
      <t xml:space="preserve"> Akshat Tiwari : </t>
    </r>
    <r>
      <rPr>
        <sz val="11"/>
        <color rgb="FF000000"/>
        <rFont val="Roboto"/>
        <family val="0"/>
        <charset val="1"/>
      </rPr>
      <t xml:space="preserve">https://www.instagram.com/akshattiiwari/</t>
    </r>
    <r>
      <rPr>
        <sz val="11"/>
        <color rgb="FFFFFFFF"/>
        <rFont val="Roboto"/>
        <family val="0"/>
        <charset val="1"/>
      </rPr>
      <t xml:space="preserve"> Girish Agisgekar : </t>
    </r>
    <r>
      <rPr>
        <sz val="11"/>
        <color rgb="FF000000"/>
        <rFont val="Roboto"/>
        <family val="0"/>
        <charset val="1"/>
      </rPr>
      <t xml:space="preserve">https://www.instagram.com/girish_agis...</t>
    </r>
    <r>
      <rPr>
        <sz val="11"/>
        <color rgb="FFFFFFFF"/>
        <rFont val="Roboto"/>
        <family val="0"/>
        <charset val="1"/>
      </rPr>
      <t xml:space="preserve"> Video Equipment :- Camera: Canon 5D Mark 4: </t>
    </r>
    <r>
      <rPr>
        <sz val="11"/>
        <color rgb="FF000000"/>
        <rFont val="Roboto"/>
        <family val="0"/>
        <charset val="1"/>
      </rPr>
      <t xml:space="preserve">https://amzn.to/37te4ck</t>
    </r>
    <r>
      <rPr>
        <sz val="11"/>
        <color rgb="FFFFFFFF"/>
        <rFont val="Roboto"/>
        <family val="0"/>
        <charset val="1"/>
      </rPr>
      <t xml:space="preserve"> Lenses: Canon F1.4 50mm USM prime lens: </t>
    </r>
    <r>
      <rPr>
        <sz val="11"/>
        <color rgb="FF000000"/>
        <rFont val="Roboto"/>
        <family val="0"/>
        <charset val="1"/>
      </rPr>
      <t xml:space="preserve">https://amzn.to/2FjsuzM</t>
    </r>
    <r>
      <rPr>
        <sz val="11"/>
        <color rgb="FFFFFFFF"/>
        <rFont val="Roboto"/>
        <family val="0"/>
        <charset val="1"/>
      </rPr>
      <t xml:space="preserve"> Canon F1.4 28mm USM prime lens: </t>
    </r>
    <r>
      <rPr>
        <sz val="11"/>
        <color rgb="FF000000"/>
        <rFont val="Roboto"/>
        <family val="0"/>
        <charset val="1"/>
      </rPr>
      <t xml:space="preserve">https://amzn.to/2QlIXdm</t>
    </r>
    <r>
      <rPr>
        <sz val="11"/>
        <color rgb="FFFFFFFF"/>
        <rFont val="Roboto"/>
        <family val="0"/>
        <charset val="1"/>
      </rPr>
      <t xml:space="preserve"> Canon 70-200 f2.8 IS III USM lens: </t>
    </r>
    <r>
      <rPr>
        <sz val="11"/>
        <color rgb="FF000000"/>
        <rFont val="Roboto"/>
        <family val="0"/>
        <charset val="1"/>
      </rPr>
      <t xml:space="preserve">https://amzn.to/36ogh8X</t>
    </r>
    <r>
      <rPr>
        <sz val="11"/>
        <color rgb="FFFFFFFF"/>
        <rFont val="Roboto"/>
        <family val="0"/>
        <charset val="1"/>
      </rPr>
      <t xml:space="preserve"> Canon 50mm F1.8: </t>
    </r>
    <r>
      <rPr>
        <sz val="11"/>
        <color rgb="FF000000"/>
        <rFont val="Roboto"/>
        <family val="0"/>
        <charset val="1"/>
      </rPr>
      <t xml:space="preserve">https://amzn.to/39KUBGi</t>
    </r>
    <r>
      <rPr>
        <sz val="11"/>
        <color rgb="FFFFFFFF"/>
        <rFont val="Roboto"/>
        <family val="0"/>
        <charset val="1"/>
      </rPr>
      <t xml:space="preserve"> Memory card: SanDisk Extreme 64gb CF card: </t>
    </r>
    <r>
      <rPr>
        <sz val="11"/>
        <color rgb="FF000000"/>
        <rFont val="Roboto"/>
        <family val="0"/>
        <charset val="1"/>
      </rPr>
      <t xml:space="preserve">https://amzn.to/2FjB7KF</t>
    </r>
    <r>
      <rPr>
        <sz val="11"/>
        <color rgb="FFFFFFFF"/>
        <rFont val="Roboto"/>
        <family val="0"/>
        <charset val="1"/>
      </rPr>
      <t xml:space="preserve"> SanDisk Extreme 128gb CF card: </t>
    </r>
    <r>
      <rPr>
        <sz val="11"/>
        <color rgb="FF000000"/>
        <rFont val="Roboto"/>
        <family val="0"/>
        <charset val="1"/>
      </rPr>
      <t xml:space="preserve">https://amzn.to/2QiSy4v</t>
    </r>
    <r>
      <rPr>
        <sz val="11"/>
        <color rgb="FFFFFFFF"/>
        <rFont val="Roboto"/>
        <family val="0"/>
        <charset val="1"/>
      </rPr>
      <t xml:space="preserve"> Mic: Sennheiser EW122P G4 Cameramount Lapel Wireless Microphone System: </t>
    </r>
    <r>
      <rPr>
        <sz val="11"/>
        <color rgb="FF000000"/>
        <rFont val="Roboto"/>
        <family val="0"/>
        <charset val="1"/>
      </rPr>
      <t xml:space="preserve">https://amzn.to/2T03Dt9</t>
    </r>
    <r>
      <rPr>
        <sz val="11"/>
        <color rgb="FFFFFFFF"/>
        <rFont val="Roboto"/>
        <family val="0"/>
        <charset val="1"/>
      </rPr>
      <t xml:space="preserve"> Sennheiser MKE 600 Super-Cardioid Video and Camera Shotgun Microphone for Filming: </t>
    </r>
    <r>
      <rPr>
        <sz val="11"/>
        <color rgb="FF000000"/>
        <rFont val="Roboto"/>
        <family val="0"/>
        <charset val="1"/>
      </rPr>
      <t xml:space="preserve">https://amzn.to/37u7P8n</t>
    </r>
    <r>
      <rPr>
        <sz val="11"/>
        <color rgb="FFFFFFFF"/>
        <rFont val="Roboto"/>
        <family val="0"/>
        <charset val="1"/>
      </rPr>
      <t xml:space="preserve"> Zhiyun Crane 2 Gimbal: </t>
    </r>
    <r>
      <rPr>
        <sz val="11"/>
        <color rgb="FF000000"/>
        <rFont val="Roboto"/>
        <family val="0"/>
        <charset val="1"/>
      </rPr>
      <t xml:space="preserve">https://amzn.to/37yUDPC</t>
    </r>
    <r>
      <rPr>
        <sz val="11"/>
        <color rgb="FFFFFFFF"/>
        <rFont val="Roboto"/>
        <family val="0"/>
        <charset val="1"/>
      </rPr>
      <t xml:space="preserve"> Yunteng Aluminium Tripod With Carry Case For DSLR - Vct-690 - Black: </t>
    </r>
    <r>
      <rPr>
        <sz val="11"/>
        <color rgb="FF000000"/>
        <rFont val="Roboto"/>
        <family val="0"/>
        <charset val="1"/>
      </rPr>
      <t xml:space="preserve">https://amzn.to/2SSEjF9</t>
    </r>
    <r>
      <rPr>
        <sz val="11"/>
        <color rgb="FFFFFFFF"/>
        <rFont val="Roboto"/>
        <family val="0"/>
        <charset val="1"/>
      </rPr>
      <t xml:space="preserve"> ---------------------------------------------- About : BeerBiceps by Ranveer Allahbadia is the ULTIMATE self improvement &amp; self help channel. We began as a channel only for fitness &amp; health enthusiasts. Eventually we started covering topics such as fashion, grooming, personal finance, etiquette, meditation, mental health, communication skills &amp; even entrepreneurship. Today BeerBiceps is the home for The Ranveer Show or TRS - India's smartest podcast. A show where we host the country's greatest success stories and try digging out their secrets to success. Every conversation on The Ranveer Show is intellectual, deep &amp; informational. We cover everyone from entrepreneurs to Bollywood film stars to even athletes. Every conversation is an EXTREME learning experience for the viewer.</t>
    </r>
  </si>
  <si>
    <r>
      <rPr>
        <sz val="8"/>
        <color rgb="FF000000"/>
        <rFont val="Roboto"/>
        <family val="0"/>
        <charset val="1"/>
      </rPr>
      <t xml:space="preserve">#GaurGopalDas</t>
    </r>
    <r>
      <rPr>
        <sz val="11"/>
        <color rgb="FFFFFFFF"/>
        <rFont val="Roboto"/>
        <family val="0"/>
        <charset val="1"/>
      </rPr>
      <t xml:space="preserve"> </t>
    </r>
    <r>
      <rPr>
        <sz val="11"/>
        <color rgb="FF000000"/>
        <rFont val="Roboto"/>
        <family val="0"/>
        <charset val="1"/>
      </rPr>
      <t xml:space="preserve">#BhagawadGita</t>
    </r>
    <r>
      <rPr>
        <sz val="11"/>
        <color rgb="FFFFFFFF"/>
        <rFont val="Roboto"/>
        <family val="0"/>
        <charset val="1"/>
      </rPr>
      <t xml:space="preserve"> </t>
    </r>
    <r>
      <rPr>
        <sz val="11"/>
        <color rgb="FF000000"/>
        <rFont val="Roboto"/>
        <family val="0"/>
        <charset val="1"/>
      </rPr>
      <t xml:space="preserve">#Spirituality</t>
    </r>
  </si>
  <si>
    <r>
      <rPr>
        <sz val="8"/>
        <color rgb="FF000000"/>
        <rFont val="Calibri"/>
        <family val="0"/>
        <charset val="1"/>
      </rPr>
      <t xml:space="preserve">Subscribe To Our New Channel "TRS Clips हिंदी" Here: </t>
    </r>
    <r>
      <rPr>
        <sz val="11"/>
        <color rgb="FF000000"/>
        <rFont val="Roboto"/>
        <family val="0"/>
        <charset val="1"/>
      </rPr>
      <t xml:space="preserve">https://www.youtube.com/channel/UCzdM...</t>
    </r>
    <r>
      <rPr>
        <sz val="11"/>
        <color rgb="FFFFFFFF"/>
        <rFont val="Roboto"/>
        <family val="0"/>
        <charset val="1"/>
      </rPr>
      <t xml:space="preserve"> 🎧 Listen To </t>
    </r>
    <r>
      <rPr>
        <sz val="11"/>
        <color rgb="FF000000"/>
        <rFont val="Roboto"/>
        <family val="0"/>
        <charset val="1"/>
      </rPr>
      <t xml:space="preserve">#TheRanveerShow</t>
    </r>
    <r>
      <rPr>
        <sz val="11"/>
        <color rgb="FFFFFFFF"/>
        <rFont val="Roboto"/>
        <family val="0"/>
        <charset val="1"/>
      </rPr>
      <t xml:space="preserve"> On Spotify: </t>
    </r>
    <r>
      <rPr>
        <sz val="11"/>
        <color rgb="FF000000"/>
        <rFont val="Roboto"/>
        <family val="0"/>
        <charset val="1"/>
      </rPr>
      <t xml:space="preserve">https://open.spotify.com/episode/3MQ4...</t>
    </r>
    <r>
      <rPr>
        <sz val="11"/>
        <color rgb="FFFFFFFF"/>
        <rFont val="Roboto"/>
        <family val="0"/>
        <charset val="1"/>
      </rPr>
      <t xml:space="preserve"> 🎥 Watch Our Podcast Clips (Highlights of our podcast): </t>
    </r>
    <r>
      <rPr>
        <sz val="11"/>
        <color rgb="FF000000"/>
        <rFont val="Roboto"/>
        <family val="0"/>
        <charset val="1"/>
      </rPr>
      <t xml:space="preserve">https://www.youtube.com/c/TheRanveerS...</t>
    </r>
    <r>
      <rPr>
        <sz val="11"/>
        <color rgb="FFFFFFFF"/>
        <rFont val="Roboto"/>
        <family val="0"/>
        <charset val="1"/>
      </rPr>
      <t xml:space="preserve"> 🎧 Listen To Our Hindi Podcast:- </t>
    </r>
    <r>
      <rPr>
        <sz val="11"/>
        <color rgb="FF000000"/>
        <rFont val="Roboto"/>
        <family val="0"/>
        <charset val="1"/>
      </rPr>
      <t xml:space="preserve">https://www.youtube.com/playlist?list...</t>
    </r>
    <r>
      <rPr>
        <sz val="11"/>
        <color rgb="FFFFFFFF"/>
        <rFont val="Roboto"/>
        <family val="0"/>
        <charset val="1"/>
      </rPr>
      <t xml:space="preserve"> ✅ Subscribe to our HINDI YouTube Channel: </t>
    </r>
    <r>
      <rPr>
        <sz val="11"/>
        <color rgb="FF000000"/>
        <rFont val="Roboto"/>
        <family val="0"/>
        <charset val="1"/>
      </rPr>
      <t xml:space="preserve">https://www.youtube.com/c/RanveerAlla...</t>
    </r>
    <r>
      <rPr>
        <sz val="11"/>
        <color rgb="FFFFFFFF"/>
        <rFont val="Roboto"/>
        <family val="0"/>
        <charset val="1"/>
      </rPr>
      <t xml:space="preserve"> Do you believe in ghosts or supernatural beings? In your childhood, these things can scare you, it can terrify you but they are often not true or can they be? Sharing the most spine-chilling story that I have never spoken about before. I grew up in a house which was right above my parent’s hospital. Things were never fishy except this one time... what was that incident that shook me and still gives me chills? Listen to this podcast to know the scariest incident of my life. </t>
    </r>
    <r>
      <rPr>
        <sz val="11"/>
        <color rgb="FF000000"/>
        <rFont val="Roboto"/>
        <family val="0"/>
        <charset val="1"/>
      </rPr>
      <t xml:space="preserve">#horror</t>
    </r>
    <r>
      <rPr>
        <sz val="11"/>
        <color rgb="FFFFFFFF"/>
        <rFont val="Roboto"/>
        <family val="0"/>
        <charset val="1"/>
      </rPr>
      <t xml:space="preserve"> </t>
    </r>
    <r>
      <rPr>
        <sz val="11"/>
        <color rgb="FF000000"/>
        <rFont val="Roboto"/>
        <family val="0"/>
        <charset val="1"/>
      </rPr>
      <t xml:space="preserve">#scary</t>
    </r>
    <r>
      <rPr>
        <sz val="11"/>
        <color rgb="FFFFFFFF"/>
        <rFont val="Roboto"/>
        <family val="0"/>
        <charset val="1"/>
      </rPr>
      <t xml:space="preserve"> INSTAGRAM : @beerbiceps </t>
    </r>
    <r>
      <rPr>
        <sz val="11"/>
        <color rgb="FF000000"/>
        <rFont val="Roboto"/>
        <family val="0"/>
        <charset val="1"/>
      </rPr>
      <t xml:space="preserve">https://www.instagram.com/beerbiceps/</t>
    </r>
    <r>
      <rPr>
        <sz val="11"/>
        <color rgb="FFFFFFFF"/>
        <rFont val="Roboto"/>
        <family val="0"/>
        <charset val="1"/>
      </rPr>
      <t xml:space="preserve"> FACEBOOK : @beerbiceps </t>
    </r>
    <r>
      <rPr>
        <sz val="11"/>
        <color rgb="FF000000"/>
        <rFont val="Roboto"/>
        <family val="0"/>
        <charset val="1"/>
      </rPr>
      <t xml:space="preserve">https://www.facebook.com/beerbiceps/</t>
    </r>
    <r>
      <rPr>
        <sz val="11"/>
        <color rgb="FFFFFFFF"/>
        <rFont val="Roboto"/>
        <family val="0"/>
        <charset val="1"/>
      </rPr>
      <t xml:space="preserve"> TWITTER : @beerbicepsguy </t>
    </r>
    <r>
      <rPr>
        <sz val="11"/>
        <color rgb="FF000000"/>
        <rFont val="Roboto"/>
        <family val="0"/>
        <charset val="1"/>
      </rPr>
      <t xml:space="preserve">https://twitter.com/BeerBicepsGuy</t>
    </r>
    <r>
      <rPr>
        <sz val="11"/>
        <color rgb="FFFFFFFF"/>
        <rFont val="Roboto"/>
        <family val="0"/>
        <charset val="1"/>
      </rPr>
      <t xml:space="preserve"> LINKEDIN : @beerbiceps </t>
    </r>
    <r>
      <rPr>
        <sz val="11"/>
        <color rgb="FF000000"/>
        <rFont val="Roboto"/>
        <family val="0"/>
        <charset val="1"/>
      </rPr>
      <t xml:space="preserve">https://www.linkedin.com/in/BeerBiceps</t>
    </r>
    <r>
      <rPr>
        <sz val="11"/>
        <color rgb="FFFFFFFF"/>
        <rFont val="Roboto"/>
        <family val="0"/>
        <charset val="1"/>
      </rPr>
      <t xml:space="preserve"> SNAPCHAT: @beerbicepsguy Video Team:- Rajas Pardeshi: </t>
    </r>
    <r>
      <rPr>
        <sz val="11"/>
        <color rgb="FF000000"/>
        <rFont val="Roboto"/>
        <family val="0"/>
        <charset val="1"/>
      </rPr>
      <t xml:space="preserve">https://www.instagram.com/through_the...</t>
    </r>
    <r>
      <rPr>
        <sz val="11"/>
        <color rgb="FFFFFFFF"/>
        <rFont val="Roboto"/>
        <family val="0"/>
        <charset val="1"/>
      </rPr>
      <t xml:space="preserve"> Akshat Tiwari: </t>
    </r>
    <r>
      <rPr>
        <sz val="11"/>
        <color rgb="FF000000"/>
        <rFont val="Roboto"/>
        <family val="0"/>
        <charset val="1"/>
      </rPr>
      <t xml:space="preserve">https://www.instagram.com/akshattiiwari/</t>
    </r>
    <r>
      <rPr>
        <sz val="11"/>
        <color rgb="FFFFFFFF"/>
        <rFont val="Roboto"/>
        <family val="0"/>
        <charset val="1"/>
      </rPr>
      <t xml:space="preserve"> Girish Agisgekar: </t>
    </r>
    <r>
      <rPr>
        <sz val="11"/>
        <color rgb="FF000000"/>
        <rFont val="Roboto"/>
        <family val="0"/>
        <charset val="1"/>
      </rPr>
      <t xml:space="preserve">https://www.instagram.com/girish.agis...</t>
    </r>
    <r>
      <rPr>
        <sz val="11"/>
        <color rgb="FFFFFFFF"/>
        <rFont val="Roboto"/>
        <family val="0"/>
        <charset val="1"/>
      </rPr>
      <t xml:space="preserve"> Satyam Pandey: </t>
    </r>
    <r>
      <rPr>
        <sz val="11"/>
        <color rgb="FF000000"/>
        <rFont val="Roboto"/>
        <family val="0"/>
        <charset val="1"/>
      </rPr>
      <t xml:space="preserve">https://www.instagram.com/dotsatyam/</t>
    </r>
    <r>
      <rPr>
        <sz val="11"/>
        <color rgb="FFFFFFFF"/>
        <rFont val="Roboto"/>
        <family val="0"/>
        <charset val="1"/>
      </rPr>
      <t xml:space="preserve"> Content Team:- Sanchit Keswani: </t>
    </r>
    <r>
      <rPr>
        <sz val="11"/>
        <color rgb="FF000000"/>
        <rFont val="Roboto"/>
        <family val="0"/>
        <charset val="1"/>
      </rPr>
      <t xml:space="preserve">https://www.instagram.com/sanchit.kes...</t>
    </r>
    <r>
      <rPr>
        <sz val="11"/>
        <color rgb="FFFFFFFF"/>
        <rFont val="Roboto"/>
        <family val="0"/>
        <charset val="1"/>
      </rPr>
      <t xml:space="preserve"> Aayushi Vichare: </t>
    </r>
    <r>
      <rPr>
        <sz val="11"/>
        <color rgb="FF000000"/>
        <rFont val="Roboto"/>
        <family val="0"/>
        <charset val="1"/>
      </rPr>
      <t xml:space="preserve">https://www.instagram.com/aayu_shii01/</t>
    </r>
    <r>
      <rPr>
        <sz val="11"/>
        <color rgb="FFFFFFFF"/>
        <rFont val="Roboto"/>
        <family val="0"/>
        <charset val="1"/>
      </rPr>
      <t xml:space="preserve"> Urjita Sheth: </t>
    </r>
    <r>
      <rPr>
        <sz val="11"/>
        <color rgb="FF000000"/>
        <rFont val="Roboto"/>
        <family val="0"/>
        <charset val="1"/>
      </rPr>
      <t xml:space="preserve">https://www.instagram.com/urjita_sheth/</t>
    </r>
    <r>
      <rPr>
        <sz val="11"/>
        <color rgb="FFFFFFFF"/>
        <rFont val="Roboto"/>
        <family val="0"/>
        <charset val="1"/>
      </rPr>
      <t xml:space="preserve"> Kashi Eklarkar: </t>
    </r>
    <r>
      <rPr>
        <sz val="11"/>
        <color rgb="FF000000"/>
        <rFont val="Roboto"/>
        <family val="0"/>
        <charset val="1"/>
      </rPr>
      <t xml:space="preserve">https://www.instagram.com/breezeofwor...</t>
    </r>
    <r>
      <rPr>
        <sz val="11"/>
        <color rgb="FFFFFFFF"/>
        <rFont val="Roboto"/>
        <family val="0"/>
        <charset val="1"/>
      </rPr>
      <t xml:space="preserve"> Business Development Team:- Charmi Sanghvi: </t>
    </r>
    <r>
      <rPr>
        <sz val="11"/>
        <color rgb="FF000000"/>
        <rFont val="Roboto"/>
        <family val="0"/>
        <charset val="1"/>
      </rPr>
      <t xml:space="preserve">https://www.instagram.com/charmi_s/</t>
    </r>
    <r>
      <rPr>
        <sz val="11"/>
        <color rgb="FFFFFFFF"/>
        <rFont val="Roboto"/>
        <family val="0"/>
        <charset val="1"/>
      </rPr>
      <t xml:space="preserve"> Mayank Kaushal: </t>
    </r>
    <r>
      <rPr>
        <sz val="11"/>
        <color rgb="FF000000"/>
        <rFont val="Roboto"/>
        <family val="0"/>
        <charset val="1"/>
      </rPr>
      <t xml:space="preserve">https://www.instagram.com/mayaakaush/</t>
    </r>
    <r>
      <rPr>
        <sz val="11"/>
        <color rgb="FFFFFFFF"/>
        <rFont val="Roboto"/>
        <family val="0"/>
        <charset val="1"/>
      </rPr>
      <t xml:space="preserve"> ---------------------------------------------- About : BeerBiceps by Ranveer Allahbadia is the ULTIMATE self-improvement &amp; self-help channel. We began as a channel only for fitness &amp; health enthusiasts. Eventually, we started covering topics such as fashion, grooming, personal finance, etiquette, meditation, mental health, communication skills &amp; even entrepreneurship. Today BeerBiceps is the home for The Ranveer Show or TRS - India's smartest podcast. A show where we host the country's greatest success stories and try digging out their secrets to success. Every conversation on The Ranveer Show is intellectual, deep &amp; informational. We cover everyone from entrepreneurs to Bollywood film stars to even athletes. Every conversation is an EXTREME learning experience for the viewer.</t>
    </r>
  </si>
  <si>
    <r>
      <rPr>
        <sz val="8"/>
        <color rgb="FF000000"/>
        <rFont val="Roboto"/>
        <family val="0"/>
        <charset val="1"/>
      </rPr>
      <t xml:space="preserve">#horror</t>
    </r>
    <r>
      <rPr>
        <sz val="11"/>
        <color rgb="FFFFFFFF"/>
        <rFont val="Roboto"/>
        <family val="0"/>
        <charset val="1"/>
      </rPr>
      <t xml:space="preserve"> </t>
    </r>
    <r>
      <rPr>
        <sz val="11"/>
        <color rgb="FF000000"/>
        <rFont val="Roboto"/>
        <family val="0"/>
        <charset val="1"/>
      </rPr>
      <t xml:space="preserve">#scary</t>
    </r>
  </si>
  <si>
    <r>
      <rPr>
        <sz val="8"/>
        <color rgb="FF000000"/>
        <rFont val="Roboto"/>
        <family val="0"/>
        <charset val="1"/>
      </rPr>
      <t xml:space="preserve">#sadhguru</t>
    </r>
    <r>
      <rPr>
        <sz val="11"/>
        <color rgb="FFFFFFFF"/>
        <rFont val="Roboto"/>
        <family val="0"/>
        <charset val="1"/>
      </rPr>
      <t xml:space="preserve"> </t>
    </r>
    <r>
      <rPr>
        <sz val="11"/>
        <color rgb="FF000000"/>
        <rFont val="Roboto"/>
        <family val="0"/>
        <charset val="1"/>
      </rPr>
      <t xml:space="preserve">#savesoil</t>
    </r>
  </si>
  <si>
    <r>
      <rPr>
        <sz val="8"/>
        <color rgb="FF000000"/>
        <rFont val="Calibri"/>
        <family val="0"/>
        <charset val="1"/>
      </rPr>
      <t xml:space="preserve">Kunal Shah's Previous Episode: </t>
    </r>
    <r>
      <rPr>
        <sz val="11"/>
        <color rgb="FF000000"/>
        <rFont val="Roboto"/>
        <family val="0"/>
        <charset val="1"/>
      </rPr>
      <t xml:space="preserve">https://youtu.be/nH6WUTFmgg8</t>
    </r>
    <r>
      <rPr>
        <sz val="11"/>
        <color rgb="FFFFFFFF"/>
        <rFont val="Roboto"/>
        <family val="0"/>
        <charset val="1"/>
      </rPr>
      <t xml:space="preserve"> Kunal Shah, founder of CRED and former founder of Freecharge is one of the most successful INDIAN Entrepreneurs. Also known to be one of India’s leading Twitter influencers &amp; balancing that with the meme culture on Instagram. In this episode, we break down his mind about the future of tech, startups, Indian education &amp; so much more. When it comes to learning about entrepreneurship or productivity, there's not really a course you can learn from, that's when you need great minds, like Kunal Shah. On the show, we have an hour-long full of learnings for you, something I personally consider as a form of my higher education. "Invest your time in learning something new every day. Even if you start with 30 minutes a day, you're doing more than 95% of the world already." One thing I would want the listeners of this podcast to take especially is to be very ACTIVE learners, of real-life SKILLS, Perspectives, and Financial Literacy. Kunal Shah is back on The Ranveer Show. </t>
    </r>
    <r>
      <rPr>
        <sz val="11"/>
        <color rgb="FF000000"/>
        <rFont val="Roboto"/>
        <family val="0"/>
        <charset val="1"/>
      </rPr>
      <t xml:space="preserve">#LovedByBosses</t>
    </r>
    <r>
      <rPr>
        <sz val="11"/>
        <color rgb="FFFFFFFF"/>
        <rFont val="Roboto"/>
        <family val="0"/>
        <charset val="1"/>
      </rPr>
      <t xml:space="preserve"> brought to you by Airtel Xstream Fiber where we decode productivity in the new normal. With growing needs due to WFH, the super-fast 1 GBPS internet by Airtel Xstream Fiber can handle up to 60 devices at the same time </t>
    </r>
    <r>
      <rPr>
        <sz val="11"/>
        <color rgb="FF000000"/>
        <rFont val="Roboto"/>
        <family val="0"/>
        <charset val="1"/>
      </rPr>
      <t xml:space="preserve">#KoiLoadNahi</t>
    </r>
    <r>
      <rPr>
        <sz val="11"/>
        <color rgb="FFFFFFFF"/>
        <rFont val="Roboto"/>
        <family val="0"/>
        <charset val="1"/>
      </rPr>
      <t xml:space="preserve"> </t>
    </r>
    <r>
      <rPr>
        <sz val="11"/>
        <color rgb="FF000000"/>
        <rFont val="Roboto"/>
        <family val="0"/>
        <charset val="1"/>
      </rPr>
      <t xml:space="preserve">https://i.airtel.in/e/XstreamFiber</t>
    </r>
    <r>
      <rPr>
        <sz val="11"/>
        <color rgb="FFFFFFFF"/>
        <rFont val="Roboto"/>
        <family val="0"/>
        <charset val="1"/>
      </rPr>
      <t xml:space="preserve"> </t>
    </r>
    <r>
      <rPr>
        <sz val="11"/>
        <color rgb="FF000000"/>
        <rFont val="Roboto"/>
        <family val="0"/>
        <charset val="1"/>
      </rPr>
      <t xml:space="preserve">0:00</t>
    </r>
    <r>
      <rPr>
        <sz val="11"/>
        <color rgb="FFFFFFFF"/>
        <rFont val="Roboto"/>
        <family val="0"/>
        <charset val="1"/>
      </rPr>
      <t xml:space="preserve"> - Introduction </t>
    </r>
    <r>
      <rPr>
        <sz val="11"/>
        <color rgb="FF000000"/>
        <rFont val="Roboto"/>
        <family val="0"/>
        <charset val="1"/>
      </rPr>
      <t xml:space="preserve">4:17</t>
    </r>
    <r>
      <rPr>
        <sz val="11"/>
        <color rgb="FFFFFFFF"/>
        <rFont val="Roboto"/>
        <family val="0"/>
        <charset val="1"/>
      </rPr>
      <t xml:space="preserve"> - Wrong with Indian education? </t>
    </r>
    <r>
      <rPr>
        <sz val="11"/>
        <color rgb="FF000000"/>
        <rFont val="Roboto"/>
        <family val="0"/>
        <charset val="1"/>
      </rPr>
      <t xml:space="preserve">7:44</t>
    </r>
    <r>
      <rPr>
        <sz val="11"/>
        <color rgb="FFFFFFFF"/>
        <rFont val="Roboto"/>
        <family val="0"/>
        <charset val="1"/>
      </rPr>
      <t xml:space="preserve"> - Kunal &amp; his vision for CRED </t>
    </r>
    <r>
      <rPr>
        <sz val="11"/>
        <color rgb="FF000000"/>
        <rFont val="Roboto"/>
        <family val="0"/>
        <charset val="1"/>
      </rPr>
      <t xml:space="preserve">10:40</t>
    </r>
    <r>
      <rPr>
        <sz val="11"/>
        <color rgb="FFFFFFFF"/>
        <rFont val="Roboto"/>
        <family val="0"/>
        <charset val="1"/>
      </rPr>
      <t xml:space="preserve"> - His learnings from the lockdown </t>
    </r>
    <r>
      <rPr>
        <sz val="11"/>
        <color rgb="FF000000"/>
        <rFont val="Roboto"/>
        <family val="0"/>
        <charset val="1"/>
      </rPr>
      <t xml:space="preserve">13:45</t>
    </r>
    <r>
      <rPr>
        <sz val="11"/>
        <color rgb="FFFFFFFF"/>
        <rFont val="Roboto"/>
        <family val="0"/>
        <charset val="1"/>
      </rPr>
      <t xml:space="preserve"> - Kunal Shah on Work-Life balance </t>
    </r>
    <r>
      <rPr>
        <sz val="11"/>
        <color rgb="FF000000"/>
        <rFont val="Roboto"/>
        <family val="0"/>
        <charset val="1"/>
      </rPr>
      <t xml:space="preserve">19:43</t>
    </r>
    <r>
      <rPr>
        <sz val="11"/>
        <color rgb="FFFFFFFF"/>
        <rFont val="Roboto"/>
        <family val="0"/>
        <charset val="1"/>
      </rPr>
      <t xml:space="preserve"> - Perspective towards online hate </t>
    </r>
    <r>
      <rPr>
        <sz val="11"/>
        <color rgb="FF000000"/>
        <rFont val="Roboto"/>
        <family val="0"/>
        <charset val="1"/>
      </rPr>
      <t xml:space="preserve">21:36</t>
    </r>
    <r>
      <rPr>
        <sz val="11"/>
        <color rgb="FFFFFFFF"/>
        <rFont val="Roboto"/>
        <family val="0"/>
        <charset val="1"/>
      </rPr>
      <t xml:space="preserve"> - The gifts of a startup </t>
    </r>
    <r>
      <rPr>
        <sz val="11"/>
        <color rgb="FF000000"/>
        <rFont val="Roboto"/>
        <family val="0"/>
        <charset val="1"/>
      </rPr>
      <t xml:space="preserve">22:48</t>
    </r>
    <r>
      <rPr>
        <sz val="11"/>
        <color rgb="FFFFFFFF"/>
        <rFont val="Roboto"/>
        <family val="0"/>
        <charset val="1"/>
      </rPr>
      <t xml:space="preserve"> - Working women in India </t>
    </r>
    <r>
      <rPr>
        <sz val="11"/>
        <color rgb="FF000000"/>
        <rFont val="Roboto"/>
        <family val="0"/>
        <charset val="1"/>
      </rPr>
      <t xml:space="preserve">25:46</t>
    </r>
    <r>
      <rPr>
        <sz val="11"/>
        <color rgb="FFFFFFFF"/>
        <rFont val="Roboto"/>
        <family val="0"/>
        <charset val="1"/>
      </rPr>
      <t xml:space="preserve"> - China's one-child policy </t>
    </r>
    <r>
      <rPr>
        <sz val="11"/>
        <color rgb="FF000000"/>
        <rFont val="Roboto"/>
        <family val="0"/>
        <charset val="1"/>
      </rPr>
      <t xml:space="preserve">26:38</t>
    </r>
    <r>
      <rPr>
        <sz val="11"/>
        <color rgb="FFFFFFFF"/>
        <rFont val="Roboto"/>
        <family val="0"/>
        <charset val="1"/>
      </rPr>
      <t xml:space="preserve"> - India's concern for wealth </t>
    </r>
    <r>
      <rPr>
        <sz val="11"/>
        <color rgb="FF000000"/>
        <rFont val="Roboto"/>
        <family val="0"/>
        <charset val="1"/>
      </rPr>
      <t xml:space="preserve">31:45</t>
    </r>
    <r>
      <rPr>
        <sz val="11"/>
        <color rgb="FFFFFFFF"/>
        <rFont val="Roboto"/>
        <family val="0"/>
        <charset val="1"/>
      </rPr>
      <t xml:space="preserve"> - Kunal Shah suggesting changes for India </t>
    </r>
    <r>
      <rPr>
        <sz val="11"/>
        <color rgb="FF000000"/>
        <rFont val="Roboto"/>
        <family val="0"/>
        <charset val="1"/>
      </rPr>
      <t xml:space="preserve">39:09</t>
    </r>
    <r>
      <rPr>
        <sz val="11"/>
        <color rgb="FFFFFFFF"/>
        <rFont val="Roboto"/>
        <family val="0"/>
        <charset val="1"/>
      </rPr>
      <t xml:space="preserve"> - Future of "Work From Home" </t>
    </r>
    <r>
      <rPr>
        <sz val="11"/>
        <color rgb="FF000000"/>
        <rFont val="Roboto"/>
        <family val="0"/>
        <charset val="1"/>
      </rPr>
      <t xml:space="preserve">46:28</t>
    </r>
    <r>
      <rPr>
        <sz val="11"/>
        <color rgb="FFFFFFFF"/>
        <rFont val="Roboto"/>
        <family val="0"/>
        <charset val="1"/>
      </rPr>
      <t xml:space="preserve"> - The Meme Culture </t>
    </r>
    <r>
      <rPr>
        <sz val="11"/>
        <color rgb="FF000000"/>
        <rFont val="Roboto"/>
        <family val="0"/>
        <charset val="1"/>
      </rPr>
      <t xml:space="preserve">47:08</t>
    </r>
    <r>
      <rPr>
        <sz val="11"/>
        <color rgb="FFFFFFFF"/>
        <rFont val="Roboto"/>
        <family val="0"/>
        <charset val="1"/>
      </rPr>
      <t xml:space="preserve"> - The culture of processing information </t>
    </r>
    <r>
      <rPr>
        <sz val="11"/>
        <color rgb="FF000000"/>
        <rFont val="Roboto"/>
        <family val="0"/>
        <charset val="1"/>
      </rPr>
      <t xml:space="preserve">50:49</t>
    </r>
    <r>
      <rPr>
        <sz val="11"/>
        <color rgb="FFFFFFFF"/>
        <rFont val="Roboto"/>
        <family val="0"/>
        <charset val="1"/>
      </rPr>
      <t xml:space="preserve"> - Ranveer's Top 3 Tech Learnings </t>
    </r>
    <r>
      <rPr>
        <sz val="11"/>
        <color rgb="FF000000"/>
        <rFont val="Roboto"/>
        <family val="0"/>
        <charset val="1"/>
      </rPr>
      <t xml:space="preserve">54:09</t>
    </r>
    <r>
      <rPr>
        <sz val="11"/>
        <color rgb="FFFFFFFF"/>
        <rFont val="Roboto"/>
        <family val="0"/>
        <charset val="1"/>
      </rPr>
      <t xml:space="preserve"> - Innovations in the Medical Field </t>
    </r>
    <r>
      <rPr>
        <sz val="11"/>
        <color rgb="FF000000"/>
        <rFont val="Roboto"/>
        <family val="0"/>
        <charset val="1"/>
      </rPr>
      <t xml:space="preserve">59:00</t>
    </r>
    <r>
      <rPr>
        <sz val="11"/>
        <color rgb="FFFFFFFF"/>
        <rFont val="Roboto"/>
        <family val="0"/>
        <charset val="1"/>
      </rPr>
      <t xml:space="preserve"> - Innovations in Education &amp; Health </t>
    </r>
    <r>
      <rPr>
        <sz val="11"/>
        <color rgb="FF000000"/>
        <rFont val="Roboto"/>
        <family val="0"/>
        <charset val="1"/>
      </rPr>
      <t xml:space="preserve">1:01:34</t>
    </r>
    <r>
      <rPr>
        <sz val="11"/>
        <color rgb="FFFFFFFF"/>
        <rFont val="Roboto"/>
        <family val="0"/>
        <charset val="1"/>
      </rPr>
      <t xml:space="preserve"> - "Wealth lies where the skills are." </t>
    </r>
    <r>
      <rPr>
        <sz val="11"/>
        <color rgb="FF000000"/>
        <rFont val="Roboto"/>
        <family val="0"/>
        <charset val="1"/>
      </rPr>
      <t xml:space="preserve">1:03:12</t>
    </r>
    <r>
      <rPr>
        <sz val="11"/>
        <color rgb="FFFFFFFF"/>
        <rFont val="Roboto"/>
        <family val="0"/>
        <charset val="1"/>
      </rPr>
      <t xml:space="preserve"> - Lack of social connection </t>
    </r>
    <r>
      <rPr>
        <sz val="11"/>
        <color rgb="FF000000"/>
        <rFont val="Roboto"/>
        <family val="0"/>
        <charset val="1"/>
      </rPr>
      <t xml:space="preserve">1:06:04</t>
    </r>
    <r>
      <rPr>
        <sz val="11"/>
        <color rgb="FFFFFFFF"/>
        <rFont val="Roboto"/>
        <family val="0"/>
        <charset val="1"/>
      </rPr>
      <t xml:space="preserve"> - Wealth-divide &amp; effect on brain-drain </t>
    </r>
    <r>
      <rPr>
        <sz val="11"/>
        <color rgb="FF000000"/>
        <rFont val="Roboto"/>
        <family val="0"/>
        <charset val="1"/>
      </rPr>
      <t xml:space="preserve">1:10:06</t>
    </r>
    <r>
      <rPr>
        <sz val="11"/>
        <color rgb="FFFFFFFF"/>
        <rFont val="Roboto"/>
        <family val="0"/>
        <charset val="1"/>
      </rPr>
      <t xml:space="preserve"> - Kunal's areas of investments </t>
    </r>
    <r>
      <rPr>
        <sz val="11"/>
        <color rgb="FF000000"/>
        <rFont val="Roboto"/>
        <family val="0"/>
        <charset val="1"/>
      </rPr>
      <t xml:space="preserve">1:13:08</t>
    </r>
    <r>
      <rPr>
        <sz val="11"/>
        <color rgb="FFFFFFFF"/>
        <rFont val="Roboto"/>
        <family val="0"/>
        <charset val="1"/>
      </rPr>
      <t xml:space="preserve"> - Kunal Shah's productivity hack </t>
    </r>
    <r>
      <rPr>
        <sz val="11"/>
        <color rgb="FF000000"/>
        <rFont val="Roboto"/>
        <family val="0"/>
        <charset val="1"/>
      </rPr>
      <t xml:space="preserve">1:18:40</t>
    </r>
    <r>
      <rPr>
        <sz val="11"/>
        <color rgb="FFFFFFFF"/>
        <rFont val="Roboto"/>
        <family val="0"/>
        <charset val="1"/>
      </rPr>
      <t xml:space="preserve"> - End of the podcast Follow Kunal Shah's Social Media Handles:- Twitter: </t>
    </r>
    <r>
      <rPr>
        <sz val="11"/>
        <color rgb="FF000000"/>
        <rFont val="Roboto"/>
        <family val="0"/>
        <charset val="1"/>
      </rPr>
      <t xml:space="preserve">https://twitter.com/kunalb11</t>
    </r>
    <r>
      <rPr>
        <sz val="11"/>
        <color rgb="FFFFFFFF"/>
        <rFont val="Roboto"/>
        <family val="0"/>
        <charset val="1"/>
      </rPr>
      <t xml:space="preserve"> LinkedIn : </t>
    </r>
    <r>
      <rPr>
        <sz val="11"/>
        <color rgb="FF000000"/>
        <rFont val="Roboto"/>
        <family val="0"/>
        <charset val="1"/>
      </rPr>
      <t xml:space="preserve">https://in.linkedin.com/in/kunalshah1</t>
    </r>
    <r>
      <rPr>
        <sz val="11"/>
        <color rgb="FFFFFFFF"/>
        <rFont val="Roboto"/>
        <family val="0"/>
        <charset val="1"/>
      </rPr>
      <t xml:space="preserve"> Instagram: </t>
    </r>
    <r>
      <rPr>
        <sz val="11"/>
        <color rgb="FF000000"/>
        <rFont val="Roboto"/>
        <family val="0"/>
        <charset val="1"/>
      </rPr>
      <t xml:space="preserve">https://www.instagram.com/kunalb11/</t>
    </r>
    <r>
      <rPr>
        <sz val="11"/>
        <color rgb="FFFFFFFF"/>
        <rFont val="Roboto"/>
        <family val="0"/>
        <charset val="1"/>
      </rPr>
      <t xml:space="preserve"> Facebook - </t>
    </r>
    <r>
      <rPr>
        <sz val="11"/>
        <color rgb="FF000000"/>
        <rFont val="Roboto"/>
        <family val="0"/>
        <charset val="1"/>
      </rPr>
      <t xml:space="preserve">https://www.facebook.com/kunalb11</t>
    </r>
    <r>
      <rPr>
        <sz val="11"/>
        <color rgb="FFFFFFFF"/>
        <rFont val="Roboto"/>
        <family val="0"/>
        <charset val="1"/>
      </rPr>
      <t xml:space="preserve"> 🎧 Listen To </t>
    </r>
    <r>
      <rPr>
        <sz val="11"/>
        <color rgb="FF000000"/>
        <rFont val="Roboto"/>
        <family val="0"/>
        <charset val="1"/>
      </rPr>
      <t xml:space="preserve">#TheRanveerShow</t>
    </r>
    <r>
      <rPr>
        <sz val="11"/>
        <color rgb="FFFFFFFF"/>
        <rFont val="Roboto"/>
        <family val="0"/>
        <charset val="1"/>
      </rPr>
      <t xml:space="preserve"> On Spotify: </t>
    </r>
    <r>
      <rPr>
        <sz val="11"/>
        <color rgb="FF000000"/>
        <rFont val="Roboto"/>
        <family val="0"/>
        <charset val="1"/>
      </rPr>
      <t xml:space="preserve">https://open.spotify.com/episode/7583...</t>
    </r>
    <r>
      <rPr>
        <sz val="11"/>
        <color rgb="FFFFFFFF"/>
        <rFont val="Roboto"/>
        <family val="0"/>
        <charset val="1"/>
      </rPr>
      <t xml:space="preserve"> ✅ Subscribe To Our Other YouTube Channels:- Ranveer Allahbadia (Hindi Channel): </t>
    </r>
    <r>
      <rPr>
        <sz val="11"/>
        <color rgb="FF000000"/>
        <rFont val="Roboto"/>
        <family val="0"/>
        <charset val="1"/>
      </rPr>
      <t xml:space="preserve">https://www.youtube.com/c/RanveerAlla...</t>
    </r>
    <r>
      <rPr>
        <sz val="11"/>
        <color rgb="FFFFFFFF"/>
        <rFont val="Roboto"/>
        <family val="0"/>
        <charset val="1"/>
      </rPr>
      <t xml:space="preserve"> TRS Clips (English Podcast Highlights): </t>
    </r>
    <r>
      <rPr>
        <sz val="11"/>
        <color rgb="FF000000"/>
        <rFont val="Roboto"/>
        <family val="0"/>
        <charset val="1"/>
      </rPr>
      <t xml:space="preserve">https://www.youtube.com/c/TheRanveerS...</t>
    </r>
    <r>
      <rPr>
        <sz val="11"/>
        <color rgb="FFFFFFFF"/>
        <rFont val="Roboto"/>
        <family val="0"/>
        <charset val="1"/>
      </rPr>
      <t xml:space="preserve"> TRS Clips हिंदी (Hindi Podcast Highlights): </t>
    </r>
    <r>
      <rPr>
        <sz val="11"/>
        <color rgb="FF000000"/>
        <rFont val="Roboto"/>
        <family val="0"/>
        <charset val="1"/>
      </rPr>
      <t xml:space="preserve">https://www.youtube.com/channel/UCzdM...</t>
    </r>
    <r>
      <rPr>
        <sz val="11"/>
        <color rgb="FFFFFFFF"/>
        <rFont val="Roboto"/>
        <family val="0"/>
        <charset val="1"/>
      </rPr>
      <t xml:space="preserve"> BeerBiceps Shorts (English Shorts): </t>
    </r>
    <r>
      <rPr>
        <sz val="11"/>
        <color rgb="FF000000"/>
        <rFont val="Roboto"/>
        <family val="0"/>
        <charset val="1"/>
      </rPr>
      <t xml:space="preserve">https://www.youtube.com/channel/UCzBv...</t>
    </r>
    <r>
      <rPr>
        <sz val="11"/>
        <color rgb="FFFFFFFF"/>
        <rFont val="Roboto"/>
        <family val="0"/>
        <charset val="1"/>
      </rPr>
      <t xml:space="preserve"> Ranveer Allahbadia Shorts (Hindi Shorts): </t>
    </r>
    <r>
      <rPr>
        <sz val="11"/>
        <color rgb="FF000000"/>
        <rFont val="Roboto"/>
        <family val="0"/>
        <charset val="1"/>
      </rPr>
      <t xml:space="preserve">https://www.youtube.com/channel/UCnYi...</t>
    </r>
    <r>
      <rPr>
        <sz val="11"/>
        <color rgb="FFFFFFFF"/>
        <rFont val="Roboto"/>
        <family val="0"/>
        <charset val="1"/>
      </rPr>
      <t xml:space="preserve"> BigBrainco. : </t>
    </r>
    <r>
      <rPr>
        <sz val="11"/>
        <color rgb="FF000000"/>
        <rFont val="Roboto"/>
        <family val="0"/>
        <charset val="1"/>
      </rPr>
      <t xml:space="preserve">https://www.youtube.com/channel/UCDHQ...</t>
    </r>
    <r>
      <rPr>
        <sz val="11"/>
        <color rgb="FFFFFFFF"/>
        <rFont val="Roboto"/>
        <family val="0"/>
        <charset val="1"/>
      </rPr>
      <t xml:space="preserve"> BigBrainco. Shorts : </t>
    </r>
    <r>
      <rPr>
        <sz val="11"/>
        <color rgb="FF000000"/>
        <rFont val="Roboto"/>
        <family val="0"/>
        <charset val="1"/>
      </rPr>
      <t xml:space="preserve">https://www.youtube.com/channel/UC61g...</t>
    </r>
    <r>
      <rPr>
        <sz val="11"/>
        <color rgb="FFFFFFFF"/>
        <rFont val="Roboto"/>
        <family val="0"/>
        <charset val="1"/>
      </rPr>
      <t xml:space="preserve"> -- INSTAGRAM : @beerbiceps </t>
    </r>
    <r>
      <rPr>
        <sz val="11"/>
        <color rgb="FF000000"/>
        <rFont val="Roboto"/>
        <family val="0"/>
        <charset val="1"/>
      </rPr>
      <t xml:space="preserve">https://www.instagram.com/beerbiceps/</t>
    </r>
    <r>
      <rPr>
        <sz val="11"/>
        <color rgb="FFFFFFFF"/>
        <rFont val="Roboto"/>
        <family val="0"/>
        <charset val="1"/>
      </rPr>
      <t xml:space="preserve"> FACEBOOK : @beerbiceps </t>
    </r>
    <r>
      <rPr>
        <sz val="11"/>
        <color rgb="FF000000"/>
        <rFont val="Roboto"/>
        <family val="0"/>
        <charset val="1"/>
      </rPr>
      <t xml:space="preserve">https://www.facebook.com/beerbiceps/</t>
    </r>
    <r>
      <rPr>
        <sz val="11"/>
        <color rgb="FFFFFFFF"/>
        <rFont val="Roboto"/>
        <family val="0"/>
        <charset val="1"/>
      </rPr>
      <t xml:space="preserve"> TWITTER : @beerbicepsguy </t>
    </r>
    <r>
      <rPr>
        <sz val="11"/>
        <color rgb="FF000000"/>
        <rFont val="Roboto"/>
        <family val="0"/>
        <charset val="1"/>
      </rPr>
      <t xml:space="preserve">https://twitter.com/BeerBicepsGuy</t>
    </r>
    <r>
      <rPr>
        <sz val="11"/>
        <color rgb="FFFFFFFF"/>
        <rFont val="Roboto"/>
        <family val="0"/>
        <charset val="1"/>
      </rPr>
      <t xml:space="preserve"> LINKEDIN : @beerbiceps </t>
    </r>
    <r>
      <rPr>
        <sz val="11"/>
        <color rgb="FF000000"/>
        <rFont val="Roboto"/>
        <family val="0"/>
        <charset val="1"/>
      </rPr>
      <t xml:space="preserve">https://www.linkedin.com/in/BeerBiceps</t>
    </r>
    <r>
      <rPr>
        <sz val="11"/>
        <color rgb="FFFFFFFF"/>
        <rFont val="Roboto"/>
        <family val="0"/>
        <charset val="1"/>
      </rPr>
      <t xml:space="preserve"> TELEGRAM: @beerbicepsguy </t>
    </r>
    <r>
      <rPr>
        <sz val="11"/>
        <color rgb="FF000000"/>
        <rFont val="Roboto"/>
        <family val="0"/>
        <charset val="1"/>
      </rPr>
      <t xml:space="preserve">https://t.me/beerbicepsguy</t>
    </r>
    <r>
      <rPr>
        <sz val="11"/>
        <color rgb="FFFFFFFF"/>
        <rFont val="Roboto"/>
        <family val="0"/>
        <charset val="1"/>
      </rPr>
      <t xml:space="preserve"> SNAPCHAT: @beerbicepsguy ---------------------------------------------- About : BeerBiceps by Ranveer Allahbadia is the ULTIMATE self-improvement &amp; self-help channel. We began as a channel only for fitness &amp; health enthusiasts. Eventually, we started covering topics such as fashion, grooming, personal finance, etiquette, meditation, mental health, communication skills &amp; even entrepreneurship. Today BeerBiceps is the home for The Ranveer Show or TRS - India's smartest podcast. A show where we host the country's greatest success stories and try digging out their secrets to success. Every conversation on The Ranveer Show is intellectual, deep &amp; informational. We cover everyone from entrepreneurs to Bollywood film stars to even athletes. Every conversation is an EXTREME learning experience for the viewer.</t>
    </r>
  </si>
  <si>
    <t xml:space="preserve">#TheRanveerShow</t>
  </si>
  <si>
    <t xml:space="preserve">1274 </t>
  </si>
  <si>
    <t xml:space="preserve">32,738,525 </t>
  </si>
  <si>
    <r>
      <rPr>
        <sz val="8"/>
        <color rgb="FF000000"/>
        <rFont val="Roboto"/>
        <family val="0"/>
        <charset val="1"/>
      </rPr>
      <t xml:space="preserve">#cricket</t>
    </r>
    <r>
      <rPr>
        <sz val="11"/>
        <color rgb="FFFFFFFF"/>
        <rFont val="Roboto"/>
        <family val="0"/>
        <charset val="1"/>
      </rPr>
      <t xml:space="preserve"> </t>
    </r>
    <r>
      <rPr>
        <sz val="11"/>
        <color rgb="FF000000"/>
        <rFont val="Roboto"/>
        <family val="0"/>
        <charset val="1"/>
      </rPr>
      <t xml:space="preserve">#murlitharan</t>
    </r>
    <r>
      <rPr>
        <sz val="11"/>
        <color rgb="FFFFFFFF"/>
        <rFont val="Roboto"/>
        <family val="0"/>
        <charset val="1"/>
      </rPr>
      <t xml:space="preserve"> </t>
    </r>
    <r>
      <rPr>
        <sz val="11"/>
        <color rgb="FF000000"/>
        <rFont val="Roboto"/>
        <family val="0"/>
        <charset val="1"/>
      </rPr>
      <t xml:space="preserve">#srilanka</t>
    </r>
  </si>
  <si>
    <r>
      <rPr>
        <sz val="8"/>
        <color rgb="FF000000"/>
        <rFont val="Roboto"/>
        <family val="0"/>
        <charset val="1"/>
      </rPr>
      <t xml:space="preserve">#cricket</t>
    </r>
    <r>
      <rPr>
        <sz val="11"/>
        <color rgb="FFFFFFFF"/>
        <rFont val="Roboto"/>
        <family val="0"/>
        <charset val="1"/>
      </rPr>
      <t xml:space="preserve"> </t>
    </r>
    <r>
      <rPr>
        <sz val="11"/>
        <color rgb="FF000000"/>
        <rFont val="Roboto"/>
        <family val="0"/>
        <charset val="1"/>
      </rPr>
      <t xml:space="preserve">#southafrica</t>
    </r>
    <r>
      <rPr>
        <sz val="11"/>
        <color rgb="FFFFFFFF"/>
        <rFont val="Roboto"/>
        <family val="0"/>
        <charset val="1"/>
      </rPr>
      <t xml:space="preserve"> </t>
    </r>
    <r>
      <rPr>
        <sz val="11"/>
        <color rgb="FF000000"/>
        <rFont val="Roboto"/>
        <family val="0"/>
        <charset val="1"/>
      </rPr>
      <t xml:space="preserve">#worldcup</t>
    </r>
  </si>
  <si>
    <r>
      <rPr>
        <sz val="8"/>
        <color rgb="FF000000"/>
        <rFont val="Roboto"/>
        <family val="0"/>
        <charset val="1"/>
      </rPr>
      <t xml:space="preserve">#Cricket</t>
    </r>
    <r>
      <rPr>
        <sz val="11"/>
        <color rgb="FFFFFFFF"/>
        <rFont val="Roboto"/>
        <family val="0"/>
        <charset val="1"/>
      </rPr>
      <t xml:space="preserve"> </t>
    </r>
    <r>
      <rPr>
        <sz val="11"/>
        <color rgb="FF000000"/>
        <rFont val="Roboto"/>
        <family val="0"/>
        <charset val="1"/>
      </rPr>
      <t xml:space="preserve">#Westindies</t>
    </r>
    <r>
      <rPr>
        <sz val="11"/>
        <color rgb="FFFFFFFF"/>
        <rFont val="Roboto"/>
        <family val="0"/>
        <charset val="1"/>
      </rPr>
      <t xml:space="preserve"> </t>
    </r>
    <r>
      <rPr>
        <sz val="11"/>
        <color rgb="FF000000"/>
        <rFont val="Roboto"/>
        <family val="0"/>
        <charset val="1"/>
      </rPr>
      <t xml:space="preserve">#Pakistan</t>
    </r>
  </si>
  <si>
    <r>
      <rPr>
        <sz val="8"/>
        <color rgb="FF000000"/>
        <rFont val="Roboto"/>
        <family val="0"/>
        <charset val="1"/>
      </rPr>
      <t xml:space="preserve">#IPL</t>
    </r>
    <r>
      <rPr>
        <sz val="11"/>
        <color rgb="FFFFFFFF"/>
        <rFont val="Roboto"/>
        <family val="0"/>
        <charset val="1"/>
      </rPr>
      <t xml:space="preserve"> </t>
    </r>
    <r>
      <rPr>
        <sz val="11"/>
        <color rgb="FF000000"/>
        <rFont val="Roboto"/>
        <family val="0"/>
        <charset val="1"/>
      </rPr>
      <t xml:space="preserve">#gujarattitans</t>
    </r>
    <r>
      <rPr>
        <sz val="11"/>
        <color rgb="FFFFFFFF"/>
        <rFont val="Roboto"/>
        <family val="0"/>
        <charset val="1"/>
      </rPr>
      <t xml:space="preserve"> </t>
    </r>
    <r>
      <rPr>
        <sz val="11"/>
        <color rgb="FF000000"/>
        <rFont val="Roboto"/>
        <family val="0"/>
        <charset val="1"/>
      </rPr>
      <t xml:space="preserve">#cricket</t>
    </r>
  </si>
  <si>
    <t xml:space="preserve">3 weeks ago</t>
  </si>
  <si>
    <r>
      <rPr>
        <sz val="8"/>
        <color rgb="FF000000"/>
        <rFont val="Roboto"/>
        <family val="0"/>
        <charset val="1"/>
      </rPr>
      <t xml:space="preserve">#viratkohli</t>
    </r>
    <r>
      <rPr>
        <sz val="11"/>
        <color rgb="FFFFFFFF"/>
        <rFont val="Roboto"/>
        <family val="0"/>
        <charset val="1"/>
      </rPr>
      <t xml:space="preserve"> </t>
    </r>
    <r>
      <rPr>
        <sz val="11"/>
        <color rgb="FF000000"/>
        <rFont val="Roboto"/>
        <family val="0"/>
        <charset val="1"/>
      </rPr>
      <t xml:space="preserve">#captain</t>
    </r>
    <r>
      <rPr>
        <sz val="11"/>
        <color rgb="FFFFFFFF"/>
        <rFont val="Roboto"/>
        <family val="0"/>
        <charset val="1"/>
      </rPr>
      <t xml:space="preserve"> </t>
    </r>
    <r>
      <rPr>
        <sz val="11"/>
        <color rgb="FF000000"/>
        <rFont val="Roboto"/>
        <family val="0"/>
        <charset val="1"/>
      </rPr>
      <t xml:space="preserve">#cricket</t>
    </r>
  </si>
  <si>
    <t xml:space="preserve">2 months ago</t>
  </si>
  <si>
    <t xml:space="preserve">2,269,693,209 </t>
  </si>
  <si>
    <r>
      <rPr>
        <sz val="8"/>
        <color rgb="FF000000"/>
        <rFont val="Calibri"/>
        <family val="0"/>
        <charset val="1"/>
      </rPr>
      <t xml:space="preserve">Avengers Endgame Deleted Scene, Iron Man Alternate Ending Scene, Iron Man Meets His Daughter In Soul World &amp; Marvel Phase 4 Iron Man Return ► </t>
    </r>
    <r>
      <rPr>
        <sz val="11"/>
        <color rgb="FF000000"/>
        <rFont val="Roboto"/>
        <family val="0"/>
        <charset val="1"/>
      </rPr>
      <t xml:space="preserve">https://bit.ly/AwesomeSubscribe</t>
    </r>
    <r>
      <rPr>
        <sz val="11"/>
        <color rgb="FFFFFFFF"/>
        <rFont val="Roboto"/>
        <family val="0"/>
        <charset val="1"/>
      </rPr>
      <t xml:space="preserve"> Avengers Marvel Phase 4 Trailer ► </t>
    </r>
    <r>
      <rPr>
        <sz val="11"/>
        <color rgb="FF000000"/>
        <rFont val="Roboto"/>
        <family val="0"/>
        <charset val="1"/>
      </rPr>
      <t xml:space="preserve">https://www.youtube.com/watch?v=nK-nu...</t>
    </r>
    <r>
      <rPr>
        <sz val="11"/>
        <color rgb="FFFFFFFF"/>
        <rFont val="Roboto"/>
        <family val="0"/>
        <charset val="1"/>
      </rPr>
      <t xml:space="preserve"> Avengers Endgame Spiderman Deleted Scene ► </t>
    </r>
    <r>
      <rPr>
        <sz val="11"/>
        <color rgb="FF000000"/>
        <rFont val="Roboto"/>
        <family val="0"/>
        <charset val="1"/>
      </rPr>
      <t xml:space="preserve">https://www.youtube.com/watch?v=Ouqx6...</t>
    </r>
    <r>
      <rPr>
        <sz val="11"/>
        <color rgb="FFFFFFFF"/>
        <rFont val="Roboto"/>
        <family val="0"/>
        <charset val="1"/>
      </rPr>
      <t xml:space="preserve"> Emergency Awesome New Videos ► </t>
    </r>
    <r>
      <rPr>
        <sz val="11"/>
        <color rgb="FF000000"/>
        <rFont val="Roboto"/>
        <family val="0"/>
        <charset val="1"/>
      </rPr>
      <t xml:space="preserve">https://www.youtube.com/watch?v=spuPV...</t>
    </r>
    <r>
      <rPr>
        <sz val="11"/>
        <color rgb="FFFFFFFF"/>
        <rFont val="Roboto"/>
        <family val="0"/>
        <charset val="1"/>
      </rPr>
      <t xml:space="preserve"> Covering new Avengers Endgame Deleted Scene, Alternate Ending Scene and Easter Eggs. Iron Man Meets his Daughter in the Soul World of the Soul Stone. Iron Man Marvel Phase 4 Return in Black Widow Movie explained. Young Avengers and other future Iron Man cameos. I'll do more Marvel Phase 4 and Iron Man videos as they release more details. Black Widow Trailer video coming very soon too! Art by </t>
    </r>
    <r>
      <rPr>
        <sz val="11"/>
        <color rgb="FF000000"/>
        <rFont val="Roboto"/>
        <family val="0"/>
        <charset val="1"/>
      </rPr>
      <t xml:space="preserve">https://www.instagram.com/dgalexkoval...</t>
    </r>
    <r>
      <rPr>
        <sz val="11"/>
        <color rgb="FFFFFFFF"/>
        <rFont val="Roboto"/>
        <family val="0"/>
        <charset val="1"/>
      </rPr>
      <t xml:space="preserve"> Twitch Channel </t>
    </r>
    <r>
      <rPr>
        <sz val="11"/>
        <color rgb="FF000000"/>
        <rFont val="Roboto"/>
        <family val="0"/>
        <charset val="1"/>
      </rPr>
      <t xml:space="preserve">https://twitch.tv/emergencyawesome</t>
    </r>
    <r>
      <rPr>
        <sz val="11"/>
        <color rgb="FFFFFFFF"/>
        <rFont val="Roboto"/>
        <family val="0"/>
        <charset val="1"/>
      </rPr>
      <t xml:space="preserve"> Twitter </t>
    </r>
    <r>
      <rPr>
        <sz val="11"/>
        <color rgb="FF000000"/>
        <rFont val="Roboto"/>
        <family val="0"/>
        <charset val="1"/>
      </rPr>
      <t xml:space="preserve">https://twitter.com/awesomemergency</t>
    </r>
    <r>
      <rPr>
        <sz val="11"/>
        <color rgb="FFFFFFFF"/>
        <rFont val="Roboto"/>
        <family val="0"/>
        <charset val="1"/>
      </rPr>
      <t xml:space="preserve"> Facebook </t>
    </r>
    <r>
      <rPr>
        <sz val="11"/>
        <color rgb="FF000000"/>
        <rFont val="Roboto"/>
        <family val="0"/>
        <charset val="1"/>
      </rPr>
      <t xml:space="preserve">https://facebook.com/emergencyawesome</t>
    </r>
    <r>
      <rPr>
        <sz val="11"/>
        <color rgb="FFFFFFFF"/>
        <rFont val="Roboto"/>
        <family val="0"/>
        <charset val="1"/>
      </rPr>
      <t xml:space="preserve"> Instagram </t>
    </r>
    <r>
      <rPr>
        <sz val="11"/>
        <color rgb="FF000000"/>
        <rFont val="Roboto"/>
        <family val="0"/>
        <charset val="1"/>
      </rPr>
      <t xml:space="preserve">https://instagram.com/emergencyawesome</t>
    </r>
    <r>
      <rPr>
        <sz val="11"/>
        <color rgb="FFFFFFFF"/>
        <rFont val="Roboto"/>
        <family val="0"/>
        <charset val="1"/>
      </rPr>
      <t xml:space="preserve"> Tumblr </t>
    </r>
    <r>
      <rPr>
        <sz val="11"/>
        <color rgb="FF000000"/>
        <rFont val="Roboto"/>
        <family val="0"/>
        <charset val="1"/>
      </rPr>
      <t xml:space="preserve">https://robotchallenger.com</t>
    </r>
    <r>
      <rPr>
        <sz val="11"/>
        <color rgb="FFFFFFFF"/>
        <rFont val="Roboto"/>
        <family val="0"/>
        <charset val="1"/>
      </rPr>
      <t xml:space="preserve"> ::Playlists For Shows:: New Emergency Awesome Videos ► </t>
    </r>
    <r>
      <rPr>
        <sz val="11"/>
        <color rgb="FF000000"/>
        <rFont val="Roboto"/>
        <family val="0"/>
        <charset val="1"/>
      </rPr>
      <t xml:space="preserve">https://www.youtube.com/playlist?list...</t>
    </r>
    <r>
      <rPr>
        <sz val="11"/>
        <color rgb="FFFFFFFF"/>
        <rFont val="Roboto"/>
        <family val="0"/>
        <charset val="1"/>
      </rPr>
      <t xml:space="preserve"> Game of Thrones Season 8 ► </t>
    </r>
    <r>
      <rPr>
        <sz val="11"/>
        <color rgb="FF000000"/>
        <rFont val="Roboto"/>
        <family val="0"/>
        <charset val="1"/>
      </rPr>
      <t xml:space="preserve">https://www.youtube.com/playlist?list...</t>
    </r>
    <r>
      <rPr>
        <sz val="11"/>
        <color rgb="FFFFFFFF"/>
        <rFont val="Roboto"/>
        <family val="0"/>
        <charset val="1"/>
      </rPr>
      <t xml:space="preserve"> Avengers Infinity War and Marvel Movies ► </t>
    </r>
    <r>
      <rPr>
        <sz val="11"/>
        <color rgb="FF000000"/>
        <rFont val="Roboto"/>
        <family val="0"/>
        <charset val="1"/>
      </rPr>
      <t xml:space="preserve">https://www.youtube.com/playlist?list...</t>
    </r>
    <r>
      <rPr>
        <sz val="11"/>
        <color rgb="FFFFFFFF"/>
        <rFont val="Roboto"/>
        <family val="0"/>
        <charset val="1"/>
      </rPr>
      <t xml:space="preserve"> Rick and Morty Season 4 ► </t>
    </r>
    <r>
      <rPr>
        <sz val="11"/>
        <color rgb="FF000000"/>
        <rFont val="Roboto"/>
        <family val="0"/>
        <charset val="1"/>
      </rPr>
      <t xml:space="preserve">https://www.youtube.com/playlist?list...</t>
    </r>
    <r>
      <rPr>
        <sz val="11"/>
        <color rgb="FFFFFFFF"/>
        <rFont val="Roboto"/>
        <family val="0"/>
        <charset val="1"/>
      </rPr>
      <t xml:space="preserve"> Avatar The Last Airbender Episodes ► </t>
    </r>
    <r>
      <rPr>
        <sz val="11"/>
        <color rgb="FF000000"/>
        <rFont val="Roboto"/>
        <family val="0"/>
        <charset val="1"/>
      </rPr>
      <t xml:space="preserve">https://www.youtube.com/playlist?list...</t>
    </r>
    <r>
      <rPr>
        <sz val="11"/>
        <color rgb="FFFFFFFF"/>
        <rFont val="Roboto"/>
        <family val="0"/>
        <charset val="1"/>
      </rPr>
      <t xml:space="preserve"> The Witcher Netflix Episodes ► </t>
    </r>
    <r>
      <rPr>
        <sz val="11"/>
        <color rgb="FF000000"/>
        <rFont val="Roboto"/>
        <family val="0"/>
        <charset val="1"/>
      </rPr>
      <t xml:space="preserve">https://www.youtube.com/playlist?list...</t>
    </r>
    <r>
      <rPr>
        <sz val="11"/>
        <color rgb="FFFFFFFF"/>
        <rFont val="Roboto"/>
        <family val="0"/>
        <charset val="1"/>
      </rPr>
      <t xml:space="preserve"> Dragon Ball Super Episodes ► </t>
    </r>
    <r>
      <rPr>
        <sz val="11"/>
        <color rgb="FF000000"/>
        <rFont val="Roboto"/>
        <family val="0"/>
        <charset val="1"/>
      </rPr>
      <t xml:space="preserve">https://www.youtube.com/playlist?list...</t>
    </r>
    <r>
      <rPr>
        <sz val="11"/>
        <color rgb="FFFFFFFF"/>
        <rFont val="Roboto"/>
        <family val="0"/>
        <charset val="1"/>
      </rPr>
      <t xml:space="preserve"> Spider Man Far From Home ► </t>
    </r>
    <r>
      <rPr>
        <sz val="11"/>
        <color rgb="FF000000"/>
        <rFont val="Roboto"/>
        <family val="0"/>
        <charset val="1"/>
      </rPr>
      <t xml:space="preserve">https://www.youtube.com/playlist?list...</t>
    </r>
    <r>
      <rPr>
        <sz val="11"/>
        <color rgb="FFFFFFFF"/>
        <rFont val="Roboto"/>
        <family val="0"/>
        <charset val="1"/>
      </rPr>
      <t xml:space="preserve"> The Flash Season 6 ► </t>
    </r>
    <r>
      <rPr>
        <sz val="11"/>
        <color rgb="FF000000"/>
        <rFont val="Roboto"/>
        <family val="0"/>
        <charset val="1"/>
      </rPr>
      <t xml:space="preserve">https://www.youtube.com/playlist?list...</t>
    </r>
    <r>
      <rPr>
        <sz val="11"/>
        <color rgb="FFFFFFFF"/>
        <rFont val="Roboto"/>
        <family val="0"/>
        <charset val="1"/>
      </rPr>
      <t xml:space="preserve"> Deadpool Videos ► </t>
    </r>
    <r>
      <rPr>
        <sz val="11"/>
        <color rgb="FF000000"/>
        <rFont val="Roboto"/>
        <family val="0"/>
        <charset val="1"/>
      </rPr>
      <t xml:space="preserve">https://www.youtube.com/playlist?list...</t>
    </r>
    <r>
      <rPr>
        <sz val="11"/>
        <color rgb="FFFFFFFF"/>
        <rFont val="Roboto"/>
        <family val="0"/>
        <charset val="1"/>
      </rPr>
      <t xml:space="preserve"> Justice League Batman and DC Movies ► </t>
    </r>
    <r>
      <rPr>
        <sz val="11"/>
        <color rgb="FF000000"/>
        <rFont val="Roboto"/>
        <family val="0"/>
        <charset val="1"/>
      </rPr>
      <t xml:space="preserve">https://www.youtube.com/playlist?list...</t>
    </r>
    <r>
      <rPr>
        <sz val="11"/>
        <color rgb="FFFFFFFF"/>
        <rFont val="Roboto"/>
        <family val="0"/>
        <charset val="1"/>
      </rPr>
      <t xml:space="preserve"> Star Wars The Mandalorian Episodes ► </t>
    </r>
    <r>
      <rPr>
        <sz val="11"/>
        <color rgb="FF000000"/>
        <rFont val="Roboto"/>
        <family val="0"/>
        <charset val="1"/>
      </rPr>
      <t xml:space="preserve">https://www.youtube.com/playlist?list...</t>
    </r>
    <r>
      <rPr>
        <sz val="11"/>
        <color rgb="FFFFFFFF"/>
        <rFont val="Roboto"/>
        <family val="0"/>
        <charset val="1"/>
      </rPr>
      <t xml:space="preserve"> My Website ► </t>
    </r>
    <r>
      <rPr>
        <sz val="11"/>
        <color rgb="FF000000"/>
        <rFont val="Roboto"/>
        <family val="0"/>
        <charset val="1"/>
      </rPr>
      <t xml:space="preserve">https://emergencyawesome.com</t>
    </r>
    <r>
      <rPr>
        <sz val="11"/>
        <color rgb="FFFFFFFF"/>
        <rFont val="Roboto"/>
        <family val="0"/>
        <charset val="1"/>
      </rPr>
      <t xml:space="preserve"> THANKS FOR WATCHING!!</t>
    </r>
  </si>
  <si>
    <r>
      <rPr>
        <sz val="8"/>
        <color rgb="FF000000"/>
        <rFont val="Calibri"/>
        <family val="0"/>
        <charset val="1"/>
      </rPr>
      <t xml:space="preserve">Spider-Man No Way Home Post Credit Scene. Spider-Man No Way Home Mid Credit Scene Marvel Easter Eggs. Venom &amp; Doctor Strange 2 Trailer ► </t>
    </r>
    <r>
      <rPr>
        <sz val="11"/>
        <color rgb="FF000000"/>
        <rFont val="Roboto"/>
        <family val="0"/>
        <charset val="1"/>
      </rPr>
      <t xml:space="preserve">https://bit.ly/AwesomeSubscribe</t>
    </r>
    <r>
      <rPr>
        <sz val="11"/>
        <color rgb="FFFFFFFF"/>
        <rFont val="Roboto"/>
        <family val="0"/>
        <charset val="1"/>
      </rPr>
      <t xml:space="preserve"> Doctor Strange 2 Trailer Spider-Man Post Credits </t>
    </r>
    <r>
      <rPr>
        <sz val="11"/>
        <color rgb="FF000000"/>
        <rFont val="Roboto"/>
        <family val="0"/>
        <charset val="1"/>
      </rPr>
      <t xml:space="preserve">https://www.youtube.com/watch?v=xGtRF...</t>
    </r>
    <r>
      <rPr>
        <sz val="11"/>
        <color rgb="FFFFFFFF"/>
        <rFont val="Roboto"/>
        <family val="0"/>
        <charset val="1"/>
      </rPr>
      <t xml:space="preserve"> Spider-Man No Way Home FULL Review ► </t>
    </r>
    <r>
      <rPr>
        <sz val="11"/>
        <color rgb="FF000000"/>
        <rFont val="Roboto"/>
        <family val="0"/>
        <charset val="1"/>
      </rPr>
      <t xml:space="preserve">https://www.youtube.com/watch?v=XQucN...</t>
    </r>
    <r>
      <rPr>
        <sz val="11"/>
        <color rgb="FFFFFFFF"/>
        <rFont val="Roboto"/>
        <family val="0"/>
        <charset val="1"/>
      </rPr>
      <t xml:space="preserve"> Hawkeye Episode 5 Kingpin Yelena Belova ► </t>
    </r>
    <r>
      <rPr>
        <sz val="11"/>
        <color rgb="FF000000"/>
        <rFont val="Roboto"/>
        <family val="0"/>
        <charset val="1"/>
      </rPr>
      <t xml:space="preserve">https://www.youtube.com/watch?v=RZfnN...</t>
    </r>
    <r>
      <rPr>
        <sz val="11"/>
        <color rgb="FFFFFFFF"/>
        <rFont val="Roboto"/>
        <family val="0"/>
        <charset val="1"/>
      </rPr>
      <t xml:space="preserve"> The Batman Trailer FULL Easter Eggs ► </t>
    </r>
    <r>
      <rPr>
        <sz val="11"/>
        <color rgb="FF000000"/>
        <rFont val="Roboto"/>
        <family val="0"/>
        <charset val="1"/>
      </rPr>
      <t xml:space="preserve">https://www.youtube.com/watch?v=qTzc0...</t>
    </r>
    <r>
      <rPr>
        <sz val="11"/>
        <color rgb="FFFFFFFF"/>
        <rFont val="Roboto"/>
        <family val="0"/>
        <charset val="1"/>
      </rPr>
      <t xml:space="preserve"> Spider-Man Across The Spider-Verse Trailer ► </t>
    </r>
    <r>
      <rPr>
        <sz val="11"/>
        <color rgb="FF000000"/>
        <rFont val="Roboto"/>
        <family val="0"/>
        <charset val="1"/>
      </rPr>
      <t xml:space="preserve">https://www.youtube.com/watch?v=DZusu...</t>
    </r>
    <r>
      <rPr>
        <sz val="11"/>
        <color rgb="FFFFFFFF"/>
        <rFont val="Roboto"/>
        <family val="0"/>
        <charset val="1"/>
      </rPr>
      <t xml:space="preserve"> Marvel Moon Knight Trailer ► </t>
    </r>
    <r>
      <rPr>
        <sz val="11"/>
        <color rgb="FF000000"/>
        <rFont val="Roboto"/>
        <family val="0"/>
        <charset val="1"/>
      </rPr>
      <t xml:space="preserve">https://www.youtube.com/watch?v=EdL-C...</t>
    </r>
    <r>
      <rPr>
        <sz val="11"/>
        <color rgb="FFFFFFFF"/>
        <rFont val="Roboto"/>
        <family val="0"/>
        <charset val="1"/>
      </rPr>
      <t xml:space="preserve"> Eternals Post Credit Scene ► </t>
    </r>
    <r>
      <rPr>
        <sz val="11"/>
        <color rgb="FF000000"/>
        <rFont val="Roboto"/>
        <family val="0"/>
        <charset val="1"/>
      </rPr>
      <t xml:space="preserve">https://www.youtube.com/watch?v=4361T...</t>
    </r>
    <r>
      <rPr>
        <sz val="11"/>
        <color rgb="FFFFFFFF"/>
        <rFont val="Roboto"/>
        <family val="0"/>
        <charset val="1"/>
      </rPr>
      <t xml:space="preserve"> Emergency Awesome New Videos ► </t>
    </r>
    <r>
      <rPr>
        <sz val="11"/>
        <color rgb="FF000000"/>
        <rFont val="Roboto"/>
        <family val="0"/>
        <charset val="1"/>
      </rPr>
      <t xml:space="preserve">https://www.youtube.com/watch?v=FeOfh...</t>
    </r>
    <r>
      <rPr>
        <sz val="11"/>
        <color rgb="FFFFFFFF"/>
        <rFont val="Roboto"/>
        <family val="0"/>
        <charset val="1"/>
      </rPr>
      <t xml:space="preserve"> Covering Full Spider-Man No Way Home Post Credit Scene and Mid Credit Scene. Spider-Man Breaks the Entire Multiverse by breaking Doctor Strange's Spell. Venom Let There Be Carnage Post Credit Scene Crossover Explained. Venom in the MCU. Doctor Strange 2 Trailer Post Credit Scene Explained. Doctor Strange Supreme and Marvel What If Episode Crossover Explained. How this movie fits in with Tobey Maguire and Andrew Garfield Spider-Man Movies. And why Marvel calls it Spider-Man Endgame. Sinister Six Willem Dafoe Green Goblin from Tobey Maguire Spider-Man Movies Explained. New Costume changes and Multiverse Sinister Six Breakdown. Sinister Six changes, Andrew Garfield Spider-Man Movies Easter Eggs and Connections Explained. Doctor Octopus, Green Goblin, Electro, Sandman and The Lizard Breakdown. Spider-Man Doctor Strange Scene and Loki Finale Kang Multiverse War Connection. Marvel Phase 4 Movies Easter Eggs, Loki Episodes Connection. Multiverse Spider-Verse Easter Eggs and Title References. How the Loki Series sets up all the Marvel Phase 4 Movies including Spider-Man No Way Home. And what's going on with the Spider Man No Way Home Trailer. There will be more Marvel Trailers for upcoming movies and disney plus series soon too. Doctor Strange 2 Trailer Multiverse of Madness, Moon Knight Trailer, She Hulk Trailer, Hawkeye Finale, Morbius Trailer and more details on Spider-Man 4 and Tom Holland's new Trilogy of Movies! My Full Spider-Man No Way Home Post Credit Scene videos and Full Movie Breakdown and Easter Eggs videos will start posting soon! My Full Hawkeye Episode 5 video will post Wednesday! New Spider-Man Suit Art via </t>
    </r>
    <r>
      <rPr>
        <sz val="11"/>
        <color rgb="FF000000"/>
        <rFont val="Roboto"/>
        <family val="0"/>
        <charset val="1"/>
      </rPr>
      <t xml:space="preserve">https://twitter.com/Kdog_Digital</t>
    </r>
    <r>
      <rPr>
        <sz val="11"/>
        <color rgb="FFFFFFFF"/>
        <rFont val="Roboto"/>
        <family val="0"/>
        <charset val="1"/>
      </rPr>
      <t xml:space="preserve"> Twitch Channel </t>
    </r>
    <r>
      <rPr>
        <sz val="11"/>
        <color rgb="FF000000"/>
        <rFont val="Roboto"/>
        <family val="0"/>
        <charset val="1"/>
      </rPr>
      <t xml:space="preserve">https://twitch.tv/emergencyawesome</t>
    </r>
    <r>
      <rPr>
        <sz val="11"/>
        <color rgb="FFFFFFFF"/>
        <rFont val="Roboto"/>
        <family val="0"/>
        <charset val="1"/>
      </rPr>
      <t xml:space="preserve"> Twitter </t>
    </r>
    <r>
      <rPr>
        <sz val="11"/>
        <color rgb="FF000000"/>
        <rFont val="Roboto"/>
        <family val="0"/>
        <charset val="1"/>
      </rPr>
      <t xml:space="preserve">https://twitter.com/awesomemergency</t>
    </r>
    <r>
      <rPr>
        <sz val="11"/>
        <color rgb="FFFFFFFF"/>
        <rFont val="Roboto"/>
        <family val="0"/>
        <charset val="1"/>
      </rPr>
      <t xml:space="preserve"> Facebook </t>
    </r>
    <r>
      <rPr>
        <sz val="11"/>
        <color rgb="FF000000"/>
        <rFont val="Roboto"/>
        <family val="0"/>
        <charset val="1"/>
      </rPr>
      <t xml:space="preserve">https://facebook.com/emergencyawesome</t>
    </r>
    <r>
      <rPr>
        <sz val="11"/>
        <color rgb="FFFFFFFF"/>
        <rFont val="Roboto"/>
        <family val="0"/>
        <charset val="1"/>
      </rPr>
      <t xml:space="preserve"> Instagram </t>
    </r>
    <r>
      <rPr>
        <sz val="11"/>
        <color rgb="FF000000"/>
        <rFont val="Roboto"/>
        <family val="0"/>
        <charset val="1"/>
      </rPr>
      <t xml:space="preserve">https://instagram.com/emergencyawesome</t>
    </r>
    <r>
      <rPr>
        <sz val="11"/>
        <color rgb="FFFFFFFF"/>
        <rFont val="Roboto"/>
        <family val="0"/>
        <charset val="1"/>
      </rPr>
      <t xml:space="preserve"> Tumblr </t>
    </r>
    <r>
      <rPr>
        <sz val="11"/>
        <color rgb="FF000000"/>
        <rFont val="Roboto"/>
        <family val="0"/>
        <charset val="1"/>
      </rPr>
      <t xml:space="preserve">https://robotchallenger.com</t>
    </r>
    <r>
      <rPr>
        <sz val="11"/>
        <color rgb="FFFFFFFF"/>
        <rFont val="Roboto"/>
        <family val="0"/>
        <charset val="1"/>
      </rPr>
      <t xml:space="preserve"> My Website </t>
    </r>
    <r>
      <rPr>
        <sz val="11"/>
        <color rgb="FF000000"/>
        <rFont val="Roboto"/>
        <family val="0"/>
        <charset val="1"/>
      </rPr>
      <t xml:space="preserve">https://emergencyawesome.com</t>
    </r>
    <r>
      <rPr>
        <sz val="11"/>
        <color rgb="FFFFFFFF"/>
        <rFont val="Roboto"/>
        <family val="0"/>
        <charset val="1"/>
      </rPr>
      <t xml:space="preserve"> :: Video Playlists For Shows :: New Emergency Awesome Videos ► </t>
    </r>
    <r>
      <rPr>
        <sz val="11"/>
        <color rgb="FF000000"/>
        <rFont val="Roboto"/>
        <family val="0"/>
        <charset val="1"/>
      </rPr>
      <t xml:space="preserve">https://www.youtube.com/playlist?list...</t>
    </r>
    <r>
      <rPr>
        <sz val="11"/>
        <color rgb="FFFFFFFF"/>
        <rFont val="Roboto"/>
        <family val="0"/>
        <charset val="1"/>
      </rPr>
      <t xml:space="preserve"> House of The Dragon Episodes Game Of Thrones Prequel ► </t>
    </r>
    <r>
      <rPr>
        <sz val="11"/>
        <color rgb="FF000000"/>
        <rFont val="Roboto"/>
        <family val="0"/>
        <charset val="1"/>
      </rPr>
      <t xml:space="preserve">https://www.youtube.com/playlist?list...</t>
    </r>
    <r>
      <rPr>
        <sz val="11"/>
        <color rgb="FFFFFFFF"/>
        <rFont val="Roboto"/>
        <family val="0"/>
        <charset val="1"/>
      </rPr>
      <t xml:space="preserve"> Marvel Loki Episodes ► </t>
    </r>
    <r>
      <rPr>
        <sz val="11"/>
        <color rgb="FF000000"/>
        <rFont val="Roboto"/>
        <family val="0"/>
        <charset val="1"/>
      </rPr>
      <t xml:space="preserve">https://www.youtube.com/playlist?list...</t>
    </r>
    <r>
      <rPr>
        <sz val="11"/>
        <color rgb="FFFFFFFF"/>
        <rFont val="Roboto"/>
        <family val="0"/>
        <charset val="1"/>
      </rPr>
      <t xml:space="preserve"> Star Wars The Mandalorian Episodes ► </t>
    </r>
    <r>
      <rPr>
        <sz val="11"/>
        <color rgb="FF000000"/>
        <rFont val="Roboto"/>
        <family val="0"/>
        <charset val="1"/>
      </rPr>
      <t xml:space="preserve">https://www.youtube.com/playlist?list...</t>
    </r>
    <r>
      <rPr>
        <sz val="11"/>
        <color rgb="FFFFFFFF"/>
        <rFont val="Roboto"/>
        <family val="0"/>
        <charset val="1"/>
      </rPr>
      <t xml:space="preserve"> Game of Thrones Episodes ► </t>
    </r>
    <r>
      <rPr>
        <sz val="11"/>
        <color rgb="FF000000"/>
        <rFont val="Roboto"/>
        <family val="0"/>
        <charset val="1"/>
      </rPr>
      <t xml:space="preserve">https://www.youtube.com/playlist?list...</t>
    </r>
    <r>
      <rPr>
        <sz val="11"/>
        <color rgb="FFFFFFFF"/>
        <rFont val="Roboto"/>
        <family val="0"/>
        <charset val="1"/>
      </rPr>
      <t xml:space="preserve"> Marvel Movies and Avengers ► </t>
    </r>
    <r>
      <rPr>
        <sz val="11"/>
        <color rgb="FF000000"/>
        <rFont val="Roboto"/>
        <family val="0"/>
        <charset val="1"/>
      </rPr>
      <t xml:space="preserve">https://www.youtube.com/playlist?list...</t>
    </r>
    <r>
      <rPr>
        <sz val="11"/>
        <color rgb="FFFFFFFF"/>
        <rFont val="Roboto"/>
        <family val="0"/>
        <charset val="1"/>
      </rPr>
      <t xml:space="preserve"> Rick and Morty Season 5 Episodes ► </t>
    </r>
    <r>
      <rPr>
        <sz val="11"/>
        <color rgb="FF000000"/>
        <rFont val="Roboto"/>
        <family val="0"/>
        <charset val="1"/>
      </rPr>
      <t xml:space="preserve">https://www.youtube.com/playlist?list...</t>
    </r>
    <r>
      <rPr>
        <sz val="11"/>
        <color rgb="FFFFFFFF"/>
        <rFont val="Roboto"/>
        <family val="0"/>
        <charset val="1"/>
      </rPr>
      <t xml:space="preserve"> Avatar The Last Airbender Episodes ► </t>
    </r>
    <r>
      <rPr>
        <sz val="11"/>
        <color rgb="FF000000"/>
        <rFont val="Roboto"/>
        <family val="0"/>
        <charset val="1"/>
      </rPr>
      <t xml:space="preserve">https://www.youtube.com/playlist?list...</t>
    </r>
    <r>
      <rPr>
        <sz val="11"/>
        <color rgb="FFFFFFFF"/>
        <rFont val="Roboto"/>
        <family val="0"/>
        <charset val="1"/>
      </rPr>
      <t xml:space="preserve"> The Witcher Season 2 Episodes Netflix ► </t>
    </r>
    <r>
      <rPr>
        <sz val="11"/>
        <color rgb="FF000000"/>
        <rFont val="Roboto"/>
        <family val="0"/>
        <charset val="1"/>
      </rPr>
      <t xml:space="preserve">https://www.youtube.com/playlist?list...</t>
    </r>
    <r>
      <rPr>
        <sz val="11"/>
        <color rgb="FFFFFFFF"/>
        <rFont val="Roboto"/>
        <family val="0"/>
        <charset val="1"/>
      </rPr>
      <t xml:space="preserve"> The Boys Season 3 Episodes ► </t>
    </r>
    <r>
      <rPr>
        <sz val="11"/>
        <color rgb="FF000000"/>
        <rFont val="Roboto"/>
        <family val="0"/>
        <charset val="1"/>
      </rPr>
      <t xml:space="preserve">https://www.youtube.com/playlist?list...</t>
    </r>
    <r>
      <rPr>
        <sz val="11"/>
        <color rgb="FFFFFFFF"/>
        <rFont val="Roboto"/>
        <family val="0"/>
        <charset val="1"/>
      </rPr>
      <t xml:space="preserve"> Spiderman No Way Home Videos ► </t>
    </r>
    <r>
      <rPr>
        <sz val="11"/>
        <color rgb="FF000000"/>
        <rFont val="Roboto"/>
        <family val="0"/>
        <charset val="1"/>
      </rPr>
      <t xml:space="preserve">https://www.youtube.com/playlist?list...</t>
    </r>
    <r>
      <rPr>
        <sz val="11"/>
        <color rgb="FFFFFFFF"/>
        <rFont val="Roboto"/>
        <family val="0"/>
        <charset val="1"/>
      </rPr>
      <t xml:space="preserve"> The Flash Season 7 Episodes ► </t>
    </r>
    <r>
      <rPr>
        <sz val="11"/>
        <color rgb="FF000000"/>
        <rFont val="Roboto"/>
        <family val="0"/>
        <charset val="1"/>
      </rPr>
      <t xml:space="preserve">https://www.youtube.com/playlist?list...</t>
    </r>
    <r>
      <rPr>
        <sz val="11"/>
        <color rgb="FFFFFFFF"/>
        <rFont val="Roboto"/>
        <family val="0"/>
        <charset val="1"/>
      </rPr>
      <t xml:space="preserve"> The Batman 2022 and DC Movies ► </t>
    </r>
    <r>
      <rPr>
        <sz val="11"/>
        <color rgb="FF000000"/>
        <rFont val="Roboto"/>
        <family val="0"/>
        <charset val="1"/>
      </rPr>
      <t xml:space="preserve">https://www.youtube.com/playlist?list...</t>
    </r>
    <r>
      <rPr>
        <sz val="11"/>
        <color rgb="FFFFFFFF"/>
        <rFont val="Roboto"/>
        <family val="0"/>
        <charset val="1"/>
      </rPr>
      <t xml:space="preserve"> Justice League Snyder Cut Videos ► </t>
    </r>
    <r>
      <rPr>
        <sz val="11"/>
        <color rgb="FF000000"/>
        <rFont val="Roboto"/>
        <family val="0"/>
        <charset val="1"/>
      </rPr>
      <t xml:space="preserve">https://www.youtube.com/playlist?list...</t>
    </r>
    <r>
      <rPr>
        <sz val="11"/>
        <color rgb="FFFFFFFF"/>
        <rFont val="Roboto"/>
        <family val="0"/>
        <charset val="1"/>
      </rPr>
      <t xml:space="preserve"> Star Wars Movies ► </t>
    </r>
    <r>
      <rPr>
        <sz val="11"/>
        <color rgb="FF000000"/>
        <rFont val="Roboto"/>
        <family val="0"/>
        <charset val="1"/>
      </rPr>
      <t xml:space="preserve">https://www.youtube.com/playlist?list...</t>
    </r>
    <r>
      <rPr>
        <sz val="11"/>
        <color rgb="FFFFFFFF"/>
        <rFont val="Roboto"/>
        <family val="0"/>
        <charset val="1"/>
      </rPr>
      <t xml:space="preserve"> THANKS FOR WATCHING!!</t>
    </r>
  </si>
  <si>
    <t xml:space="preserve">1 month ago </t>
  </si>
  <si>
    <r>
      <rPr>
        <sz val="8"/>
        <color rgb="FF000000"/>
        <rFont val="Calibri"/>
        <family val="0"/>
        <charset val="1"/>
      </rPr>
      <t xml:space="preserve">She Hulk Trailer. Red Hulk, Thunderbolts Marvel Phase 5 Easter Eggs. World War Hulk, Worldbreaker Hulk, Hulk vs She Hulk &amp; Daredevil Born Again Teaser ► </t>
    </r>
    <r>
      <rPr>
        <sz val="11"/>
        <color rgb="FF000000"/>
        <rFont val="Roboto"/>
        <family val="0"/>
        <charset val="1"/>
      </rPr>
      <t xml:space="preserve">https://bit.ly/AwesomeSubscribe</t>
    </r>
    <r>
      <rPr>
        <sz val="11"/>
        <color rgb="FFFFFFFF"/>
        <rFont val="Roboto"/>
        <family val="0"/>
        <charset val="1"/>
      </rPr>
      <t xml:space="preserve"> Guardians of the Galaxy 3 Trailer </t>
    </r>
    <r>
      <rPr>
        <sz val="11"/>
        <color rgb="FF000000"/>
        <rFont val="Roboto"/>
        <family val="0"/>
        <charset val="1"/>
      </rPr>
      <t xml:space="preserve">https://www.youtube.com/watch?v=WS1S8...</t>
    </r>
    <r>
      <rPr>
        <sz val="11"/>
        <color rgb="FFFFFFFF"/>
        <rFont val="Roboto"/>
        <family val="0"/>
        <charset val="1"/>
      </rPr>
      <t xml:space="preserve"> Black Panther Wakanda Forever Trailer </t>
    </r>
    <r>
      <rPr>
        <sz val="11"/>
        <color rgb="FF000000"/>
        <rFont val="Roboto"/>
        <family val="0"/>
        <charset val="1"/>
      </rPr>
      <t xml:space="preserve">https://www.youtube.com/watch?v=GFVKC...</t>
    </r>
    <r>
      <rPr>
        <sz val="11"/>
        <color rgb="FFFFFFFF"/>
        <rFont val="Roboto"/>
        <family val="0"/>
        <charset val="1"/>
      </rPr>
      <t xml:space="preserve"> Ant Man 3 Trailer Kang </t>
    </r>
    <r>
      <rPr>
        <sz val="11"/>
        <color rgb="FF000000"/>
        <rFont val="Roboto"/>
        <family val="0"/>
        <charset val="1"/>
      </rPr>
      <t xml:space="preserve">https://www.youtube.com/watch?v=olEMv...</t>
    </r>
    <r>
      <rPr>
        <sz val="11"/>
        <color rgb="FFFFFFFF"/>
        <rFont val="Roboto"/>
        <family val="0"/>
        <charset val="1"/>
      </rPr>
      <t xml:space="preserve"> House of the Dragon Episode 1 Review </t>
    </r>
    <r>
      <rPr>
        <sz val="11"/>
        <color rgb="FF000000"/>
        <rFont val="Roboto"/>
        <family val="0"/>
        <charset val="1"/>
      </rPr>
      <t xml:space="preserve">https://www.youtube.com/watch?v=YEcEn...</t>
    </r>
    <r>
      <rPr>
        <sz val="11"/>
        <color rgb="FFFFFFFF"/>
        <rFont val="Roboto"/>
        <family val="0"/>
        <charset val="1"/>
      </rPr>
      <t xml:space="preserve"> Avengers 5 Teaser Trailer </t>
    </r>
    <r>
      <rPr>
        <sz val="11"/>
        <color rgb="FF000000"/>
        <rFont val="Roboto"/>
        <family val="0"/>
        <charset val="1"/>
      </rPr>
      <t xml:space="preserve">https://www.youtube.com/watch?v=0Zcvi...</t>
    </r>
    <r>
      <rPr>
        <sz val="11"/>
        <color rgb="FFFFFFFF"/>
        <rFont val="Roboto"/>
        <family val="0"/>
        <charset val="1"/>
      </rPr>
      <t xml:space="preserve"> She Hulk Trailer Daredevil </t>
    </r>
    <r>
      <rPr>
        <sz val="11"/>
        <color rgb="FF000000"/>
        <rFont val="Roboto"/>
        <family val="0"/>
        <charset val="1"/>
      </rPr>
      <t xml:space="preserve">https://www.youtube.com/watch?v=DDnfw...</t>
    </r>
    <r>
      <rPr>
        <sz val="11"/>
        <color rgb="FFFFFFFF"/>
        <rFont val="Roboto"/>
        <family val="0"/>
        <charset val="1"/>
      </rPr>
      <t xml:space="preserve"> Spider-Man Freshman Year Trailer </t>
    </r>
    <r>
      <rPr>
        <sz val="11"/>
        <color rgb="FF000000"/>
        <rFont val="Roboto"/>
        <family val="0"/>
        <charset val="1"/>
      </rPr>
      <t xml:space="preserve">https://www.youtube.com/watch?v=B7wGe...</t>
    </r>
    <r>
      <rPr>
        <sz val="11"/>
        <color rgb="FFFFFFFF"/>
        <rFont val="Roboto"/>
        <family val="0"/>
        <charset val="1"/>
      </rPr>
      <t xml:space="preserve"> Emergency Awesome New Videos </t>
    </r>
    <r>
      <rPr>
        <sz val="11"/>
        <color rgb="FF000000"/>
        <rFont val="Roboto"/>
        <family val="0"/>
        <charset val="1"/>
      </rPr>
      <t xml:space="preserve">https://www.youtube.com/watch?v=FeOfh...</t>
    </r>
    <r>
      <rPr>
        <sz val="11"/>
        <color rgb="FFFFFFFF"/>
        <rFont val="Roboto"/>
        <family val="0"/>
        <charset val="1"/>
      </rPr>
      <t xml:space="preserve"> Covering Marvel She Hulk Trailer 2022. Ghost Rider Easter Eggs Explained. Daredevil Explained. Wong Scene and Abomination. Fantastic Four Cameo Scene Breakdown and Marvel Phase 4 Easter Eggs. Daredevil Cameo Scenes Explained. Mark Ruffalo Bruce Banner Hulk. Shang Chi Post Credit Scene Hulk, Captain Marvel, Wong and the Ten Rings. And Eternals Celestials Ten Rings Connection. Tatiana Maslany She Hulk Explained. Origin Story and History Breakdown. Hulk vs Abomination Rematch and what happened to Abomination after the Shang Chi Chi Wong vs Abomination Fight. Marvel Phase 5 Abomination Teaser and Thunderbolts. She Hulk Episodes Explained and Plot Breakdown. Hulk vs Abomination Rematch. Val, Madame Hydra Dark Avengers Thunderbolts Storyline with Abomination working for Val similiar to the events of the Black Widow Post Credit Scene with Yelena Belova setting up Hawkeye Episodes. And Shang Chi Ending and Shang Chi Post Credit Scene, Mid Credit Scene. Why the Hulk turned from Professor Hulk into Bruce Banner. Charlie Cox Matt Murdock Daredevil is also rumored for a She Hulk Cameo Scene. Dardevil is also a lawyer in New York City like She Hulk. And they both work on Superhero cases. Black Panther 2 Trailer, She Hulk Trailer, Secret Invasion Trailer, and lots more like Avengers 5 Kang Dynasty Trailer, Avengers 6 Secret Wars Trailer, Deadpool 3, Fantastic Four Teaser and videos at the Marvel Comic Con Panel. My Full House Of the Dragon Episode videos will start soon! Guardians of the Galaxy 3 Trailer, X-Men Trailer and Marvel Zombies Trailer, Black Adam Trailer and other Marvel Comic Con Trailers. My She Hulk Episode videos will start soon too! Twitch Channel </t>
    </r>
    <r>
      <rPr>
        <sz val="11"/>
        <color rgb="FF000000"/>
        <rFont val="Roboto"/>
        <family val="0"/>
        <charset val="1"/>
      </rPr>
      <t xml:space="preserve">https://twitch.tv/emergencyawesome</t>
    </r>
    <r>
      <rPr>
        <sz val="11"/>
        <color rgb="FFFFFFFF"/>
        <rFont val="Roboto"/>
        <family val="0"/>
        <charset val="1"/>
      </rPr>
      <t xml:space="preserve"> Twitter </t>
    </r>
    <r>
      <rPr>
        <sz val="11"/>
        <color rgb="FF000000"/>
        <rFont val="Roboto"/>
        <family val="0"/>
        <charset val="1"/>
      </rPr>
      <t xml:space="preserve">https://twitter.com/awesomemergency</t>
    </r>
    <r>
      <rPr>
        <sz val="11"/>
        <color rgb="FFFFFFFF"/>
        <rFont val="Roboto"/>
        <family val="0"/>
        <charset val="1"/>
      </rPr>
      <t xml:space="preserve"> Facebook </t>
    </r>
    <r>
      <rPr>
        <sz val="11"/>
        <color rgb="FF000000"/>
        <rFont val="Roboto"/>
        <family val="0"/>
        <charset val="1"/>
      </rPr>
      <t xml:space="preserve">https://facebook.com/emergencyawesome</t>
    </r>
    <r>
      <rPr>
        <sz val="11"/>
        <color rgb="FFFFFFFF"/>
        <rFont val="Roboto"/>
        <family val="0"/>
        <charset val="1"/>
      </rPr>
      <t xml:space="preserve"> Instagram </t>
    </r>
    <r>
      <rPr>
        <sz val="11"/>
        <color rgb="FF000000"/>
        <rFont val="Roboto"/>
        <family val="0"/>
        <charset val="1"/>
      </rPr>
      <t xml:space="preserve">https://instagram.com/emergencyawesome</t>
    </r>
    <r>
      <rPr>
        <sz val="11"/>
        <color rgb="FFFFFFFF"/>
        <rFont val="Roboto"/>
        <family val="0"/>
        <charset val="1"/>
      </rPr>
      <t xml:space="preserve"> Tumblr </t>
    </r>
    <r>
      <rPr>
        <sz val="11"/>
        <color rgb="FF000000"/>
        <rFont val="Roboto"/>
        <family val="0"/>
        <charset val="1"/>
      </rPr>
      <t xml:space="preserve">https://robotchallenger.com</t>
    </r>
    <r>
      <rPr>
        <sz val="11"/>
        <color rgb="FFFFFFFF"/>
        <rFont val="Roboto"/>
        <family val="0"/>
        <charset val="1"/>
      </rPr>
      <t xml:space="preserve"> My Website </t>
    </r>
    <r>
      <rPr>
        <sz val="11"/>
        <color rgb="FF000000"/>
        <rFont val="Roboto"/>
        <family val="0"/>
        <charset val="1"/>
      </rPr>
      <t xml:space="preserve">https://emergencyawesome.com</t>
    </r>
    <r>
      <rPr>
        <sz val="11"/>
        <color rgb="FFFFFFFF"/>
        <rFont val="Roboto"/>
        <family val="0"/>
        <charset val="1"/>
      </rPr>
      <t xml:space="preserve"> :: Video Playlists For Shows :: New Emergency Awesome Videos </t>
    </r>
    <r>
      <rPr>
        <sz val="11"/>
        <color rgb="FF000000"/>
        <rFont val="Roboto"/>
        <family val="0"/>
        <charset val="1"/>
      </rPr>
      <t xml:space="preserve">https://www.youtube.com/playlist?list...</t>
    </r>
    <r>
      <rPr>
        <sz val="11"/>
        <color rgb="FFFFFFFF"/>
        <rFont val="Roboto"/>
        <family val="0"/>
        <charset val="1"/>
      </rPr>
      <t xml:space="preserve"> House of The Dragon Episodes Game Of Thrones Prequel </t>
    </r>
    <r>
      <rPr>
        <sz val="11"/>
        <color rgb="FF000000"/>
        <rFont val="Roboto"/>
        <family val="0"/>
        <charset val="1"/>
      </rPr>
      <t xml:space="preserve">https://www.youtube.com/playlist?list...</t>
    </r>
    <r>
      <rPr>
        <sz val="11"/>
        <color rgb="FFFFFFFF"/>
        <rFont val="Roboto"/>
        <family val="0"/>
        <charset val="1"/>
      </rPr>
      <t xml:space="preserve"> Loki Episodes </t>
    </r>
    <r>
      <rPr>
        <sz val="11"/>
        <color rgb="FF000000"/>
        <rFont val="Roboto"/>
        <family val="0"/>
        <charset val="1"/>
      </rPr>
      <t xml:space="preserve">https://www.youtube.com/playlist?list...</t>
    </r>
    <r>
      <rPr>
        <sz val="11"/>
        <color rgb="FFFFFFFF"/>
        <rFont val="Roboto"/>
        <family val="0"/>
        <charset val="1"/>
      </rPr>
      <t xml:space="preserve"> The Mandalorian Episodes </t>
    </r>
    <r>
      <rPr>
        <sz val="11"/>
        <color rgb="FF000000"/>
        <rFont val="Roboto"/>
        <family val="0"/>
        <charset val="1"/>
      </rPr>
      <t xml:space="preserve">https://www.youtube.com/playlist?list...</t>
    </r>
    <r>
      <rPr>
        <sz val="11"/>
        <color rgb="FFFFFFFF"/>
        <rFont val="Roboto"/>
        <family val="0"/>
        <charset val="1"/>
      </rPr>
      <t xml:space="preserve"> Game of Thrones Episodes </t>
    </r>
    <r>
      <rPr>
        <sz val="11"/>
        <color rgb="FF000000"/>
        <rFont val="Roboto"/>
        <family val="0"/>
        <charset val="1"/>
      </rPr>
      <t xml:space="preserve">https://www.youtube.com/playlist?list...</t>
    </r>
    <r>
      <rPr>
        <sz val="11"/>
        <color rgb="FFFFFFFF"/>
        <rFont val="Roboto"/>
        <family val="0"/>
        <charset val="1"/>
      </rPr>
      <t xml:space="preserve"> Marvel Movies and Avengers </t>
    </r>
    <r>
      <rPr>
        <sz val="11"/>
        <color rgb="FF000000"/>
        <rFont val="Roboto"/>
        <family val="0"/>
        <charset val="1"/>
      </rPr>
      <t xml:space="preserve">https://www.youtube.com/playlist?list...</t>
    </r>
    <r>
      <rPr>
        <sz val="11"/>
        <color rgb="FFFFFFFF"/>
        <rFont val="Roboto"/>
        <family val="0"/>
        <charset val="1"/>
      </rPr>
      <t xml:space="preserve"> Rick and Morty Season 5 Episodes </t>
    </r>
    <r>
      <rPr>
        <sz val="11"/>
        <color rgb="FF000000"/>
        <rFont val="Roboto"/>
        <family val="0"/>
        <charset val="1"/>
      </rPr>
      <t xml:space="preserve">https://www.youtube.com/playlist?list...</t>
    </r>
    <r>
      <rPr>
        <sz val="11"/>
        <color rgb="FFFFFFFF"/>
        <rFont val="Roboto"/>
        <family val="0"/>
        <charset val="1"/>
      </rPr>
      <t xml:space="preserve"> Avatar The Last Airbender Episodes </t>
    </r>
    <r>
      <rPr>
        <sz val="11"/>
        <color rgb="FF000000"/>
        <rFont val="Roboto"/>
        <family val="0"/>
        <charset val="1"/>
      </rPr>
      <t xml:space="preserve">https://www.youtube.com/playlist?list...</t>
    </r>
    <r>
      <rPr>
        <sz val="11"/>
        <color rgb="FFFFFFFF"/>
        <rFont val="Roboto"/>
        <family val="0"/>
        <charset val="1"/>
      </rPr>
      <t xml:space="preserve"> The Witcher Season 2 Episodes Netflix </t>
    </r>
    <r>
      <rPr>
        <sz val="11"/>
        <color rgb="FF000000"/>
        <rFont val="Roboto"/>
        <family val="0"/>
        <charset val="1"/>
      </rPr>
      <t xml:space="preserve">https://www.youtube.com/playlist?list...</t>
    </r>
    <r>
      <rPr>
        <sz val="11"/>
        <color rgb="FFFFFFFF"/>
        <rFont val="Roboto"/>
        <family val="0"/>
        <charset val="1"/>
      </rPr>
      <t xml:space="preserve"> The Boys Season 3 Episodes </t>
    </r>
    <r>
      <rPr>
        <sz val="11"/>
        <color rgb="FF000000"/>
        <rFont val="Roboto"/>
        <family val="0"/>
        <charset val="1"/>
      </rPr>
      <t xml:space="preserve">https://www.youtube.com/playlist?list...</t>
    </r>
    <r>
      <rPr>
        <sz val="11"/>
        <color rgb="FFFFFFFF"/>
        <rFont val="Roboto"/>
        <family val="0"/>
        <charset val="1"/>
      </rPr>
      <t xml:space="preserve"> Spiderman No Way Home Videos </t>
    </r>
    <r>
      <rPr>
        <sz val="11"/>
        <color rgb="FF000000"/>
        <rFont val="Roboto"/>
        <family val="0"/>
        <charset val="1"/>
      </rPr>
      <t xml:space="preserve">https://www.youtube.com/playlist?list...</t>
    </r>
    <r>
      <rPr>
        <sz val="11"/>
        <color rgb="FFFFFFFF"/>
        <rFont val="Roboto"/>
        <family val="0"/>
        <charset val="1"/>
      </rPr>
      <t xml:space="preserve"> The Flash Season 8 Episodes </t>
    </r>
    <r>
      <rPr>
        <sz val="11"/>
        <color rgb="FF000000"/>
        <rFont val="Roboto"/>
        <family val="0"/>
        <charset val="1"/>
      </rPr>
      <t xml:space="preserve">https://www.youtube.com/playlist?list...</t>
    </r>
    <r>
      <rPr>
        <sz val="11"/>
        <color rgb="FFFFFFFF"/>
        <rFont val="Roboto"/>
        <family val="0"/>
        <charset val="1"/>
      </rPr>
      <t xml:space="preserve"> The Batman 2022 and DC Movies </t>
    </r>
    <r>
      <rPr>
        <sz val="11"/>
        <color rgb="FF000000"/>
        <rFont val="Roboto"/>
        <family val="0"/>
        <charset val="1"/>
      </rPr>
      <t xml:space="preserve">https://www.youtube.com/playlist?list...</t>
    </r>
    <r>
      <rPr>
        <sz val="11"/>
        <color rgb="FFFFFFFF"/>
        <rFont val="Roboto"/>
        <family val="0"/>
        <charset val="1"/>
      </rPr>
      <t xml:space="preserve"> Justice League Snyder Cut Videos </t>
    </r>
    <r>
      <rPr>
        <sz val="11"/>
        <color rgb="FF000000"/>
        <rFont val="Roboto"/>
        <family val="0"/>
        <charset val="1"/>
      </rPr>
      <t xml:space="preserve">https://www.youtube.com/playlist?list...</t>
    </r>
    <r>
      <rPr>
        <sz val="11"/>
        <color rgb="FFFFFFFF"/>
        <rFont val="Roboto"/>
        <family val="0"/>
        <charset val="1"/>
      </rPr>
      <t xml:space="preserve"> Star Wars Movies </t>
    </r>
    <r>
      <rPr>
        <sz val="11"/>
        <color rgb="FF000000"/>
        <rFont val="Roboto"/>
        <family val="0"/>
        <charset val="1"/>
      </rPr>
      <t xml:space="preserve">https://www.youtube.com/playlist?list...</t>
    </r>
    <r>
      <rPr>
        <sz val="11"/>
        <color rgb="FFFFFFFF"/>
        <rFont val="Roboto"/>
        <family val="0"/>
        <charset val="1"/>
      </rPr>
      <t xml:space="preserve"> THANKS FOR WATCHING!!</t>
    </r>
  </si>
  <si>
    <t xml:space="preserve">Godzilla vs Kong Trailer 2021. Godzilla Kong Fight Scenes Explained, Mechagodzilla Scene Movies Easter Eggs. Batman &amp; Wandavision Episode 4 ► https://bit.ly/AwesomeSubscribe
Wandavision Episode 3 ► https://www.youtube.com/watch?v=Wmt8V...
Thor 4 Teaser and Cameos Breakdown ► https://www.youtube.com/watch?v=HTRa0...
The Witcher Season 2 Trailer Netflix ► https://www.youtube.com/watch?v=fUNC8...
Emergency Awesome New Videos ► https://www.youtube.com/watch?v=FeOfh...
Covering new Godzilla vs Kong Trailer 2021. Godzilla Kong Fight Scenes Explained. Godzilla King of Monsters and Titans References for other Movies. Mechagodzilla Scene Breakdown and Kong Godzilla vs Mechagodzilla Fight Theory. Batman v Superman comparison. Godzilla vs Kong Movie Release Date, Justice League Snyder Cut Movie Release Date timing. And Warner Bros HBO Max 2021 Movies release plans for the whole year.
There's a lot of upcoming 2020-2021 Marvel Phase 4 Movies and Disney Plus Series. I'll be doing Episode videos for everything. And more Disney Investor Day Marvel Trailer videos and Star Wars Trailer videos for everything new. Like the Star Wars Obi-Wan Kenobi Trailer. We'll get more Spider-Man 3 Tobey Maguire Andrew Garfield news soon. And Venom 2 Trailer and more Morbius Trailer videos for all the bigger Spiderman Movies next year.
Lots More DC Movie Trailer videos soon too! The Batman 2022 Trailer, Justice League Snyder Cut Trailer 2021, The Suicide Squad Trailer 2021, Black Adam Trailer, Shazam 2, The Flash Movie Trailer and anything else they release for the new Green Lantern HBO Series or Justice League Dark HBO Series and any new Superman Henry Cavill news!
New Marvel Wandavision Episode 4 video coming next Friday! My Episode videos will post every Friday just like The Mandalorian Season 2 Episodes. Falcon and Winter Soldier Trailer, Venom 2 Trailer, Morbius Trailer and Eternals Trailer coming soon!
Godzilla vs Kong Trailer 2021 via Warner Bros Movies
Batman Theme Music via https://www.youtube.com/user/samuelki...
Twitch Channel https://twitch.tv/emergencyawesome
Twitter  https://twitter.com/awesomemergency
Facebook  https://facebook.com/emergencyawesome
Instagram  https://instagram.com/emergencyawesome
Tumblr  https://robotchallenger.com
My Website https://emergencyawesome.com
:: Video Playlists For Shows ::
New Emergency Awesome Videos ► https://www.youtube.com/playlist?list...
Star Wars The Mandalorian and Baby Yoda Episodes ► https://www.youtube.com/playlist?list...
Game of Thrones Episodes ► https://www.youtube.com/playlist?list...
Avengers Endgame Marvel Movies ► https://www.youtube.com/playlist?list...
Wandavision Episodes ► https://www.youtube.com/playlist?list...
Rick and Morty Season 4 Episodes ► https://www.youtube.com/playlist?list...
Avatar The Last Airbender Episodes ► https://www.youtube.com/playlist?list...
The Witcher Netflix Episodes ► https://www.youtube.com/playlist?list...
The Boys Season 2 Episodes ► https://www.youtube.com/playlist?list...
Dragon Ball Super Episodes ► https://www.youtube.com/playlist?list...
Spiderman 3 and Venom ► https://www.youtube.com/playlist?list...
The Flash Season 6 Episodes ► https://www.youtube.com/playlist?list...
Deadpool Videos ► https://www.youtube.com/playlist?list...
The Batman 2021 and DC Movies ► https://www.youtube.com/playlist?list...
Justice League Snyder Cut Videos ► https://www.youtube.com/playlist?list...
Star Wars Rise of Skywalker ► https://www.youtube.com/playlist?list...
Game of Thrones Prequel House of The Dragon Episodes ► https://www.youtube.com/playlist?list...
THANKS FOR WATCHING!!</t>
  </si>
  <si>
    <t xml:space="preserve">11months ago </t>
  </si>
  <si>
    <r>
      <rPr>
        <sz val="8"/>
        <color rgb="FF000000"/>
        <rFont val="Calibri"/>
        <family val="0"/>
        <charset val="1"/>
      </rPr>
      <t xml:space="preserve">Doctor Strange Multiverse of Madness FULL Breakdown, Marvel Easter Eggs, X-Men, Fantastic Four, Post Credit Scene, Avengers 5 Secret Wars Teaser ► </t>
    </r>
    <r>
      <rPr>
        <sz val="11"/>
        <color rgb="FF000000"/>
        <rFont val="Roboto"/>
        <family val="0"/>
        <charset val="1"/>
      </rPr>
      <t xml:space="preserve">https://bit.ly/AwesomeSubscribe</t>
    </r>
    <r>
      <rPr>
        <sz val="11"/>
        <color rgb="FFFFFFFF"/>
        <rFont val="Roboto"/>
        <family val="0"/>
        <charset val="1"/>
      </rPr>
      <t xml:space="preserve"> Doctor Strange 2 Post Credit Scene ► </t>
    </r>
    <r>
      <rPr>
        <sz val="11"/>
        <color rgb="FF000000"/>
        <rFont val="Roboto"/>
        <family val="0"/>
        <charset val="1"/>
      </rPr>
      <t xml:space="preserve">https://www.youtube.com/watch?v=mq8d1...</t>
    </r>
    <r>
      <rPr>
        <sz val="11"/>
        <color rgb="FFFFFFFF"/>
        <rFont val="Roboto"/>
        <family val="0"/>
        <charset val="1"/>
      </rPr>
      <t xml:space="preserve"> Moon Knight Episode 6 Finale </t>
    </r>
    <r>
      <rPr>
        <sz val="11"/>
        <color rgb="FF000000"/>
        <rFont val="Roboto"/>
        <family val="0"/>
        <charset val="1"/>
      </rPr>
      <t xml:space="preserve">https://www.youtube.com/watch?v=EXpw0...</t>
    </r>
    <r>
      <rPr>
        <sz val="11"/>
        <color rgb="FFFFFFFF"/>
        <rFont val="Roboto"/>
        <family val="0"/>
        <charset val="1"/>
      </rPr>
      <t xml:space="preserve"> Doctor Strange Multiverse of Madness Review </t>
    </r>
    <r>
      <rPr>
        <sz val="11"/>
        <color rgb="FF000000"/>
        <rFont val="Roboto"/>
        <family val="0"/>
        <charset val="1"/>
      </rPr>
      <t xml:space="preserve">https://www.youtube.com/watch?v=LOJBp...</t>
    </r>
    <r>
      <rPr>
        <sz val="11"/>
        <color rgb="FFFFFFFF"/>
        <rFont val="Roboto"/>
        <family val="0"/>
        <charset val="1"/>
      </rPr>
      <t xml:space="preserve"> House of The Dragon Teaser Trailer ► </t>
    </r>
    <r>
      <rPr>
        <sz val="11"/>
        <color rgb="FF000000"/>
        <rFont val="Roboto"/>
        <family val="0"/>
        <charset val="1"/>
      </rPr>
      <t xml:space="preserve">https://www.youtube.com/watch?v=lVcdE...</t>
    </r>
    <r>
      <rPr>
        <sz val="11"/>
        <color rgb="FFFFFFFF"/>
        <rFont val="Roboto"/>
        <family val="0"/>
        <charset val="1"/>
      </rPr>
      <t xml:space="preserve"> The Mandalorian Season 3 Teaser Trailer </t>
    </r>
    <r>
      <rPr>
        <sz val="11"/>
        <color rgb="FF000000"/>
        <rFont val="Roboto"/>
        <family val="0"/>
        <charset val="1"/>
      </rPr>
      <t xml:space="preserve">https://www.youtube.com/watch?v=8pKQN...</t>
    </r>
    <r>
      <rPr>
        <sz val="11"/>
        <color rgb="FFFFFFFF"/>
        <rFont val="Roboto"/>
        <family val="0"/>
        <charset val="1"/>
      </rPr>
      <t xml:space="preserve"> Doctor Strange 2 Living Tribunal </t>
    </r>
    <r>
      <rPr>
        <sz val="11"/>
        <color rgb="FF000000"/>
        <rFont val="Roboto"/>
        <family val="0"/>
        <charset val="1"/>
      </rPr>
      <t xml:space="preserve">https://www.youtube.com/watch?v=VGAJA...</t>
    </r>
    <r>
      <rPr>
        <sz val="11"/>
        <color rgb="FFFFFFFF"/>
        <rFont val="Roboto"/>
        <family val="0"/>
        <charset val="1"/>
      </rPr>
      <t xml:space="preserve"> Thor Love and Thunder Trailer </t>
    </r>
    <r>
      <rPr>
        <sz val="11"/>
        <color rgb="FF000000"/>
        <rFont val="Roboto"/>
        <family val="0"/>
        <charset val="1"/>
      </rPr>
      <t xml:space="preserve">https://www.youtube.com/watch?v=QrvZ7...</t>
    </r>
    <r>
      <rPr>
        <sz val="11"/>
        <color rgb="FFFFFFFF"/>
        <rFont val="Roboto"/>
        <family val="0"/>
        <charset val="1"/>
      </rPr>
      <t xml:space="preserve"> Emergency Awesome New Videos ► </t>
    </r>
    <r>
      <rPr>
        <sz val="11"/>
        <color rgb="FF000000"/>
        <rFont val="Roboto"/>
        <family val="0"/>
        <charset val="1"/>
      </rPr>
      <t xml:space="preserve">https://www.youtube.com/watch?v=FeOfh...</t>
    </r>
    <r>
      <rPr>
        <sz val="11"/>
        <color rgb="FFFFFFFF"/>
        <rFont val="Roboto"/>
        <family val="0"/>
        <charset val="1"/>
      </rPr>
      <t xml:space="preserve"> Moon Knight Episode 1 - Episode 6 Finale </t>
    </r>
    <r>
      <rPr>
        <sz val="11"/>
        <color rgb="FF000000"/>
        <rFont val="Roboto"/>
        <family val="0"/>
        <charset val="1"/>
      </rPr>
      <t xml:space="preserve">https://www.youtube.com/watch?v=EXpw0...</t>
    </r>
    <r>
      <rPr>
        <sz val="11"/>
        <color rgb="FFFFFFFF"/>
        <rFont val="Roboto"/>
        <family val="0"/>
        <charset val="1"/>
      </rPr>
      <t xml:space="preserve"> Covering Full Doctor Strange 2 Breakdown and Easter Eggs for the Entire Movie. Doctor Strange 2 Post Credit Scene. Charlize Theron Marvel Clea Explained. Why Doctor Strange grows Third Eye, where Clea takes Doctor Strange, Time Runs Out and Avengers Secret Wars Teaser Explained. How all the Fantastic Four and Incursion talk sets up Doctor Doom, Battleworld and Avengers 5 Secret Wars in the future. And how that's connected to the Loki Episode 6 Kang Multiverse War with different universes fighting each other. Other huge characters like Franklin Richards Explained. Alternate Avengers Infinity War Thanos Storyline explained and deleted scenes. Scarlet Witch Ending Explained. Chaos Magic Explained. How the movie sets up MCU Cthon God of Chaos. He is the source of Scarlet Witch's Chaos Magic, and rumors of Scarlet Witch Solo Movie in the future. Professor X Scene, X-Men The Animated Series Marvel Easter Eggs. John Krasinski Reed Richards Fantastic Four, Anson Mount Black Bolt Inhumans, The Living Tribunal Explained, Marvel Gods Easter Eggs. Versions of Scarlet Witch vs Iron Man and Iron Legion Ultron Robots Explained. Wolverine and X-Men Variants Explained. Thor Variants. How Scarlet Witch brings mutants into the MCU. Billy and Tommy Return from Wandavision through the Multiverse. Patrick Stewart Professor X, X-Men Scene Explained. Marvel Illuminati Explained. New Superior Iron Man. Black Bolt Inhumans, Captain Carter, Peggy Carter What If Easter Eggs, Avengers Variants Explained. More marvel trailers, She Hulk Trailer and Thor 4 Trailer Love and Thunder. More Doctor Strange Multiverse of Madness Bonus videos and Easter Eggs videos posting next! There's a lot of really cool new characters, concepts and stuff to talk about! Twitch Channel </t>
    </r>
    <r>
      <rPr>
        <sz val="11"/>
        <color rgb="FF000000"/>
        <rFont val="Roboto"/>
        <family val="0"/>
        <charset val="1"/>
      </rPr>
      <t xml:space="preserve">https://twitch.tv/emergencyawesome</t>
    </r>
    <r>
      <rPr>
        <sz val="11"/>
        <color rgb="FFFFFFFF"/>
        <rFont val="Roboto"/>
        <family val="0"/>
        <charset val="1"/>
      </rPr>
      <t xml:space="preserve"> Twitter </t>
    </r>
    <r>
      <rPr>
        <sz val="11"/>
        <color rgb="FF000000"/>
        <rFont val="Roboto"/>
        <family val="0"/>
        <charset val="1"/>
      </rPr>
      <t xml:space="preserve">https://twitter.com/awesomemergency</t>
    </r>
    <r>
      <rPr>
        <sz val="11"/>
        <color rgb="FFFFFFFF"/>
        <rFont val="Roboto"/>
        <family val="0"/>
        <charset val="1"/>
      </rPr>
      <t xml:space="preserve"> Facebook </t>
    </r>
    <r>
      <rPr>
        <sz val="11"/>
        <color rgb="FF000000"/>
        <rFont val="Roboto"/>
        <family val="0"/>
        <charset val="1"/>
      </rPr>
      <t xml:space="preserve">https://facebook.com/emergencyawesome</t>
    </r>
    <r>
      <rPr>
        <sz val="11"/>
        <color rgb="FFFFFFFF"/>
        <rFont val="Roboto"/>
        <family val="0"/>
        <charset val="1"/>
      </rPr>
      <t xml:space="preserve"> Instagram </t>
    </r>
    <r>
      <rPr>
        <sz val="11"/>
        <color rgb="FF000000"/>
        <rFont val="Roboto"/>
        <family val="0"/>
        <charset val="1"/>
      </rPr>
      <t xml:space="preserve">https://instagram.com/emergencyawesome</t>
    </r>
    <r>
      <rPr>
        <sz val="11"/>
        <color rgb="FFFFFFFF"/>
        <rFont val="Roboto"/>
        <family val="0"/>
        <charset val="1"/>
      </rPr>
      <t xml:space="preserve"> Tumblr </t>
    </r>
    <r>
      <rPr>
        <sz val="11"/>
        <color rgb="FF000000"/>
        <rFont val="Roboto"/>
        <family val="0"/>
        <charset val="1"/>
      </rPr>
      <t xml:space="preserve">https://robotchallenger.com</t>
    </r>
    <r>
      <rPr>
        <sz val="11"/>
        <color rgb="FFFFFFFF"/>
        <rFont val="Roboto"/>
        <family val="0"/>
        <charset val="1"/>
      </rPr>
      <t xml:space="preserve"> My Website </t>
    </r>
    <r>
      <rPr>
        <sz val="11"/>
        <color rgb="FF000000"/>
        <rFont val="Roboto"/>
        <family val="0"/>
        <charset val="1"/>
      </rPr>
      <t xml:space="preserve">https://emergencyawesome.com</t>
    </r>
    <r>
      <rPr>
        <sz val="11"/>
        <color rgb="FFFFFFFF"/>
        <rFont val="Roboto"/>
        <family val="0"/>
        <charset val="1"/>
      </rPr>
      <t xml:space="preserve"> :: Video Playlists For Shows :: New Emergency Awesome Videos ► </t>
    </r>
    <r>
      <rPr>
        <sz val="11"/>
        <color rgb="FF000000"/>
        <rFont val="Roboto"/>
        <family val="0"/>
        <charset val="1"/>
      </rPr>
      <t xml:space="preserve">https://www.youtube.com/playlist?list...</t>
    </r>
    <r>
      <rPr>
        <sz val="11"/>
        <color rgb="FFFFFFFF"/>
        <rFont val="Roboto"/>
        <family val="0"/>
        <charset val="1"/>
      </rPr>
      <t xml:space="preserve"> House of The Dragon Episodes Game Of Thrones Prequel ► </t>
    </r>
    <r>
      <rPr>
        <sz val="11"/>
        <color rgb="FF000000"/>
        <rFont val="Roboto"/>
        <family val="0"/>
        <charset val="1"/>
      </rPr>
      <t xml:space="preserve">https://www.youtube.com/playlist?list...</t>
    </r>
    <r>
      <rPr>
        <sz val="11"/>
        <color rgb="FFFFFFFF"/>
        <rFont val="Roboto"/>
        <family val="0"/>
        <charset val="1"/>
      </rPr>
      <t xml:space="preserve"> Marvel Loki Episodes ► </t>
    </r>
    <r>
      <rPr>
        <sz val="11"/>
        <color rgb="FF000000"/>
        <rFont val="Roboto"/>
        <family val="0"/>
        <charset val="1"/>
      </rPr>
      <t xml:space="preserve">https://www.youtube.com/playlist?list...</t>
    </r>
    <r>
      <rPr>
        <sz val="11"/>
        <color rgb="FFFFFFFF"/>
        <rFont val="Roboto"/>
        <family val="0"/>
        <charset val="1"/>
      </rPr>
      <t xml:space="preserve"> Star Wars The Mandalorian Episodes ► </t>
    </r>
    <r>
      <rPr>
        <sz val="11"/>
        <color rgb="FF000000"/>
        <rFont val="Roboto"/>
        <family val="0"/>
        <charset val="1"/>
      </rPr>
      <t xml:space="preserve">https://www.youtube.com/playlist?list...</t>
    </r>
    <r>
      <rPr>
        <sz val="11"/>
        <color rgb="FFFFFFFF"/>
        <rFont val="Roboto"/>
        <family val="0"/>
        <charset val="1"/>
      </rPr>
      <t xml:space="preserve"> Game of Thrones Episodes ► </t>
    </r>
    <r>
      <rPr>
        <sz val="11"/>
        <color rgb="FF000000"/>
        <rFont val="Roboto"/>
        <family val="0"/>
        <charset val="1"/>
      </rPr>
      <t xml:space="preserve">https://www.youtube.com/playlist?list...</t>
    </r>
    <r>
      <rPr>
        <sz val="11"/>
        <color rgb="FFFFFFFF"/>
        <rFont val="Roboto"/>
        <family val="0"/>
        <charset val="1"/>
      </rPr>
      <t xml:space="preserve"> Marvel Movies and Avengers ► </t>
    </r>
    <r>
      <rPr>
        <sz val="11"/>
        <color rgb="FF000000"/>
        <rFont val="Roboto"/>
        <family val="0"/>
        <charset val="1"/>
      </rPr>
      <t xml:space="preserve">https://www.youtube.com/playlist?list...</t>
    </r>
    <r>
      <rPr>
        <sz val="11"/>
        <color rgb="FFFFFFFF"/>
        <rFont val="Roboto"/>
        <family val="0"/>
        <charset val="1"/>
      </rPr>
      <t xml:space="preserve"> Rick and Morty Season 5 Episodes ► </t>
    </r>
    <r>
      <rPr>
        <sz val="11"/>
        <color rgb="FF000000"/>
        <rFont val="Roboto"/>
        <family val="0"/>
        <charset val="1"/>
      </rPr>
      <t xml:space="preserve">https://www.youtube.com/playlist?list...</t>
    </r>
    <r>
      <rPr>
        <sz val="11"/>
        <color rgb="FFFFFFFF"/>
        <rFont val="Roboto"/>
        <family val="0"/>
        <charset val="1"/>
      </rPr>
      <t xml:space="preserve"> Avatar The Last Airbender Episodes ► </t>
    </r>
    <r>
      <rPr>
        <sz val="11"/>
        <color rgb="FF000000"/>
        <rFont val="Roboto"/>
        <family val="0"/>
        <charset val="1"/>
      </rPr>
      <t xml:space="preserve">https://www.youtube.com/playlist?list...</t>
    </r>
    <r>
      <rPr>
        <sz val="11"/>
        <color rgb="FFFFFFFF"/>
        <rFont val="Roboto"/>
        <family val="0"/>
        <charset val="1"/>
      </rPr>
      <t xml:space="preserve"> The Witcher Season 2 Episodes Netflix ► </t>
    </r>
    <r>
      <rPr>
        <sz val="11"/>
        <color rgb="FF000000"/>
        <rFont val="Roboto"/>
        <family val="0"/>
        <charset val="1"/>
      </rPr>
      <t xml:space="preserve">https://www.youtube.com/playlist?list...</t>
    </r>
    <r>
      <rPr>
        <sz val="11"/>
        <color rgb="FFFFFFFF"/>
        <rFont val="Roboto"/>
        <family val="0"/>
        <charset val="1"/>
      </rPr>
      <t xml:space="preserve"> The Boys Season 3 Episodes ► </t>
    </r>
    <r>
      <rPr>
        <sz val="11"/>
        <color rgb="FF000000"/>
        <rFont val="Roboto"/>
        <family val="0"/>
        <charset val="1"/>
      </rPr>
      <t xml:space="preserve">https://www.youtube.com/playlist?list...</t>
    </r>
    <r>
      <rPr>
        <sz val="11"/>
        <color rgb="FFFFFFFF"/>
        <rFont val="Roboto"/>
        <family val="0"/>
        <charset val="1"/>
      </rPr>
      <t xml:space="preserve"> Spiderman No Way Home Videos ► </t>
    </r>
    <r>
      <rPr>
        <sz val="11"/>
        <color rgb="FF000000"/>
        <rFont val="Roboto"/>
        <family val="0"/>
        <charset val="1"/>
      </rPr>
      <t xml:space="preserve">https://www.youtube.com/playlist?list...</t>
    </r>
    <r>
      <rPr>
        <sz val="11"/>
        <color rgb="FFFFFFFF"/>
        <rFont val="Roboto"/>
        <family val="0"/>
        <charset val="1"/>
      </rPr>
      <t xml:space="preserve"> The Flash Season 7 Episodes ► </t>
    </r>
    <r>
      <rPr>
        <sz val="11"/>
        <color rgb="FF000000"/>
        <rFont val="Roboto"/>
        <family val="0"/>
        <charset val="1"/>
      </rPr>
      <t xml:space="preserve">https://www.youtube.com/playlist?list...</t>
    </r>
    <r>
      <rPr>
        <sz val="11"/>
        <color rgb="FFFFFFFF"/>
        <rFont val="Roboto"/>
        <family val="0"/>
        <charset val="1"/>
      </rPr>
      <t xml:space="preserve"> The Batman 2022 and DC Movies ► </t>
    </r>
    <r>
      <rPr>
        <sz val="11"/>
        <color rgb="FF000000"/>
        <rFont val="Roboto"/>
        <family val="0"/>
        <charset val="1"/>
      </rPr>
      <t xml:space="preserve">https://www.youtube.com/playlist?list...</t>
    </r>
    <r>
      <rPr>
        <sz val="11"/>
        <color rgb="FFFFFFFF"/>
        <rFont val="Roboto"/>
        <family val="0"/>
        <charset val="1"/>
      </rPr>
      <t xml:space="preserve"> Justice League Snyder Cut Videos ► </t>
    </r>
    <r>
      <rPr>
        <sz val="11"/>
        <color rgb="FF000000"/>
        <rFont val="Roboto"/>
        <family val="0"/>
        <charset val="1"/>
      </rPr>
      <t xml:space="preserve">https://www.youtube.com/playlist?list...</t>
    </r>
    <r>
      <rPr>
        <sz val="11"/>
        <color rgb="FFFFFFFF"/>
        <rFont val="Roboto"/>
        <family val="0"/>
        <charset val="1"/>
      </rPr>
      <t xml:space="preserve"> Star Wars Movies ► </t>
    </r>
    <r>
      <rPr>
        <sz val="11"/>
        <color rgb="FF000000"/>
        <rFont val="Roboto"/>
        <family val="0"/>
        <charset val="1"/>
      </rPr>
      <t xml:space="preserve">https://www.youtube.com/playlist?list...</t>
    </r>
    <r>
      <rPr>
        <sz val="11"/>
        <color rgb="FFFFFFFF"/>
        <rFont val="Roboto"/>
        <family val="0"/>
        <charset val="1"/>
      </rPr>
      <t xml:space="preserve"> THANKS FOR WATCHING!!</t>
    </r>
  </si>
  <si>
    <t xml:space="preserve">64,591,784 </t>
  </si>
  <si>
    <r>
      <rPr>
        <sz val="8"/>
        <color rgb="FF000000"/>
        <rFont val="Calibri"/>
        <family val="0"/>
        <charset val="1"/>
      </rPr>
      <t xml:space="preserve">Here's how my 12 year old sister earned 1500/hour freelancing on fiverr. She got her laptop a month ago and she started learning multiple things like game development, photoshop and illustrator. She started logos and designs for my book and my podcasting service Pod Infinity and gained experience. She then started making gigs on fiverr and filling buyer requests and one of them replied back to her and that's how she got started. I want you to take this video as a motivation and realize this opportunity. You can learn almost any skill on youtube and elsewhere for free and then make projects around it and start charging people. Happy Rakshabandhan! Link to Riddhi's Channel: </t>
    </r>
    <r>
      <rPr>
        <sz val="11"/>
        <color rgb="FF000000"/>
        <rFont val="Roboto"/>
        <family val="0"/>
        <charset val="1"/>
      </rPr>
      <t xml:space="preserve">https://www.youtube.com/channel/UCjaE...</t>
    </r>
    <r>
      <rPr>
        <sz val="11"/>
        <color rgb="FFFFFFFF"/>
        <rFont val="Roboto"/>
        <family val="0"/>
        <charset val="1"/>
      </rPr>
      <t xml:space="preserve"> The Adobe Illustrator Course she was talking about: </t>
    </r>
    <r>
      <rPr>
        <sz val="11"/>
        <color rgb="FF000000"/>
        <rFont val="Roboto"/>
        <family val="0"/>
        <charset val="1"/>
      </rPr>
      <t xml:space="preserve">https://www.youtube.com/watch?v=Ib8UB...</t>
    </r>
    <r>
      <rPr>
        <sz val="11"/>
        <color rgb="FFFFFFFF"/>
        <rFont val="Roboto"/>
        <family val="0"/>
        <charset val="1"/>
      </rPr>
      <t xml:space="preserve"> The Adobe Photoshop Course she was talking about: </t>
    </r>
    <r>
      <rPr>
        <sz val="11"/>
        <color rgb="FF000000"/>
        <rFont val="Roboto"/>
        <family val="0"/>
        <charset val="1"/>
      </rPr>
      <t xml:space="preserve">https://www.youtube.com/watch?v=IyR_u...</t>
    </r>
    <r>
      <rPr>
        <sz val="11"/>
        <color rgb="FFFFFFFF"/>
        <rFont val="Roboto"/>
        <family val="0"/>
        <charset val="1"/>
      </rPr>
      <t xml:space="preserve"> 🌟 Please leave a LIKE ❤️ and SUBSCRIBE for more AMAZING content! 🌟 Hey!! I am Ishan Sharma, Second year Student at 📍 BITS Pilani, Goa 🏫 pursuing Electrical Engineering 🔌. I enjoy reading books 📚 and solving problems 📝 using Computer Science 💻. This channel is on college, growth 📈 and everything in between. New videos every week 📅. We'll be talking about productivity ⏳, work life balance, career and more. 📸 Instagram: </t>
    </r>
    <r>
      <rPr>
        <sz val="11"/>
        <color rgb="FF000000"/>
        <rFont val="Roboto"/>
        <family val="0"/>
        <charset val="1"/>
      </rPr>
      <t xml:space="preserve">https://www.instagram.com/ishansharma...</t>
    </r>
    <r>
      <rPr>
        <sz val="11"/>
        <color rgb="FFFFFFFF"/>
        <rFont val="Roboto"/>
        <family val="0"/>
        <charset val="1"/>
      </rPr>
      <t xml:space="preserve"> 🌎 Website: </t>
    </r>
    <r>
      <rPr>
        <sz val="11"/>
        <color rgb="FF000000"/>
        <rFont val="Roboto"/>
        <family val="0"/>
        <charset val="1"/>
      </rPr>
      <t xml:space="preserve">https://ishan7390.github.io</t>
    </r>
    <r>
      <rPr>
        <sz val="11"/>
        <color rgb="FFFFFFFF"/>
        <rFont val="Roboto"/>
        <family val="0"/>
        <charset val="1"/>
      </rPr>
      <t xml:space="preserve"> 📱 Twitter: </t>
    </r>
    <r>
      <rPr>
        <sz val="11"/>
        <color rgb="FF000000"/>
        <rFont val="Roboto"/>
        <family val="0"/>
        <charset val="1"/>
      </rPr>
      <t xml:space="preserve">https://twitter.com/Ishan739</t>
    </r>
    <r>
      <rPr>
        <sz val="11"/>
        <color rgb="FFFFFFFF"/>
        <rFont val="Roboto"/>
        <family val="0"/>
        <charset val="1"/>
      </rPr>
      <t xml:space="preserve"> 📝 LinkedIn: </t>
    </r>
    <r>
      <rPr>
        <sz val="11"/>
        <color rgb="FF000000"/>
        <rFont val="Roboto"/>
        <family val="0"/>
        <charset val="1"/>
      </rPr>
      <t xml:space="preserve">https://www.linkedin.com/in/ishan-sha...</t>
    </r>
    <r>
      <rPr>
        <sz val="11"/>
        <color rgb="FFFFFFFF"/>
        <rFont val="Roboto"/>
        <family val="0"/>
        <charset val="1"/>
      </rPr>
      <t xml:space="preserve"> 📂 GitHub: </t>
    </r>
    <r>
      <rPr>
        <sz val="11"/>
        <color rgb="FF000000"/>
        <rFont val="Roboto"/>
        <family val="0"/>
        <charset val="1"/>
      </rPr>
      <t xml:space="preserve">https://github.com/Ishan7390</t>
    </r>
    <r>
      <rPr>
        <sz val="11"/>
        <color rgb="FFFFFFFF"/>
        <rFont val="Roboto"/>
        <family val="0"/>
        <charset val="1"/>
      </rPr>
      <t xml:space="preserve"> 📕Buy My Book - Crush It on LinkedIn: </t>
    </r>
    <r>
      <rPr>
        <sz val="11"/>
        <color rgb="FF000000"/>
        <rFont val="Roboto"/>
        <family val="0"/>
        <charset val="1"/>
      </rPr>
      <t xml:space="preserve">https://amzn.to/3on7wVp</t>
    </r>
    <r>
      <rPr>
        <sz val="11"/>
        <color rgb="FFFFFFFF"/>
        <rFont val="Roboto"/>
        <family val="0"/>
        <charset val="1"/>
      </rPr>
      <t xml:space="preserve"> 3 Books You Should Read 📈Psychology of Money: </t>
    </r>
    <r>
      <rPr>
        <sz val="11"/>
        <color rgb="FF000000"/>
        <rFont val="Roboto"/>
        <family val="0"/>
        <charset val="1"/>
      </rPr>
      <t xml:space="preserve">https://amzn.to/30wx4bW</t>
    </r>
    <r>
      <rPr>
        <sz val="11"/>
        <color rgb="FFFFFFFF"/>
        <rFont val="Roboto"/>
        <family val="0"/>
        <charset val="1"/>
      </rPr>
      <t xml:space="preserve"> 👀Subtle Art of Not Giving a F: </t>
    </r>
    <r>
      <rPr>
        <sz val="11"/>
        <color rgb="FF000000"/>
        <rFont val="Roboto"/>
        <family val="0"/>
        <charset val="1"/>
      </rPr>
      <t xml:space="preserve">https://amzn.to/30zwWbP</t>
    </r>
    <r>
      <rPr>
        <sz val="11"/>
        <color rgb="FFFFFFFF"/>
        <rFont val="Roboto"/>
        <family val="0"/>
        <charset val="1"/>
      </rPr>
      <t xml:space="preserve"> 💼Rework: </t>
    </r>
    <r>
      <rPr>
        <sz val="11"/>
        <color rgb="FF000000"/>
        <rFont val="Roboto"/>
        <family val="0"/>
        <charset val="1"/>
      </rPr>
      <t xml:space="preserve">https://amzn.to/3ALsAuz</t>
    </r>
    <r>
      <rPr>
        <sz val="11"/>
        <color rgb="FFFFFFFF"/>
        <rFont val="Roboto"/>
        <family val="0"/>
        <charset val="1"/>
      </rPr>
      <t xml:space="preserve"> Tech I use every day 💻MacBook Air M1: </t>
    </r>
    <r>
      <rPr>
        <sz val="11"/>
        <color rgb="FF000000"/>
        <rFont val="Roboto"/>
        <family val="0"/>
        <charset val="1"/>
      </rPr>
      <t xml:space="preserve">https://amzn.to/2YWKPjG</t>
    </r>
    <r>
      <rPr>
        <sz val="11"/>
        <color rgb="FFFFFFFF"/>
        <rFont val="Roboto"/>
        <family val="0"/>
        <charset val="1"/>
      </rPr>
      <t xml:space="preserve"> 📺LG 29' Ultrawide Monitor: </t>
    </r>
    <r>
      <rPr>
        <sz val="11"/>
        <color rgb="FF000000"/>
        <rFont val="Roboto"/>
        <family val="0"/>
        <charset val="1"/>
      </rPr>
      <t xml:space="preserve">https://amzn.to/3aG0p5p</t>
    </r>
    <r>
      <rPr>
        <sz val="11"/>
        <color rgb="FFFFFFFF"/>
        <rFont val="Roboto"/>
        <family val="0"/>
        <charset val="1"/>
      </rPr>
      <t xml:space="preserve"> 🎥Sony ZV1: </t>
    </r>
    <r>
      <rPr>
        <sz val="11"/>
        <color rgb="FF000000"/>
        <rFont val="Roboto"/>
        <family val="0"/>
        <charset val="1"/>
      </rPr>
      <t xml:space="preserve">https://amzn.to/3ANqgDb</t>
    </r>
    <r>
      <rPr>
        <sz val="11"/>
        <color rgb="FFFFFFFF"/>
        <rFont val="Roboto"/>
        <family val="0"/>
        <charset val="1"/>
      </rPr>
      <t xml:space="preserve"> 🎙Blue Yeti Mic: </t>
    </r>
    <r>
      <rPr>
        <sz val="11"/>
        <color rgb="FF000000"/>
        <rFont val="Roboto"/>
        <family val="0"/>
        <charset val="1"/>
      </rPr>
      <t xml:space="preserve">https://amzn.to/2YYbiNN</t>
    </r>
    <r>
      <rPr>
        <sz val="11"/>
        <color rgb="FFFFFFFF"/>
        <rFont val="Roboto"/>
        <family val="0"/>
        <charset val="1"/>
      </rPr>
      <t xml:space="preserve"> </t>
    </r>
    <r>
      <rPr>
        <sz val="11"/>
        <color rgb="FFFFFFFF"/>
        <rFont val="Microsoft YaHei"/>
        <family val="2"/>
      </rPr>
      <t xml:space="preserve">⽴</t>
    </r>
    <r>
      <rPr>
        <sz val="11"/>
        <color rgb="FFFFFFFF"/>
        <rFont val="Roboto"/>
        <family val="0"/>
        <charset val="1"/>
      </rPr>
      <t xml:space="preserve">Tripod Stand: </t>
    </r>
    <r>
      <rPr>
        <sz val="11"/>
        <color rgb="FF000000"/>
        <rFont val="Roboto"/>
        <family val="0"/>
        <charset val="1"/>
      </rPr>
      <t xml:space="preserve">https://amzn.to/3mVUiQc</t>
    </r>
    <r>
      <rPr>
        <sz val="11"/>
        <color rgb="FFFFFFFF"/>
        <rFont val="Roboto"/>
        <family val="0"/>
        <charset val="1"/>
      </rPr>
      <t xml:space="preserve"> 🔅Ring Light: </t>
    </r>
    <r>
      <rPr>
        <sz val="11"/>
        <color rgb="FF000000"/>
        <rFont val="Roboto"/>
        <family val="0"/>
        <charset val="1"/>
      </rPr>
      <t xml:space="preserve">https://amzn.to/2YQlzLJ</t>
    </r>
    <r>
      <rPr>
        <sz val="11"/>
        <color rgb="FFFFFFFF"/>
        <rFont val="Roboto"/>
        <family val="0"/>
        <charset val="1"/>
      </rPr>
      <t xml:space="preserve"> 🎧Marshall Major II Headphone: </t>
    </r>
    <r>
      <rPr>
        <sz val="11"/>
        <color rgb="FF000000"/>
        <rFont val="Roboto"/>
        <family val="0"/>
        <charset val="1"/>
      </rPr>
      <t xml:space="preserve">https://amzn.to/3lLhTDQ</t>
    </r>
    <r>
      <rPr>
        <sz val="11"/>
        <color rgb="FFFFFFFF"/>
        <rFont val="Roboto"/>
        <family val="0"/>
        <charset val="1"/>
      </rPr>
      <t xml:space="preserve"> 🖱Logitech mouse: </t>
    </r>
    <r>
      <rPr>
        <sz val="11"/>
        <color rgb="FF000000"/>
        <rFont val="Roboto"/>
        <family val="0"/>
        <charset val="1"/>
      </rPr>
      <t xml:space="preserve">https://amzn.to/3p8edOC</t>
    </r>
    <r>
      <rPr>
        <sz val="11"/>
        <color rgb="FFFFFFFF"/>
        <rFont val="Roboto"/>
        <family val="0"/>
        <charset val="1"/>
      </rPr>
      <t xml:space="preserve"> 💺Green Soul Chair: </t>
    </r>
    <r>
      <rPr>
        <sz val="11"/>
        <color rgb="FF000000"/>
        <rFont val="Roboto"/>
        <family val="0"/>
        <charset val="1"/>
      </rPr>
      <t xml:space="preserve">https://amzn.to/3mWIxZP</t>
    </r>
    <r>
      <rPr>
        <sz val="11"/>
        <color rgb="FFFFFFFF"/>
        <rFont val="Roboto"/>
        <family val="0"/>
        <charset val="1"/>
      </rPr>
      <t xml:space="preserve"> 🔊Listen to BITS Cast 🎧 here: Spotify : </t>
    </r>
    <r>
      <rPr>
        <sz val="11"/>
        <color rgb="FF000000"/>
        <rFont val="Roboto"/>
        <family val="0"/>
        <charset val="1"/>
      </rPr>
      <t xml:space="preserve">https://open.spotify.com/show/4v0EKiy...</t>
    </r>
    <r>
      <rPr>
        <sz val="11"/>
        <color rgb="FFFFFFFF"/>
        <rFont val="Roboto"/>
        <family val="0"/>
        <charset val="1"/>
      </rPr>
      <t xml:space="preserve"> Apple Podcasts : </t>
    </r>
    <r>
      <rPr>
        <sz val="11"/>
        <color rgb="FF000000"/>
        <rFont val="Roboto"/>
        <family val="0"/>
        <charset val="1"/>
      </rPr>
      <t xml:space="preserve">https://podcasts.apple.com/us/podcast...</t>
    </r>
    <r>
      <rPr>
        <sz val="11"/>
        <color rgb="FFFFFFFF"/>
        <rFont val="Roboto"/>
        <family val="0"/>
        <charset val="1"/>
      </rPr>
      <t xml:space="preserve"> Google Podcasts : </t>
    </r>
    <r>
      <rPr>
        <sz val="11"/>
        <color rgb="FF000000"/>
        <rFont val="Roboto"/>
        <family val="0"/>
        <charset val="1"/>
      </rPr>
      <t xml:space="preserve">https://www.google.com/podcasts?feed=...</t>
    </r>
    <r>
      <rPr>
        <sz val="11"/>
        <color rgb="FFFFFFFF"/>
        <rFont val="Roboto"/>
        <family val="0"/>
        <charset val="1"/>
      </rPr>
      <t xml:space="preserve"> Check out my Dad's Channel if you're into Self Growth and Development : </t>
    </r>
    <r>
      <rPr>
        <sz val="11"/>
        <color rgb="FF000000"/>
        <rFont val="Roboto"/>
        <family val="0"/>
        <charset val="1"/>
      </rPr>
      <t xml:space="preserve">https://www.youtube.com/channel/UCgFa...</t>
    </r>
    <r>
      <rPr>
        <sz val="11"/>
        <color rgb="FFFFFFFF"/>
        <rFont val="Roboto"/>
        <family val="0"/>
        <charset val="1"/>
      </rPr>
      <t xml:space="preserve"> ✨ Tags ✨ fiverr tutorial,work from home,how to earn money from fiverr in mobile,how to earn money from fiverr without any skill,fiverr,fiverr how to make money,fiverr full,fiverr full course,how to make money with fiverr affiliate,how to make money with fiverr and clickbank,fiverr tutorial for beginners,how to make money on fiverr,how to earn money from fiverr 2020,how my 12 year old sister earned 1500/hour freelancing on fiverr,ishan sharma,how to do freelancing 2020</t>
    </r>
  </si>
  <si>
    <r>
      <rPr>
        <sz val="8"/>
        <color rgb="FF000000"/>
        <rFont val="Roboto"/>
        <family val="0"/>
        <charset val="1"/>
      </rPr>
      <t xml:space="preserve">#freelancing</t>
    </r>
    <r>
      <rPr>
        <sz val="11"/>
        <color rgb="FFFFFFFF"/>
        <rFont val="Roboto"/>
        <family val="0"/>
        <charset val="1"/>
      </rPr>
      <t xml:space="preserve"> </t>
    </r>
    <r>
      <rPr>
        <sz val="11"/>
        <color rgb="FF000000"/>
        <rFont val="Roboto"/>
        <family val="0"/>
        <charset val="1"/>
      </rPr>
      <t xml:space="preserve">#rakshabandhan</t>
    </r>
    <r>
      <rPr>
        <sz val="11"/>
        <color rgb="FFFFFFFF"/>
        <rFont val="Roboto"/>
        <family val="0"/>
        <charset val="1"/>
      </rPr>
      <t xml:space="preserve"> </t>
    </r>
    <r>
      <rPr>
        <sz val="11"/>
        <color rgb="FF000000"/>
        <rFont val="Roboto"/>
        <family val="0"/>
        <charset val="1"/>
      </rPr>
      <t xml:space="preserve">#makemoneyonline</t>
    </r>
    <r>
      <rPr>
        <sz val="11"/>
        <color rgb="FFFFFFFF"/>
        <rFont val="Roboto"/>
        <family val="0"/>
        <charset val="1"/>
      </rPr>
      <t xml:space="preserve"> </t>
    </r>
    <r>
      <rPr>
        <sz val="11"/>
        <color rgb="FF000000"/>
        <rFont val="Roboto"/>
        <family val="0"/>
        <charset val="1"/>
      </rPr>
      <t xml:space="preserve">#rakshabandhan2020</t>
    </r>
  </si>
  <si>
    <r>
      <rPr>
        <sz val="8"/>
        <color rgb="FF000000"/>
        <rFont val="Calibri"/>
        <family val="0"/>
        <charset val="1"/>
      </rPr>
      <t xml:space="preserve">Ayush Singh is a 14 year old prodigy programmer who started learning to code at the age of 13 to support his parents and found machine learning as his passion. He currently works as an MLOps engineer and has also received offers from companies worth 45LPA - 60LPA. He was also featured on FreeCodeCamp's channel where he taught Machine Learning: </t>
    </r>
    <r>
      <rPr>
        <sz val="11"/>
        <color rgb="FF000000"/>
        <rFont val="Roboto"/>
        <family val="0"/>
        <charset val="1"/>
      </rPr>
      <t xml:space="preserve">https://youtu.be/NWONeJKn6kc</t>
    </r>
    <r>
      <rPr>
        <sz val="11"/>
        <color rgb="FFFFFFFF"/>
        <rFont val="Roboto"/>
        <family val="0"/>
        <charset val="1"/>
      </rPr>
      <t xml:space="preserve"> Ayush Singh on LinkedIn: </t>
    </r>
    <r>
      <rPr>
        <sz val="11"/>
        <color rgb="FF000000"/>
        <rFont val="Roboto"/>
        <family val="0"/>
        <charset val="1"/>
      </rPr>
      <t xml:space="preserve">https://www.linkedin.com/in/ayush-sin...</t>
    </r>
    <r>
      <rPr>
        <sz val="11"/>
        <color rgb="FFFFFFFF"/>
        <rFont val="Roboto"/>
        <family val="0"/>
        <charset val="1"/>
      </rPr>
      <t xml:space="preserve"> 📸 Instagram: </t>
    </r>
    <r>
      <rPr>
        <sz val="11"/>
        <color rgb="FF000000"/>
        <rFont val="Roboto"/>
        <family val="0"/>
        <charset val="1"/>
      </rPr>
      <t xml:space="preserve">https://bit.ly/ishansharma7390ig</t>
    </r>
    <r>
      <rPr>
        <sz val="11"/>
        <color rgb="FFFFFFFF"/>
        <rFont val="Roboto"/>
        <family val="0"/>
        <charset val="1"/>
      </rPr>
      <t xml:space="preserve"> Join MarkitUpX Discord Server: </t>
    </r>
    <r>
      <rPr>
        <sz val="11"/>
        <color rgb="FF000000"/>
        <rFont val="Roboto"/>
        <family val="0"/>
        <charset val="1"/>
      </rPr>
      <t xml:space="preserve">https://discord.gg/fwSpTje4rh</t>
    </r>
    <r>
      <rPr>
        <sz val="11"/>
        <color rgb="FFFFFFFF"/>
        <rFont val="Roboto"/>
        <family val="0"/>
        <charset val="1"/>
      </rPr>
      <t xml:space="preserve"> Timestamps </t>
    </r>
    <r>
      <rPr>
        <sz val="11"/>
        <color rgb="FF000000"/>
        <rFont val="Roboto"/>
        <family val="0"/>
        <charset val="1"/>
      </rPr>
      <t xml:space="preserve">0:00</t>
    </r>
    <r>
      <rPr>
        <sz val="11"/>
        <color rgb="FFFFFFFF"/>
        <rFont val="Roboto"/>
        <family val="0"/>
        <charset val="1"/>
      </rPr>
      <t xml:space="preserve"> 14 yo Coder </t>
    </r>
    <r>
      <rPr>
        <sz val="11"/>
        <color rgb="FF000000"/>
        <rFont val="Roboto"/>
        <family val="0"/>
        <charset val="1"/>
      </rPr>
      <t xml:space="preserve">0:40</t>
    </r>
    <r>
      <rPr>
        <sz val="11"/>
        <color rgb="FFFFFFFF"/>
        <rFont val="Roboto"/>
        <family val="0"/>
        <charset val="1"/>
      </rPr>
      <t xml:space="preserve"> How did you learn to code? </t>
    </r>
    <r>
      <rPr>
        <sz val="11"/>
        <color rgb="FF000000"/>
        <rFont val="Roboto"/>
        <family val="0"/>
        <charset val="1"/>
      </rPr>
      <t xml:space="preserve">1:02</t>
    </r>
    <r>
      <rPr>
        <sz val="11"/>
        <color rgb="FFFFFFFF"/>
        <rFont val="Roboto"/>
        <family val="0"/>
        <charset val="1"/>
      </rPr>
      <t xml:space="preserve"> Why did you learn to code? </t>
    </r>
    <r>
      <rPr>
        <sz val="11"/>
        <color rgb="FF000000"/>
        <rFont val="Roboto"/>
        <family val="0"/>
        <charset val="1"/>
      </rPr>
      <t xml:space="preserve">1:54</t>
    </r>
    <r>
      <rPr>
        <sz val="11"/>
        <color rgb="FFFFFFFF"/>
        <rFont val="Roboto"/>
        <family val="0"/>
        <charset val="1"/>
      </rPr>
      <t xml:space="preserve"> What was your first programming language? </t>
    </r>
    <r>
      <rPr>
        <sz val="11"/>
        <color rgb="FF000000"/>
        <rFont val="Roboto"/>
        <family val="0"/>
        <charset val="1"/>
      </rPr>
      <t xml:space="preserve">2:52</t>
    </r>
    <r>
      <rPr>
        <sz val="11"/>
        <color rgb="FFFFFFFF"/>
        <rFont val="Roboto"/>
        <family val="0"/>
        <charset val="1"/>
      </rPr>
      <t xml:space="preserve"> What did your parents think about what you're doing? </t>
    </r>
    <r>
      <rPr>
        <sz val="11"/>
        <color rgb="FF000000"/>
        <rFont val="Roboto"/>
        <family val="0"/>
        <charset val="1"/>
      </rPr>
      <t xml:space="preserve">3:34</t>
    </r>
    <r>
      <rPr>
        <sz val="11"/>
        <color rgb="FFFFFFFF"/>
        <rFont val="Roboto"/>
        <family val="0"/>
        <charset val="1"/>
      </rPr>
      <t xml:space="preserve"> How did you get job offers of 30LPA - 60LPA? </t>
    </r>
    <r>
      <rPr>
        <sz val="11"/>
        <color rgb="FF000000"/>
        <rFont val="Roboto"/>
        <family val="0"/>
        <charset val="1"/>
      </rPr>
      <t xml:space="preserve">5:19</t>
    </r>
    <r>
      <rPr>
        <sz val="11"/>
        <color rgb="FFFFFFFF"/>
        <rFont val="Roboto"/>
        <family val="0"/>
        <charset val="1"/>
      </rPr>
      <t xml:space="preserve"> Why Machine Learning? </t>
    </r>
    <r>
      <rPr>
        <sz val="11"/>
        <color rgb="FF000000"/>
        <rFont val="Roboto"/>
        <family val="0"/>
        <charset val="1"/>
      </rPr>
      <t xml:space="preserve">7:23</t>
    </r>
    <r>
      <rPr>
        <sz val="11"/>
        <color rgb="FFFFFFFF"/>
        <rFont val="Roboto"/>
        <family val="0"/>
        <charset val="1"/>
      </rPr>
      <t xml:space="preserve"> Jobs offers he got </t>
    </r>
    <r>
      <rPr>
        <sz val="11"/>
        <color rgb="FF000000"/>
        <rFont val="Roboto"/>
        <family val="0"/>
        <charset val="1"/>
      </rPr>
      <t xml:space="preserve">8:34</t>
    </r>
    <r>
      <rPr>
        <sz val="11"/>
        <color rgb="FFFFFFFF"/>
        <rFont val="Roboto"/>
        <family val="0"/>
        <charset val="1"/>
      </rPr>
      <t xml:space="preserve"> Should school students learn to code? </t>
    </r>
    <r>
      <rPr>
        <sz val="11"/>
        <color rgb="FF000000"/>
        <rFont val="Roboto"/>
        <family val="0"/>
        <charset val="1"/>
      </rPr>
      <t xml:space="preserve">9:36</t>
    </r>
    <r>
      <rPr>
        <sz val="11"/>
        <color rgb="FFFFFFFF"/>
        <rFont val="Roboto"/>
        <family val="0"/>
        <charset val="1"/>
      </rPr>
      <t xml:space="preserve"> Projects he's working on Start Investing in Crypto with WazirX: </t>
    </r>
    <r>
      <rPr>
        <sz val="11"/>
        <color rgb="FF000000"/>
        <rFont val="Roboto"/>
        <family val="0"/>
        <charset val="1"/>
      </rPr>
      <t xml:space="preserve">https://wazirx.com/invite/874huam9</t>
    </r>
    <r>
      <rPr>
        <sz val="11"/>
        <color rgb="FFFFFFFF"/>
        <rFont val="Roboto"/>
        <family val="0"/>
        <charset val="1"/>
      </rPr>
      <t xml:space="preserve"> 😁 About Me: </t>
    </r>
    <r>
      <rPr>
        <sz val="11"/>
        <color rgb="FF000000"/>
        <rFont val="Roboto"/>
        <family val="0"/>
        <charset val="1"/>
      </rPr>
      <t xml:space="preserve">https://bit.ly/aboutishansharma</t>
    </r>
    <r>
      <rPr>
        <sz val="11"/>
        <color rgb="FFFFFFFF"/>
        <rFont val="Roboto"/>
        <family val="0"/>
        <charset val="1"/>
      </rPr>
      <t xml:space="preserve"> 📱 Twitter: </t>
    </r>
    <r>
      <rPr>
        <sz val="11"/>
        <color rgb="FF000000"/>
        <rFont val="Roboto"/>
        <family val="0"/>
        <charset val="1"/>
      </rPr>
      <t xml:space="preserve">https://bit.ly/ishansharma7390twt</t>
    </r>
    <r>
      <rPr>
        <sz val="11"/>
        <color rgb="FFFFFFFF"/>
        <rFont val="Roboto"/>
        <family val="0"/>
        <charset val="1"/>
      </rPr>
      <t xml:space="preserve"> 📝 LinkedIn: </t>
    </r>
    <r>
      <rPr>
        <sz val="11"/>
        <color rgb="FF000000"/>
        <rFont val="Roboto"/>
        <family val="0"/>
        <charset val="1"/>
      </rPr>
      <t xml:space="preserve">https://bit.ly/ishansharma7390li</t>
    </r>
    <r>
      <rPr>
        <sz val="11"/>
        <color rgb="FFFFFFFF"/>
        <rFont val="Roboto"/>
        <family val="0"/>
        <charset val="1"/>
      </rPr>
      <t xml:space="preserve"> 🌟 Please leave a LIKE ❤️ and SUBSCRIBE for more AMAZING content! 🌟 3 Books You Should Read 📈Psychology of Money: </t>
    </r>
    <r>
      <rPr>
        <sz val="11"/>
        <color rgb="FF000000"/>
        <rFont val="Roboto"/>
        <family val="0"/>
        <charset val="1"/>
      </rPr>
      <t xml:space="preserve">https://amzn.to/30wx4bW</t>
    </r>
    <r>
      <rPr>
        <sz val="11"/>
        <color rgb="FFFFFFFF"/>
        <rFont val="Roboto"/>
        <family val="0"/>
        <charset val="1"/>
      </rPr>
      <t xml:space="preserve"> 👀Subtle Art of Not Giving a F: </t>
    </r>
    <r>
      <rPr>
        <sz val="11"/>
        <color rgb="FF000000"/>
        <rFont val="Roboto"/>
        <family val="0"/>
        <charset val="1"/>
      </rPr>
      <t xml:space="preserve">https://amzn.to/30zwWbP</t>
    </r>
    <r>
      <rPr>
        <sz val="11"/>
        <color rgb="FFFFFFFF"/>
        <rFont val="Roboto"/>
        <family val="0"/>
        <charset val="1"/>
      </rPr>
      <t xml:space="preserve"> 💼Rework: </t>
    </r>
    <r>
      <rPr>
        <sz val="11"/>
        <color rgb="FF000000"/>
        <rFont val="Roboto"/>
        <family val="0"/>
        <charset val="1"/>
      </rPr>
      <t xml:space="preserve">https://amzn.to/3ALsAuz</t>
    </r>
    <r>
      <rPr>
        <sz val="11"/>
        <color rgb="FFFFFFFF"/>
        <rFont val="Roboto"/>
        <family val="0"/>
        <charset val="1"/>
      </rPr>
      <t xml:space="preserve"> Tech I use every day 💻MacBook Air M1: </t>
    </r>
    <r>
      <rPr>
        <sz val="11"/>
        <color rgb="FF000000"/>
        <rFont val="Roboto"/>
        <family val="0"/>
        <charset val="1"/>
      </rPr>
      <t xml:space="preserve">https://amzn.to/2YWKPjG</t>
    </r>
    <r>
      <rPr>
        <sz val="11"/>
        <color rgb="FFFFFFFF"/>
        <rFont val="Roboto"/>
        <family val="0"/>
        <charset val="1"/>
      </rPr>
      <t xml:space="preserve"> 📺LG 29' Ultrawide Monitor: </t>
    </r>
    <r>
      <rPr>
        <sz val="11"/>
        <color rgb="FF000000"/>
        <rFont val="Roboto"/>
        <family val="0"/>
        <charset val="1"/>
      </rPr>
      <t xml:space="preserve">https://amzn.to/3aG0p5p</t>
    </r>
    <r>
      <rPr>
        <sz val="11"/>
        <color rgb="FFFFFFFF"/>
        <rFont val="Roboto"/>
        <family val="0"/>
        <charset val="1"/>
      </rPr>
      <t xml:space="preserve"> 🎥Sony ZV1: </t>
    </r>
    <r>
      <rPr>
        <sz val="11"/>
        <color rgb="FF000000"/>
        <rFont val="Roboto"/>
        <family val="0"/>
        <charset val="1"/>
      </rPr>
      <t xml:space="preserve">https://amzn.to/3ANqgDb</t>
    </r>
    <r>
      <rPr>
        <sz val="11"/>
        <color rgb="FFFFFFFF"/>
        <rFont val="Roboto"/>
        <family val="0"/>
        <charset val="1"/>
      </rPr>
      <t xml:space="preserve"> 🎙Blue Yeti Mic: </t>
    </r>
    <r>
      <rPr>
        <sz val="11"/>
        <color rgb="FF000000"/>
        <rFont val="Roboto"/>
        <family val="0"/>
        <charset val="1"/>
      </rPr>
      <t xml:space="preserve">https://amzn.to/2YYbiNN</t>
    </r>
    <r>
      <rPr>
        <sz val="11"/>
        <color rgb="FFFFFFFF"/>
        <rFont val="Roboto"/>
        <family val="0"/>
        <charset val="1"/>
      </rPr>
      <t xml:space="preserve"> </t>
    </r>
    <r>
      <rPr>
        <sz val="11"/>
        <color rgb="FFFFFFFF"/>
        <rFont val="Microsoft YaHei"/>
        <family val="2"/>
      </rPr>
      <t xml:space="preserve">⽴</t>
    </r>
    <r>
      <rPr>
        <sz val="11"/>
        <color rgb="FFFFFFFF"/>
        <rFont val="Roboto"/>
        <family val="0"/>
        <charset val="1"/>
      </rPr>
      <t xml:space="preserve">Tripod Stand: </t>
    </r>
    <r>
      <rPr>
        <sz val="11"/>
        <color rgb="FF000000"/>
        <rFont val="Roboto"/>
        <family val="0"/>
        <charset val="1"/>
      </rPr>
      <t xml:space="preserve">https://amzn.to/3mVUiQc</t>
    </r>
    <r>
      <rPr>
        <sz val="11"/>
        <color rgb="FFFFFFFF"/>
        <rFont val="Roboto"/>
        <family val="0"/>
        <charset val="1"/>
      </rPr>
      <t xml:space="preserve"> 🔅Ring Light: </t>
    </r>
    <r>
      <rPr>
        <sz val="11"/>
        <color rgb="FF000000"/>
        <rFont val="Roboto"/>
        <family val="0"/>
        <charset val="1"/>
      </rPr>
      <t xml:space="preserve">https://amzn.to/2YQlzLJ</t>
    </r>
    <r>
      <rPr>
        <sz val="11"/>
        <color rgb="FFFFFFFF"/>
        <rFont val="Roboto"/>
        <family val="0"/>
        <charset val="1"/>
      </rPr>
      <t xml:space="preserve"> 🎧Marshall Major II Headphone: </t>
    </r>
    <r>
      <rPr>
        <sz val="11"/>
        <color rgb="FF000000"/>
        <rFont val="Roboto"/>
        <family val="0"/>
        <charset val="1"/>
      </rPr>
      <t xml:space="preserve">https://amzn.to/3lLhTDQ</t>
    </r>
    <r>
      <rPr>
        <sz val="11"/>
        <color rgb="FFFFFFFF"/>
        <rFont val="Roboto"/>
        <family val="0"/>
        <charset val="1"/>
      </rPr>
      <t xml:space="preserve"> 🖱Logitech mouse: </t>
    </r>
    <r>
      <rPr>
        <sz val="11"/>
        <color rgb="FF000000"/>
        <rFont val="Roboto"/>
        <family val="0"/>
        <charset val="1"/>
      </rPr>
      <t xml:space="preserve">https://amzn.to/3p8edOC</t>
    </r>
    <r>
      <rPr>
        <sz val="11"/>
        <color rgb="FFFFFFFF"/>
        <rFont val="Roboto"/>
        <family val="0"/>
        <charset val="1"/>
      </rPr>
      <t xml:space="preserve"> 💺Green Soul Chair: </t>
    </r>
    <r>
      <rPr>
        <sz val="11"/>
        <color rgb="FF000000"/>
        <rFont val="Roboto"/>
        <family val="0"/>
        <charset val="1"/>
      </rPr>
      <t xml:space="preserve">https://amzn.to/3mWIxZP</t>
    </r>
    <r>
      <rPr>
        <sz val="11"/>
        <color rgb="FFFFFFFF"/>
        <rFont val="Roboto"/>
        <family val="0"/>
        <charset val="1"/>
      </rPr>
      <t xml:space="preserve"> 👉Best Free Coding Courses: </t>
    </r>
    <r>
      <rPr>
        <sz val="11"/>
        <color rgb="FF000000"/>
        <rFont val="Roboto"/>
        <family val="0"/>
        <charset val="1"/>
      </rPr>
      <t xml:space="preserve">https://youtu.be/zaGwW2vNHlw</t>
    </r>
    <r>
      <rPr>
        <sz val="11"/>
        <color rgb="FFFFFFFF"/>
        <rFont val="Roboto"/>
        <family val="0"/>
        <charset val="1"/>
      </rPr>
      <t xml:space="preserve"> 👉15 Ways to Make Money in College: </t>
    </r>
    <r>
      <rPr>
        <sz val="11"/>
        <color rgb="FF000000"/>
        <rFont val="Roboto"/>
        <family val="0"/>
        <charset val="1"/>
      </rPr>
      <t xml:space="preserve">https://youtu.be/bLx5sXZx1hY</t>
    </r>
    <r>
      <rPr>
        <sz val="11"/>
        <color rgb="FFFFFFFF"/>
        <rFont val="Roboto"/>
        <family val="0"/>
        <charset val="1"/>
      </rPr>
      <t xml:space="preserve"> 👉How I Learned to Code: </t>
    </r>
    <r>
      <rPr>
        <sz val="11"/>
        <color rgb="FF000000"/>
        <rFont val="Roboto"/>
        <family val="0"/>
        <charset val="1"/>
      </rPr>
      <t xml:space="preserve">https://youtu.be/qW40nUYEawA?t=72</t>
    </r>
    <r>
      <rPr>
        <sz val="11"/>
        <color rgb="FFFFFFFF"/>
        <rFont val="Roboto"/>
        <family val="0"/>
        <charset val="1"/>
      </rPr>
      <t xml:space="preserve"> 👉Highest Paying Freelancing Skills: </t>
    </r>
    <r>
      <rPr>
        <sz val="11"/>
        <color rgb="FF000000"/>
        <rFont val="Roboto"/>
        <family val="0"/>
        <charset val="1"/>
      </rPr>
      <t xml:space="preserve">https://youtu.be/i3zNOtoCvB0</t>
    </r>
    <r>
      <rPr>
        <sz val="11"/>
        <color rgb="FFFFFFFF"/>
        <rFont val="Roboto"/>
        <family val="0"/>
        <charset val="1"/>
      </rPr>
      <t xml:space="preserve"> 👉Web Developer Roadmap: </t>
    </r>
    <r>
      <rPr>
        <sz val="11"/>
        <color rgb="FF000000"/>
        <rFont val="Roboto"/>
        <family val="0"/>
        <charset val="1"/>
      </rPr>
      <t xml:space="preserve">https://www.youtube.com/watch?v=sDyt_...</t>
    </r>
    <r>
      <rPr>
        <sz val="11"/>
        <color rgb="FFFFFFFF"/>
        <rFont val="Roboto"/>
        <family val="0"/>
        <charset val="1"/>
      </rPr>
      <t xml:space="preserve"> 👉Android Developer Roadmap: </t>
    </r>
    <r>
      <rPr>
        <sz val="11"/>
        <color rgb="FF000000"/>
        <rFont val="Roboto"/>
        <family val="0"/>
        <charset val="1"/>
      </rPr>
      <t xml:space="preserve">https://www.youtube.com/watch?v=U9z1d...</t>
    </r>
    <r>
      <rPr>
        <sz val="11"/>
        <color rgb="FFFFFFFF"/>
        <rFont val="Roboto"/>
        <family val="0"/>
        <charset val="1"/>
      </rPr>
      <t xml:space="preserve"> 👉Machine Learning Roadmap: </t>
    </r>
    <r>
      <rPr>
        <sz val="11"/>
        <color rgb="FF000000"/>
        <rFont val="Roboto"/>
        <family val="0"/>
        <charset val="1"/>
      </rPr>
      <t xml:space="preserve">https://www.youtube.com/watch?v=flVKd...</t>
    </r>
    <r>
      <rPr>
        <sz val="11"/>
        <color rgb="FFFFFFFF"/>
        <rFont val="Roboto"/>
        <family val="0"/>
        <charset val="1"/>
      </rPr>
      <t xml:space="preserve"> 👉Blockchain Developer Roadmap: </t>
    </r>
    <r>
      <rPr>
        <sz val="11"/>
        <color rgb="FF000000"/>
        <rFont val="Roboto"/>
        <family val="0"/>
        <charset val="1"/>
      </rPr>
      <t xml:space="preserve">https://youtu.be/6SGbc8eJzEY</t>
    </r>
    <r>
      <rPr>
        <sz val="11"/>
        <color rgb="FFFFFFFF"/>
        <rFont val="Roboto"/>
        <family val="0"/>
        <charset val="1"/>
      </rPr>
      <t xml:space="preserve"> 👉Best Laptops for Programming: </t>
    </r>
    <r>
      <rPr>
        <sz val="11"/>
        <color rgb="FF000000"/>
        <rFont val="Roboto"/>
        <family val="0"/>
        <charset val="1"/>
      </rPr>
      <t xml:space="preserve">https://youtu.be/egMfr4dLNZc</t>
    </r>
    <r>
      <rPr>
        <sz val="11"/>
        <color rgb="FFFFFFFF"/>
        <rFont val="Roboto"/>
        <family val="0"/>
        <charset val="1"/>
      </rPr>
      <t xml:space="preserve"> ✨ Tags ✨ how to start coding how to learn programming how to learn to code python programming top programming languages best programming language how to learn programming for beginners</t>
    </r>
  </si>
  <si>
    <r>
      <rPr>
        <sz val="8"/>
        <color rgb="FF000000"/>
        <rFont val="Roboto"/>
        <family val="0"/>
        <charset val="1"/>
      </rPr>
      <t xml:space="preserve">#coding</t>
    </r>
    <r>
      <rPr>
        <sz val="11"/>
        <color rgb="FFFFFFFF"/>
        <rFont val="Roboto"/>
        <family val="0"/>
        <charset val="1"/>
      </rPr>
      <t xml:space="preserve"> </t>
    </r>
    <r>
      <rPr>
        <sz val="11"/>
        <color rgb="FF000000"/>
        <rFont val="Roboto"/>
        <family val="0"/>
        <charset val="1"/>
      </rPr>
      <t xml:space="preserve">#programming</t>
    </r>
    <r>
      <rPr>
        <sz val="11"/>
        <color rgb="FFFFFFFF"/>
        <rFont val="Roboto"/>
        <family val="0"/>
        <charset val="1"/>
      </rPr>
      <t xml:space="preserve"> </t>
    </r>
    <r>
      <rPr>
        <sz val="11"/>
        <color rgb="FF000000"/>
        <rFont val="Roboto"/>
        <family val="0"/>
        <charset val="1"/>
      </rPr>
      <t xml:space="preserve">#developer</t>
    </r>
  </si>
  <si>
    <r>
      <rPr>
        <sz val="8"/>
        <color rgb="FF000000"/>
        <rFont val="Calibri"/>
        <family val="0"/>
        <charset val="1"/>
      </rPr>
      <t xml:space="preserve">I have recently visited Pune &amp; had been invited for some wonderful sessions at different colleges to inspire &amp; motivate my audience. In this video, I am sharing with you my session at DY Patil Pune where I got the opportunity to interact with the students &amp; help them understand how to go about starting a side hustle along with their college studies &amp; start earning some money! Watch this video to know about my personal funny incident which happened during my podcast shoot with Ankur Warikoo, my internet role model &amp; what made me take a call for dropping out of college. 📸 Instagram: </t>
    </r>
    <r>
      <rPr>
        <sz val="11"/>
        <color rgb="FF000000"/>
        <rFont val="Roboto"/>
        <family val="0"/>
        <charset val="1"/>
      </rPr>
      <t xml:space="preserve">https://bit.ly/ishansharma7390ig</t>
    </r>
    <r>
      <rPr>
        <sz val="11"/>
        <color rgb="FFFFFFFF"/>
        <rFont val="Roboto"/>
        <family val="0"/>
        <charset val="1"/>
      </rPr>
      <t xml:space="preserve"> Join MarkitUpX Discord Server: </t>
    </r>
    <r>
      <rPr>
        <sz val="11"/>
        <color rgb="FF000000"/>
        <rFont val="Roboto"/>
        <family val="0"/>
        <charset val="1"/>
      </rPr>
      <t xml:space="preserve">https://discord.gg/fwSpTje4rh</t>
    </r>
    <r>
      <rPr>
        <sz val="11"/>
        <color rgb="FFFFFFFF"/>
        <rFont val="Roboto"/>
        <family val="0"/>
        <charset val="1"/>
      </rPr>
      <t xml:space="preserve"> Start Investing in Crypto with WazirX: </t>
    </r>
    <r>
      <rPr>
        <sz val="11"/>
        <color rgb="FF000000"/>
        <rFont val="Roboto"/>
        <family val="0"/>
        <charset val="1"/>
      </rPr>
      <t xml:space="preserve">https://wazirx.com/invite/874huam9</t>
    </r>
    <r>
      <rPr>
        <sz val="11"/>
        <color rgb="FFFFFFFF"/>
        <rFont val="Roboto"/>
        <family val="0"/>
        <charset val="1"/>
      </rPr>
      <t xml:space="preserve"> 😁 About Me: </t>
    </r>
    <r>
      <rPr>
        <sz val="11"/>
        <color rgb="FF000000"/>
        <rFont val="Roboto"/>
        <family val="0"/>
        <charset val="1"/>
      </rPr>
      <t xml:space="preserve">https://bit.ly/aboutishansharma</t>
    </r>
    <r>
      <rPr>
        <sz val="11"/>
        <color rgb="FFFFFFFF"/>
        <rFont val="Roboto"/>
        <family val="0"/>
        <charset val="1"/>
      </rPr>
      <t xml:space="preserve"> 📱 Twitter: </t>
    </r>
    <r>
      <rPr>
        <sz val="11"/>
        <color rgb="FF000000"/>
        <rFont val="Roboto"/>
        <family val="0"/>
        <charset val="1"/>
      </rPr>
      <t xml:space="preserve">https://bit.ly/ishansharma7390twt</t>
    </r>
    <r>
      <rPr>
        <sz val="11"/>
        <color rgb="FFFFFFFF"/>
        <rFont val="Roboto"/>
        <family val="0"/>
        <charset val="1"/>
      </rPr>
      <t xml:space="preserve"> 📝 LinkedIn: </t>
    </r>
    <r>
      <rPr>
        <sz val="11"/>
        <color rgb="FF000000"/>
        <rFont val="Roboto"/>
        <family val="0"/>
        <charset val="1"/>
      </rPr>
      <t xml:space="preserve">https://bit.ly/ishansharma7390li</t>
    </r>
    <r>
      <rPr>
        <sz val="11"/>
        <color rgb="FFFFFFFF"/>
        <rFont val="Roboto"/>
        <family val="0"/>
        <charset val="1"/>
      </rPr>
      <t xml:space="preserve"> 🌟 Please leave a LIKE ❤️ and SUBSCRIBE for more AMAZING content! 🌟 3 Books You Should Read 📈Psychology of Money: </t>
    </r>
    <r>
      <rPr>
        <sz val="11"/>
        <color rgb="FF000000"/>
        <rFont val="Roboto"/>
        <family val="0"/>
        <charset val="1"/>
      </rPr>
      <t xml:space="preserve">https://amzn.to/30wx4bW</t>
    </r>
    <r>
      <rPr>
        <sz val="11"/>
        <color rgb="FFFFFFFF"/>
        <rFont val="Roboto"/>
        <family val="0"/>
        <charset val="1"/>
      </rPr>
      <t xml:space="preserve"> 👀Subtle Art of Not Giving a F: </t>
    </r>
    <r>
      <rPr>
        <sz val="11"/>
        <color rgb="FF000000"/>
        <rFont val="Roboto"/>
        <family val="0"/>
        <charset val="1"/>
      </rPr>
      <t xml:space="preserve">https://amzn.to/30zwWbP</t>
    </r>
    <r>
      <rPr>
        <sz val="11"/>
        <color rgb="FFFFFFFF"/>
        <rFont val="Roboto"/>
        <family val="0"/>
        <charset val="1"/>
      </rPr>
      <t xml:space="preserve"> 💼Rework: </t>
    </r>
    <r>
      <rPr>
        <sz val="11"/>
        <color rgb="FF000000"/>
        <rFont val="Roboto"/>
        <family val="0"/>
        <charset val="1"/>
      </rPr>
      <t xml:space="preserve">https://amzn.to/3ALsAuz</t>
    </r>
    <r>
      <rPr>
        <sz val="11"/>
        <color rgb="FFFFFFFF"/>
        <rFont val="Roboto"/>
        <family val="0"/>
        <charset val="1"/>
      </rPr>
      <t xml:space="preserve"> Tech I use every day 💻MacBook Air M1: </t>
    </r>
    <r>
      <rPr>
        <sz val="11"/>
        <color rgb="FF000000"/>
        <rFont val="Roboto"/>
        <family val="0"/>
        <charset val="1"/>
      </rPr>
      <t xml:space="preserve">https://amzn.to/2YWKPjG</t>
    </r>
    <r>
      <rPr>
        <sz val="11"/>
        <color rgb="FFFFFFFF"/>
        <rFont val="Roboto"/>
        <family val="0"/>
        <charset val="1"/>
      </rPr>
      <t xml:space="preserve"> 📺LG 29' Ultrawide Monitor: </t>
    </r>
    <r>
      <rPr>
        <sz val="11"/>
        <color rgb="FF000000"/>
        <rFont val="Roboto"/>
        <family val="0"/>
        <charset val="1"/>
      </rPr>
      <t xml:space="preserve">https://amzn.to/3aG0p5p</t>
    </r>
    <r>
      <rPr>
        <sz val="11"/>
        <color rgb="FFFFFFFF"/>
        <rFont val="Roboto"/>
        <family val="0"/>
        <charset val="1"/>
      </rPr>
      <t xml:space="preserve"> 🎥Sony ZV1: </t>
    </r>
    <r>
      <rPr>
        <sz val="11"/>
        <color rgb="FF000000"/>
        <rFont val="Roboto"/>
        <family val="0"/>
        <charset val="1"/>
      </rPr>
      <t xml:space="preserve">https://amzn.to/3ANqgDb</t>
    </r>
    <r>
      <rPr>
        <sz val="11"/>
        <color rgb="FFFFFFFF"/>
        <rFont val="Roboto"/>
        <family val="0"/>
        <charset val="1"/>
      </rPr>
      <t xml:space="preserve"> 🎙Blue Yeti Mic: </t>
    </r>
    <r>
      <rPr>
        <sz val="11"/>
        <color rgb="FF000000"/>
        <rFont val="Roboto"/>
        <family val="0"/>
        <charset val="1"/>
      </rPr>
      <t xml:space="preserve">https://amzn.to/2YYbiNN</t>
    </r>
    <r>
      <rPr>
        <sz val="11"/>
        <color rgb="FFFFFFFF"/>
        <rFont val="Roboto"/>
        <family val="0"/>
        <charset val="1"/>
      </rPr>
      <t xml:space="preserve"> </t>
    </r>
    <r>
      <rPr>
        <sz val="11"/>
        <color rgb="FFFFFFFF"/>
        <rFont val="Microsoft YaHei"/>
        <family val="2"/>
      </rPr>
      <t xml:space="preserve">⽴</t>
    </r>
    <r>
      <rPr>
        <sz val="11"/>
        <color rgb="FFFFFFFF"/>
        <rFont val="Roboto"/>
        <family val="0"/>
        <charset val="1"/>
      </rPr>
      <t xml:space="preserve">Tripod Stand: </t>
    </r>
    <r>
      <rPr>
        <sz val="11"/>
        <color rgb="FF000000"/>
        <rFont val="Roboto"/>
        <family val="0"/>
        <charset val="1"/>
      </rPr>
      <t xml:space="preserve">https://amzn.to/3mVUiQc</t>
    </r>
    <r>
      <rPr>
        <sz val="11"/>
        <color rgb="FFFFFFFF"/>
        <rFont val="Roboto"/>
        <family val="0"/>
        <charset val="1"/>
      </rPr>
      <t xml:space="preserve"> 🔅Ring Light: </t>
    </r>
    <r>
      <rPr>
        <sz val="11"/>
        <color rgb="FF000000"/>
        <rFont val="Roboto"/>
        <family val="0"/>
        <charset val="1"/>
      </rPr>
      <t xml:space="preserve">https://amzn.to/2YQlzLJ</t>
    </r>
    <r>
      <rPr>
        <sz val="11"/>
        <color rgb="FFFFFFFF"/>
        <rFont val="Roboto"/>
        <family val="0"/>
        <charset val="1"/>
      </rPr>
      <t xml:space="preserve"> 🎧Marshall Major II Headphone: </t>
    </r>
    <r>
      <rPr>
        <sz val="11"/>
        <color rgb="FF000000"/>
        <rFont val="Roboto"/>
        <family val="0"/>
        <charset val="1"/>
      </rPr>
      <t xml:space="preserve">https://amzn.to/3lLhTDQ</t>
    </r>
    <r>
      <rPr>
        <sz val="11"/>
        <color rgb="FFFFFFFF"/>
        <rFont val="Roboto"/>
        <family val="0"/>
        <charset val="1"/>
      </rPr>
      <t xml:space="preserve"> 🖱Logitech mouse: </t>
    </r>
    <r>
      <rPr>
        <sz val="11"/>
        <color rgb="FF000000"/>
        <rFont val="Roboto"/>
        <family val="0"/>
        <charset val="1"/>
      </rPr>
      <t xml:space="preserve">https://amzn.to/3p8edOC</t>
    </r>
    <r>
      <rPr>
        <sz val="11"/>
        <color rgb="FFFFFFFF"/>
        <rFont val="Roboto"/>
        <family val="0"/>
        <charset val="1"/>
      </rPr>
      <t xml:space="preserve"> 💺Green Soul Chair: </t>
    </r>
    <r>
      <rPr>
        <sz val="11"/>
        <color rgb="FF000000"/>
        <rFont val="Roboto"/>
        <family val="0"/>
        <charset val="1"/>
      </rPr>
      <t xml:space="preserve">https://amzn.to/3mWIxZP</t>
    </r>
    <r>
      <rPr>
        <sz val="11"/>
        <color rgb="FFFFFFFF"/>
        <rFont val="Roboto"/>
        <family val="0"/>
        <charset val="1"/>
      </rPr>
      <t xml:space="preserve"> 👉Best Free Coding Courses: </t>
    </r>
    <r>
      <rPr>
        <sz val="11"/>
        <color rgb="FF000000"/>
        <rFont val="Roboto"/>
        <family val="0"/>
        <charset val="1"/>
      </rPr>
      <t xml:space="preserve">https://youtu.be/zaGwW2vNHlw</t>
    </r>
    <r>
      <rPr>
        <sz val="11"/>
        <color rgb="FFFFFFFF"/>
        <rFont val="Roboto"/>
        <family val="0"/>
        <charset val="1"/>
      </rPr>
      <t xml:space="preserve"> 👉15 Ways to Make Money in College: </t>
    </r>
    <r>
      <rPr>
        <sz val="11"/>
        <color rgb="FF000000"/>
        <rFont val="Roboto"/>
        <family val="0"/>
        <charset val="1"/>
      </rPr>
      <t xml:space="preserve">https://youtu.be/bLx5sXZx1hY</t>
    </r>
    <r>
      <rPr>
        <sz val="11"/>
        <color rgb="FFFFFFFF"/>
        <rFont val="Roboto"/>
        <family val="0"/>
        <charset val="1"/>
      </rPr>
      <t xml:space="preserve"> 👉How I Learned to Code: </t>
    </r>
    <r>
      <rPr>
        <sz val="11"/>
        <color rgb="FF000000"/>
        <rFont val="Roboto"/>
        <family val="0"/>
        <charset val="1"/>
      </rPr>
      <t xml:space="preserve">https://youtu.be/qW40nUYEawA?t=72</t>
    </r>
    <r>
      <rPr>
        <sz val="11"/>
        <color rgb="FFFFFFFF"/>
        <rFont val="Roboto"/>
        <family val="0"/>
        <charset val="1"/>
      </rPr>
      <t xml:space="preserve"> 👉Highest Paying Freelancing Skills: </t>
    </r>
    <r>
      <rPr>
        <sz val="11"/>
        <color rgb="FF000000"/>
        <rFont val="Roboto"/>
        <family val="0"/>
        <charset val="1"/>
      </rPr>
      <t xml:space="preserve">https://youtu.be/i3zNOtoCvB0</t>
    </r>
    <r>
      <rPr>
        <sz val="11"/>
        <color rgb="FFFFFFFF"/>
        <rFont val="Roboto"/>
        <family val="0"/>
        <charset val="1"/>
      </rPr>
      <t xml:space="preserve"> 👉Web Developer Roadmap: </t>
    </r>
    <r>
      <rPr>
        <sz val="11"/>
        <color rgb="FF000000"/>
        <rFont val="Roboto"/>
        <family val="0"/>
        <charset val="1"/>
      </rPr>
      <t xml:space="preserve">https://www.youtube.com/watch?v=sDyt_...</t>
    </r>
    <r>
      <rPr>
        <sz val="11"/>
        <color rgb="FFFFFFFF"/>
        <rFont val="Roboto"/>
        <family val="0"/>
        <charset val="1"/>
      </rPr>
      <t xml:space="preserve"> 👉Android Developer Roadmap: </t>
    </r>
    <r>
      <rPr>
        <sz val="11"/>
        <color rgb="FF000000"/>
        <rFont val="Roboto"/>
        <family val="0"/>
        <charset val="1"/>
      </rPr>
      <t xml:space="preserve">https://www.youtube.com/watch?v=U9z1d...</t>
    </r>
    <r>
      <rPr>
        <sz val="11"/>
        <color rgb="FFFFFFFF"/>
        <rFont val="Roboto"/>
        <family val="0"/>
        <charset val="1"/>
      </rPr>
      <t xml:space="preserve"> 👉Machine Learning Roadmap: </t>
    </r>
    <r>
      <rPr>
        <sz val="11"/>
        <color rgb="FF000000"/>
        <rFont val="Roboto"/>
        <family val="0"/>
        <charset val="1"/>
      </rPr>
      <t xml:space="preserve">https://www.youtube.com/watch?v=flVKd...</t>
    </r>
    <r>
      <rPr>
        <sz val="11"/>
        <color rgb="FFFFFFFF"/>
        <rFont val="Roboto"/>
        <family val="0"/>
        <charset val="1"/>
      </rPr>
      <t xml:space="preserve"> 👉Blockchain Developer Roadmap: </t>
    </r>
    <r>
      <rPr>
        <sz val="11"/>
        <color rgb="FF000000"/>
        <rFont val="Roboto"/>
        <family val="0"/>
        <charset val="1"/>
      </rPr>
      <t xml:space="preserve">https://youtu.be/6SGbc8eJzEY</t>
    </r>
    <r>
      <rPr>
        <sz val="11"/>
        <color rgb="FFFFFFFF"/>
        <rFont val="Roboto"/>
        <family val="0"/>
        <charset val="1"/>
      </rPr>
      <t xml:space="preserve"> 👉Best Laptops for Programming: </t>
    </r>
    <r>
      <rPr>
        <sz val="11"/>
        <color rgb="FF000000"/>
        <rFont val="Roboto"/>
        <family val="0"/>
        <charset val="1"/>
      </rPr>
      <t xml:space="preserve">https://youtu.be/egMfr4dLNZc</t>
    </r>
    <r>
      <rPr>
        <sz val="11"/>
        <color rgb="FFFFFFFF"/>
        <rFont val="Roboto"/>
        <family val="0"/>
        <charset val="1"/>
      </rPr>
      <t xml:space="preserve"> ✨ Tags ✨ ishan sharma,best motivational video,best inspirational video,sandeep maehshwari motivational,best motivational speech,college speech,college speech inspirational,public speaking for beginners,fear motivation,fear motivational speech,fearless motivation,regret motivational speech,no regrets,have no fear motivation,have no regrets,college clog,college,students,student motivation,college vlog,FEAR Is Temporary,REGRET Is Forever | Ishan Sharma,fear,regret</t>
    </r>
  </si>
  <si>
    <r>
      <rPr>
        <sz val="8"/>
        <color rgb="FF000000"/>
        <rFont val="Roboto"/>
        <family val="0"/>
        <charset val="1"/>
      </rPr>
      <t xml:space="preserve">#vlog</t>
    </r>
    <r>
      <rPr>
        <sz val="11"/>
        <color rgb="FFFFFFFF"/>
        <rFont val="Roboto"/>
        <family val="0"/>
        <charset val="1"/>
      </rPr>
      <t xml:space="preserve"> </t>
    </r>
    <r>
      <rPr>
        <sz val="11"/>
        <color rgb="FF000000"/>
        <rFont val="Roboto"/>
        <family val="0"/>
        <charset val="1"/>
      </rPr>
      <t xml:space="preserve">#college</t>
    </r>
    <r>
      <rPr>
        <sz val="11"/>
        <color rgb="FFFFFFFF"/>
        <rFont val="Roboto"/>
        <family val="0"/>
        <charset val="1"/>
      </rPr>
      <t xml:space="preserve"> </t>
    </r>
    <r>
      <rPr>
        <sz val="11"/>
        <color rgb="FF000000"/>
        <rFont val="Roboto"/>
        <family val="0"/>
        <charset val="1"/>
      </rPr>
      <t xml:space="preserve">#motivation</t>
    </r>
  </si>
  <si>
    <r>
      <rPr>
        <sz val="8"/>
        <color rgb="FF000000"/>
        <rFont val="Calibri"/>
        <family val="0"/>
        <charset val="1"/>
      </rPr>
      <t xml:space="preserve">T'S CRAZYYY That I Didn't Know About This Gem! Hey Everyone, Today, in this video I'm going to share with you one of the best and most unique Figma extensions that will help you boost your designing and coding workflow! Locofy.ai is a Figma plugin that allows you to convert your Figma design into code - React, React Native, HTML-CSS, Nextjs &amp; Gatsby. If you want to build an app or a website for your portfolio, clients, or your startup, now you just need a Figma design and a lot less time to code. So, whether you are a founder, professional, student, or freelancer you can go from an idea to a live product for free using Locofy.ai. Check out their product and give it a try (FREE): </t>
    </r>
    <r>
      <rPr>
        <sz val="11"/>
        <color rgb="FF000000"/>
        <rFont val="Roboto"/>
        <family val="0"/>
        <charset val="1"/>
      </rPr>
      <t xml:space="preserve">https://www.locofy.ai/</t>
    </r>
    <r>
      <rPr>
        <sz val="11"/>
        <color rgb="FFFFFFFF"/>
        <rFont val="Roboto"/>
        <family val="0"/>
        <charset val="1"/>
      </rPr>
      <t xml:space="preserve"> This Figma plugin is definitely a game-changer since it will help you earn more as a freelancer and also help you save the most valuable asset in the world: Time! Watch the video till the end as I show you a demo of how you can incorporate this into your everyday design and workflow! 📸 Instagram: </t>
    </r>
    <r>
      <rPr>
        <sz val="11"/>
        <color rgb="FF000000"/>
        <rFont val="Roboto"/>
        <family val="0"/>
        <charset val="1"/>
      </rPr>
      <t xml:space="preserve">https://bit.ly/ishansharma7390ig</t>
    </r>
    <r>
      <rPr>
        <sz val="11"/>
        <color rgb="FFFFFFFF"/>
        <rFont val="Roboto"/>
        <family val="0"/>
        <charset val="1"/>
      </rPr>
      <t xml:space="preserve"> Join MarkitUpX Discord Server: </t>
    </r>
    <r>
      <rPr>
        <sz val="11"/>
        <color rgb="FF000000"/>
        <rFont val="Roboto"/>
        <family val="0"/>
        <charset val="1"/>
      </rPr>
      <t xml:space="preserve">https://discord.gg/fwSpTje4rh</t>
    </r>
    <r>
      <rPr>
        <sz val="11"/>
        <color rgb="FFFFFFFF"/>
        <rFont val="Roboto"/>
        <family val="0"/>
        <charset val="1"/>
      </rPr>
      <t xml:space="preserve"> CHAPTERS: </t>
    </r>
    <r>
      <rPr>
        <sz val="11"/>
        <color rgb="FF000000"/>
        <rFont val="Roboto"/>
        <family val="0"/>
        <charset val="1"/>
      </rPr>
      <t xml:space="preserve">0:00</t>
    </r>
    <r>
      <rPr>
        <sz val="11"/>
        <color rgb="FFFFFFFF"/>
        <rFont val="Roboto"/>
        <family val="0"/>
        <charset val="1"/>
      </rPr>
      <t xml:space="preserve"> - Intro </t>
    </r>
    <r>
      <rPr>
        <sz val="11"/>
        <color rgb="FF000000"/>
        <rFont val="Roboto"/>
        <family val="0"/>
        <charset val="1"/>
      </rPr>
      <t xml:space="preserve">0:41</t>
    </r>
    <r>
      <rPr>
        <sz val="11"/>
        <color rgb="FFFFFFFF"/>
        <rFont val="Roboto"/>
        <family val="0"/>
        <charset val="1"/>
      </rPr>
      <t xml:space="preserve"> - The Power of Automation &amp; Low Code Tools </t>
    </r>
    <r>
      <rPr>
        <sz val="11"/>
        <color rgb="FF000000"/>
        <rFont val="Roboto"/>
        <family val="0"/>
        <charset val="1"/>
      </rPr>
      <t xml:space="preserve">1:20</t>
    </r>
    <r>
      <rPr>
        <sz val="11"/>
        <color rgb="FFFFFFFF"/>
        <rFont val="Roboto"/>
        <family val="0"/>
        <charset val="1"/>
      </rPr>
      <t xml:space="preserve"> - Problem Web Developers Face </t>
    </r>
    <r>
      <rPr>
        <sz val="11"/>
        <color rgb="FF000000"/>
        <rFont val="Roboto"/>
        <family val="0"/>
        <charset val="1"/>
      </rPr>
      <t xml:space="preserve">1:45</t>
    </r>
    <r>
      <rPr>
        <sz val="11"/>
        <color rgb="FFFFFFFF"/>
        <rFont val="Roboto"/>
        <family val="0"/>
        <charset val="1"/>
      </rPr>
      <t xml:space="preserve"> - Ship Your Designs To Code Faster With Locofy </t>
    </r>
    <r>
      <rPr>
        <sz val="11"/>
        <color rgb="FF000000"/>
        <rFont val="Roboto"/>
        <family val="0"/>
        <charset val="1"/>
      </rPr>
      <t xml:space="preserve">2:35</t>
    </r>
    <r>
      <rPr>
        <sz val="11"/>
        <color rgb="FFFFFFFF"/>
        <rFont val="Roboto"/>
        <family val="0"/>
        <charset val="1"/>
      </rPr>
      <t xml:space="preserve"> - How Locofy Makes Production Easier </t>
    </r>
    <r>
      <rPr>
        <sz val="11"/>
        <color rgb="FF000000"/>
        <rFont val="Roboto"/>
        <family val="0"/>
        <charset val="1"/>
      </rPr>
      <t xml:space="preserve">3:18</t>
    </r>
    <r>
      <rPr>
        <sz val="11"/>
        <color rgb="FFFFFFFF"/>
        <rFont val="Roboto"/>
        <family val="0"/>
        <charset val="1"/>
      </rPr>
      <t xml:space="preserve"> - Overview of Locofy Workflow </t>
    </r>
    <r>
      <rPr>
        <sz val="11"/>
        <color rgb="FF000000"/>
        <rFont val="Roboto"/>
        <family val="0"/>
        <charset val="1"/>
      </rPr>
      <t xml:space="preserve">4:07</t>
    </r>
    <r>
      <rPr>
        <sz val="11"/>
        <color rgb="FFFFFFFF"/>
        <rFont val="Roboto"/>
        <family val="0"/>
        <charset val="1"/>
      </rPr>
      <t xml:space="preserve"> - Design-to-Code In Action! </t>
    </r>
    <r>
      <rPr>
        <sz val="11"/>
        <color rgb="FF000000"/>
        <rFont val="Roboto"/>
        <family val="0"/>
        <charset val="1"/>
      </rPr>
      <t xml:space="preserve">5:24</t>
    </r>
    <r>
      <rPr>
        <sz val="11"/>
        <color rgb="FFFFFFFF"/>
        <rFont val="Roboto"/>
        <family val="0"/>
        <charset val="1"/>
      </rPr>
      <t xml:space="preserve"> - Adding Characteristics To Your Design </t>
    </r>
    <r>
      <rPr>
        <sz val="11"/>
        <color rgb="FF000000"/>
        <rFont val="Roboto"/>
        <family val="0"/>
        <charset val="1"/>
      </rPr>
      <t xml:space="preserve">9:44</t>
    </r>
    <r>
      <rPr>
        <sz val="11"/>
        <color rgb="FFFFFFFF"/>
        <rFont val="Roboto"/>
        <family val="0"/>
        <charset val="1"/>
      </rPr>
      <t xml:space="preserve"> - How Drag &amp; Drop Function Makes It Way Easier </t>
    </r>
    <r>
      <rPr>
        <sz val="11"/>
        <color rgb="FF000000"/>
        <rFont val="Roboto"/>
        <family val="0"/>
        <charset val="1"/>
      </rPr>
      <t xml:space="preserve">11:16</t>
    </r>
    <r>
      <rPr>
        <sz val="11"/>
        <color rgb="FFFFFFFF"/>
        <rFont val="Roboto"/>
        <family val="0"/>
        <charset val="1"/>
      </rPr>
      <t xml:space="preserve"> - View Your Code In Locofy Builder </t>
    </r>
    <r>
      <rPr>
        <sz val="11"/>
        <color rgb="FF000000"/>
        <rFont val="Roboto"/>
        <family val="0"/>
        <charset val="1"/>
      </rPr>
      <t xml:space="preserve">12:39</t>
    </r>
    <r>
      <rPr>
        <sz val="11"/>
        <color rgb="FFFFFFFF"/>
        <rFont val="Roboto"/>
        <family val="0"/>
        <charset val="1"/>
      </rPr>
      <t xml:space="preserve"> - Export Your Whole Code Start Investing in Crypto with WazirX: </t>
    </r>
    <r>
      <rPr>
        <sz val="11"/>
        <color rgb="FF000000"/>
        <rFont val="Roboto"/>
        <family val="0"/>
        <charset val="1"/>
      </rPr>
      <t xml:space="preserve">https://wazirx.com/invite/874huam9</t>
    </r>
    <r>
      <rPr>
        <sz val="11"/>
        <color rgb="FFFFFFFF"/>
        <rFont val="Roboto"/>
        <family val="0"/>
        <charset val="1"/>
      </rPr>
      <t xml:space="preserve"> 😁 About Me: </t>
    </r>
    <r>
      <rPr>
        <sz val="11"/>
        <color rgb="FF000000"/>
        <rFont val="Roboto"/>
        <family val="0"/>
        <charset val="1"/>
      </rPr>
      <t xml:space="preserve">https://bit.ly/aboutishansharma</t>
    </r>
    <r>
      <rPr>
        <sz val="11"/>
        <color rgb="FFFFFFFF"/>
        <rFont val="Roboto"/>
        <family val="0"/>
        <charset val="1"/>
      </rPr>
      <t xml:space="preserve"> 📱 Twitter: </t>
    </r>
    <r>
      <rPr>
        <sz val="11"/>
        <color rgb="FF000000"/>
        <rFont val="Roboto"/>
        <family val="0"/>
        <charset val="1"/>
      </rPr>
      <t xml:space="preserve">https://bit.ly/ishansharma7390twt</t>
    </r>
    <r>
      <rPr>
        <sz val="11"/>
        <color rgb="FFFFFFFF"/>
        <rFont val="Roboto"/>
        <family val="0"/>
        <charset val="1"/>
      </rPr>
      <t xml:space="preserve"> 📝 LinkedIn: </t>
    </r>
    <r>
      <rPr>
        <sz val="11"/>
        <color rgb="FF000000"/>
        <rFont val="Roboto"/>
        <family val="0"/>
        <charset val="1"/>
      </rPr>
      <t xml:space="preserve">https://bit.ly/ishansharma7390li</t>
    </r>
    <r>
      <rPr>
        <sz val="11"/>
        <color rgb="FFFFFFFF"/>
        <rFont val="Roboto"/>
        <family val="0"/>
        <charset val="1"/>
      </rPr>
      <t xml:space="preserve"> 🌟 Please leave a LIKE ❤️ and SUBSCRIBE for more AMAZING content! 🌟 3 Books You Should Read 📈Psychology of Money: </t>
    </r>
    <r>
      <rPr>
        <sz val="11"/>
        <color rgb="FF000000"/>
        <rFont val="Roboto"/>
        <family val="0"/>
        <charset val="1"/>
      </rPr>
      <t xml:space="preserve">https://amzn.to/30wx4bW</t>
    </r>
    <r>
      <rPr>
        <sz val="11"/>
        <color rgb="FFFFFFFF"/>
        <rFont val="Roboto"/>
        <family val="0"/>
        <charset val="1"/>
      </rPr>
      <t xml:space="preserve"> 👀Subtle Art of Not Giving a F: </t>
    </r>
    <r>
      <rPr>
        <sz val="11"/>
        <color rgb="FF000000"/>
        <rFont val="Roboto"/>
        <family val="0"/>
        <charset val="1"/>
      </rPr>
      <t xml:space="preserve">https://amzn.to/30zwWbP</t>
    </r>
    <r>
      <rPr>
        <sz val="11"/>
        <color rgb="FFFFFFFF"/>
        <rFont val="Roboto"/>
        <family val="0"/>
        <charset val="1"/>
      </rPr>
      <t xml:space="preserve"> 💼Rework: </t>
    </r>
    <r>
      <rPr>
        <sz val="11"/>
        <color rgb="FF000000"/>
        <rFont val="Roboto"/>
        <family val="0"/>
        <charset val="1"/>
      </rPr>
      <t xml:space="preserve">https://amzn.to/3ALsAuz</t>
    </r>
    <r>
      <rPr>
        <sz val="11"/>
        <color rgb="FFFFFFFF"/>
        <rFont val="Roboto"/>
        <family val="0"/>
        <charset val="1"/>
      </rPr>
      <t xml:space="preserve"> Tech I use every day 💻MacBook Air M1: </t>
    </r>
    <r>
      <rPr>
        <sz val="11"/>
        <color rgb="FF000000"/>
        <rFont val="Roboto"/>
        <family val="0"/>
        <charset val="1"/>
      </rPr>
      <t xml:space="preserve">https://amzn.to/2YWKPjG</t>
    </r>
    <r>
      <rPr>
        <sz val="11"/>
        <color rgb="FFFFFFFF"/>
        <rFont val="Roboto"/>
        <family val="0"/>
        <charset val="1"/>
      </rPr>
      <t xml:space="preserve"> 📺LG 29' Ultrawide Monitor: </t>
    </r>
    <r>
      <rPr>
        <sz val="11"/>
        <color rgb="FF000000"/>
        <rFont val="Roboto"/>
        <family val="0"/>
        <charset val="1"/>
      </rPr>
      <t xml:space="preserve">https://amzn.to/3aG0p5p</t>
    </r>
    <r>
      <rPr>
        <sz val="11"/>
        <color rgb="FFFFFFFF"/>
        <rFont val="Roboto"/>
        <family val="0"/>
        <charset val="1"/>
      </rPr>
      <t xml:space="preserve"> 🎥Sony ZV1: </t>
    </r>
    <r>
      <rPr>
        <sz val="11"/>
        <color rgb="FF000000"/>
        <rFont val="Roboto"/>
        <family val="0"/>
        <charset val="1"/>
      </rPr>
      <t xml:space="preserve">https://amzn.to/3ANqgDb</t>
    </r>
    <r>
      <rPr>
        <sz val="11"/>
        <color rgb="FFFFFFFF"/>
        <rFont val="Roboto"/>
        <family val="0"/>
        <charset val="1"/>
      </rPr>
      <t xml:space="preserve"> 🎙Blue Yeti Mic: </t>
    </r>
    <r>
      <rPr>
        <sz val="11"/>
        <color rgb="FF000000"/>
        <rFont val="Roboto"/>
        <family val="0"/>
        <charset val="1"/>
      </rPr>
      <t xml:space="preserve">https://amzn.to/2YYbiNN</t>
    </r>
    <r>
      <rPr>
        <sz val="11"/>
        <color rgb="FFFFFFFF"/>
        <rFont val="Roboto"/>
        <family val="0"/>
        <charset val="1"/>
      </rPr>
      <t xml:space="preserve"> </t>
    </r>
    <r>
      <rPr>
        <sz val="11"/>
        <color rgb="FFFFFFFF"/>
        <rFont val="Microsoft YaHei"/>
        <family val="2"/>
      </rPr>
      <t xml:space="preserve">⽴</t>
    </r>
    <r>
      <rPr>
        <sz val="11"/>
        <color rgb="FFFFFFFF"/>
        <rFont val="Roboto"/>
        <family val="0"/>
        <charset val="1"/>
      </rPr>
      <t xml:space="preserve">Tripod Stand: </t>
    </r>
    <r>
      <rPr>
        <sz val="11"/>
        <color rgb="FF000000"/>
        <rFont val="Roboto"/>
        <family val="0"/>
        <charset val="1"/>
      </rPr>
      <t xml:space="preserve">https://amzn.to/3mVUiQc</t>
    </r>
    <r>
      <rPr>
        <sz val="11"/>
        <color rgb="FFFFFFFF"/>
        <rFont val="Roboto"/>
        <family val="0"/>
        <charset val="1"/>
      </rPr>
      <t xml:space="preserve"> 🔅Ring Light: </t>
    </r>
    <r>
      <rPr>
        <sz val="11"/>
        <color rgb="FF000000"/>
        <rFont val="Roboto"/>
        <family val="0"/>
        <charset val="1"/>
      </rPr>
      <t xml:space="preserve">https://amzn.to/2YQlzLJ</t>
    </r>
    <r>
      <rPr>
        <sz val="11"/>
        <color rgb="FFFFFFFF"/>
        <rFont val="Roboto"/>
        <family val="0"/>
        <charset val="1"/>
      </rPr>
      <t xml:space="preserve"> 🎧Marshall Major II Headphone: </t>
    </r>
    <r>
      <rPr>
        <sz val="11"/>
        <color rgb="FF000000"/>
        <rFont val="Roboto"/>
        <family val="0"/>
        <charset val="1"/>
      </rPr>
      <t xml:space="preserve">https://amzn.to/3lLhTDQ</t>
    </r>
    <r>
      <rPr>
        <sz val="11"/>
        <color rgb="FFFFFFFF"/>
        <rFont val="Roboto"/>
        <family val="0"/>
        <charset val="1"/>
      </rPr>
      <t xml:space="preserve"> 🖱Logitech mouse: </t>
    </r>
    <r>
      <rPr>
        <sz val="11"/>
        <color rgb="FF000000"/>
        <rFont val="Roboto"/>
        <family val="0"/>
        <charset val="1"/>
      </rPr>
      <t xml:space="preserve">https://amzn.to/3p8edOC</t>
    </r>
    <r>
      <rPr>
        <sz val="11"/>
        <color rgb="FFFFFFFF"/>
        <rFont val="Roboto"/>
        <family val="0"/>
        <charset val="1"/>
      </rPr>
      <t xml:space="preserve"> 💺Green Soul Chair: </t>
    </r>
    <r>
      <rPr>
        <sz val="11"/>
        <color rgb="FF000000"/>
        <rFont val="Roboto"/>
        <family val="0"/>
        <charset val="1"/>
      </rPr>
      <t xml:space="preserve">https://amzn.to/3mWIxZP</t>
    </r>
    <r>
      <rPr>
        <sz val="11"/>
        <color rgb="FFFFFFFF"/>
        <rFont val="Roboto"/>
        <family val="0"/>
        <charset val="1"/>
      </rPr>
      <t xml:space="preserve"> 👉Best Free Coding Courses: </t>
    </r>
    <r>
      <rPr>
        <sz val="11"/>
        <color rgb="FF000000"/>
        <rFont val="Roboto"/>
        <family val="0"/>
        <charset val="1"/>
      </rPr>
      <t xml:space="preserve">https://youtu.be/zaGwW2vNHlw</t>
    </r>
    <r>
      <rPr>
        <sz val="11"/>
        <color rgb="FFFFFFFF"/>
        <rFont val="Roboto"/>
        <family val="0"/>
        <charset val="1"/>
      </rPr>
      <t xml:space="preserve"> 👉15 Ways to Make Money in College: </t>
    </r>
    <r>
      <rPr>
        <sz val="11"/>
        <color rgb="FF000000"/>
        <rFont val="Roboto"/>
        <family val="0"/>
        <charset val="1"/>
      </rPr>
      <t xml:space="preserve">https://youtu.be/bLx5sXZx1hY</t>
    </r>
    <r>
      <rPr>
        <sz val="11"/>
        <color rgb="FFFFFFFF"/>
        <rFont val="Roboto"/>
        <family val="0"/>
        <charset val="1"/>
      </rPr>
      <t xml:space="preserve"> 👉How I Learned to Code: </t>
    </r>
    <r>
      <rPr>
        <sz val="11"/>
        <color rgb="FF000000"/>
        <rFont val="Roboto"/>
        <family val="0"/>
        <charset val="1"/>
      </rPr>
      <t xml:space="preserve">https://youtu.be/qW40nUYEawA?t=72</t>
    </r>
    <r>
      <rPr>
        <sz val="11"/>
        <color rgb="FFFFFFFF"/>
        <rFont val="Roboto"/>
        <family val="0"/>
        <charset val="1"/>
      </rPr>
      <t xml:space="preserve"> 👉Highest Paying Freelancing Skills: </t>
    </r>
    <r>
      <rPr>
        <sz val="11"/>
        <color rgb="FF000000"/>
        <rFont val="Roboto"/>
        <family val="0"/>
        <charset val="1"/>
      </rPr>
      <t xml:space="preserve">https://youtu.be/i3zNOtoCvB0</t>
    </r>
    <r>
      <rPr>
        <sz val="11"/>
        <color rgb="FFFFFFFF"/>
        <rFont val="Roboto"/>
        <family val="0"/>
        <charset val="1"/>
      </rPr>
      <t xml:space="preserve"> 👉Web Developer Roadmap: </t>
    </r>
    <r>
      <rPr>
        <sz val="11"/>
        <color rgb="FF000000"/>
        <rFont val="Roboto"/>
        <family val="0"/>
        <charset val="1"/>
      </rPr>
      <t xml:space="preserve">https://www.youtube.com/watch?v=sDyt_...</t>
    </r>
    <r>
      <rPr>
        <sz val="11"/>
        <color rgb="FFFFFFFF"/>
        <rFont val="Roboto"/>
        <family val="0"/>
        <charset val="1"/>
      </rPr>
      <t xml:space="preserve"> 👉Android Developer Roadmap: </t>
    </r>
    <r>
      <rPr>
        <sz val="11"/>
        <color rgb="FF000000"/>
        <rFont val="Roboto"/>
        <family val="0"/>
        <charset val="1"/>
      </rPr>
      <t xml:space="preserve">https://www.youtube.com/watch?v=U9z1d...</t>
    </r>
    <r>
      <rPr>
        <sz val="11"/>
        <color rgb="FFFFFFFF"/>
        <rFont val="Roboto"/>
        <family val="0"/>
        <charset val="1"/>
      </rPr>
      <t xml:space="preserve"> 👉Machine Learning Roadmap: </t>
    </r>
    <r>
      <rPr>
        <sz val="11"/>
        <color rgb="FF000000"/>
        <rFont val="Roboto"/>
        <family val="0"/>
        <charset val="1"/>
      </rPr>
      <t xml:space="preserve">https://www.youtube.com/watch?v=flVKd...</t>
    </r>
    <r>
      <rPr>
        <sz val="11"/>
        <color rgb="FFFFFFFF"/>
        <rFont val="Roboto"/>
        <family val="0"/>
        <charset val="1"/>
      </rPr>
      <t xml:space="preserve"> 👉Blockchain Developer Roadmap: </t>
    </r>
    <r>
      <rPr>
        <sz val="11"/>
        <color rgb="FF000000"/>
        <rFont val="Roboto"/>
        <family val="0"/>
        <charset val="1"/>
      </rPr>
      <t xml:space="preserve">https://youtu.be/6SGbc8eJzEY</t>
    </r>
    <r>
      <rPr>
        <sz val="11"/>
        <color rgb="FFFFFFFF"/>
        <rFont val="Roboto"/>
        <family val="0"/>
        <charset val="1"/>
      </rPr>
      <t xml:space="preserve"> 👉Best Laptops for Programming: </t>
    </r>
    <r>
      <rPr>
        <sz val="11"/>
        <color rgb="FF000000"/>
        <rFont val="Roboto"/>
        <family val="0"/>
        <charset val="1"/>
      </rPr>
      <t xml:space="preserve">https://youtu.be/egMfr4dLNZc</t>
    </r>
    <r>
      <rPr>
        <sz val="11"/>
        <color rgb="FFFFFFFF"/>
        <rFont val="Roboto"/>
        <family val="0"/>
        <charset val="1"/>
      </rPr>
      <t xml:space="preserve"> ✨ Tags ✨ ishan sharma,ui ux,ui ux difference,ui designer vs ux designer,ui designer,ux designer,ui/ux design,ui ux design,ux design,product design,product designer,user experience design,ux designer day in the life,designing courses,how to become a ui ux designer,ui ux designer salary in india,ui ux design tutorial for beginners,free ui ux design course with certificate,locofy,figma,no code tools,low code,convert ui design to code,best figma plugins,design</t>
    </r>
  </si>
  <si>
    <r>
      <rPr>
        <sz val="8"/>
        <color rgb="FF000000"/>
        <rFont val="Roboto"/>
        <family val="0"/>
        <charset val="1"/>
      </rPr>
      <t xml:space="preserve">#uiux</t>
    </r>
    <r>
      <rPr>
        <sz val="11"/>
        <color rgb="FFFFFFFF"/>
        <rFont val="Roboto"/>
        <family val="0"/>
        <charset val="1"/>
      </rPr>
      <t xml:space="preserve"> </t>
    </r>
    <r>
      <rPr>
        <sz val="11"/>
        <color rgb="FF000000"/>
        <rFont val="Roboto"/>
        <family val="0"/>
        <charset val="1"/>
      </rPr>
      <t xml:space="preserve">#design</t>
    </r>
    <r>
      <rPr>
        <sz val="11"/>
        <color rgb="FFFFFFFF"/>
        <rFont val="Roboto"/>
        <family val="0"/>
        <charset val="1"/>
      </rPr>
      <t xml:space="preserve"> </t>
    </r>
    <r>
      <rPr>
        <sz val="11"/>
        <color rgb="FF000000"/>
        <rFont val="Roboto"/>
        <family val="0"/>
        <charset val="1"/>
      </rPr>
      <t xml:space="preserve">#figma</t>
    </r>
  </si>
  <si>
    <r>
      <rPr>
        <sz val="8"/>
        <color rgb="FF000000"/>
        <rFont val="Calibri"/>
        <family val="0"/>
        <charset val="1"/>
      </rPr>
      <t xml:space="preserve">Quite often I receive emails from spammy apps that offer me a good amount to promote their shady applications which might scam my audience but I've always stayed away from them. I focus on providing content that helps all of you get motivated to work on your skills so that you can make money consistently over a long period of time. In this video, I’ve discussed how so-called ‘companies’ scam their users by luring their audience in many different ways. Watch this video to be aware of such shady scams on YouTube! 📸 Instagram: </t>
    </r>
    <r>
      <rPr>
        <sz val="11"/>
        <color rgb="FF000000"/>
        <rFont val="Roboto"/>
        <family val="0"/>
        <charset val="1"/>
      </rPr>
      <t xml:space="preserve">https://bit.ly/ishansharma7390ig</t>
    </r>
    <r>
      <rPr>
        <sz val="11"/>
        <color rgb="FFFFFFFF"/>
        <rFont val="Roboto"/>
        <family val="0"/>
        <charset val="1"/>
      </rPr>
      <t xml:space="preserve"> Join MarkitUpX Discord Server: </t>
    </r>
    <r>
      <rPr>
        <sz val="11"/>
        <color rgb="FF000000"/>
        <rFont val="Roboto"/>
        <family val="0"/>
        <charset val="1"/>
      </rPr>
      <t xml:space="preserve">https://discord.gg/fwSpTje4rh</t>
    </r>
    <r>
      <rPr>
        <sz val="11"/>
        <color rgb="FFFFFFFF"/>
        <rFont val="Roboto"/>
        <family val="0"/>
        <charset val="1"/>
      </rPr>
      <t xml:space="preserve"> Start Investing in Crypto with WazirX: </t>
    </r>
    <r>
      <rPr>
        <sz val="11"/>
        <color rgb="FF000000"/>
        <rFont val="Roboto"/>
        <family val="0"/>
        <charset val="1"/>
      </rPr>
      <t xml:space="preserve">https://wazirx.com/invite/874huam9</t>
    </r>
    <r>
      <rPr>
        <sz val="11"/>
        <color rgb="FFFFFFFF"/>
        <rFont val="Roboto"/>
        <family val="0"/>
        <charset val="1"/>
      </rPr>
      <t xml:space="preserve"> 😁 About Me: </t>
    </r>
    <r>
      <rPr>
        <sz val="11"/>
        <color rgb="FF000000"/>
        <rFont val="Roboto"/>
        <family val="0"/>
        <charset val="1"/>
      </rPr>
      <t xml:space="preserve">https://bit.ly/aboutishansharma</t>
    </r>
    <r>
      <rPr>
        <sz val="11"/>
        <color rgb="FFFFFFFF"/>
        <rFont val="Roboto"/>
        <family val="0"/>
        <charset val="1"/>
      </rPr>
      <t xml:space="preserve"> 📱 Twitter: </t>
    </r>
    <r>
      <rPr>
        <sz val="11"/>
        <color rgb="FF000000"/>
        <rFont val="Roboto"/>
        <family val="0"/>
        <charset val="1"/>
      </rPr>
      <t xml:space="preserve">https://bit.ly/ishansharma7390twt</t>
    </r>
    <r>
      <rPr>
        <sz val="11"/>
        <color rgb="FFFFFFFF"/>
        <rFont val="Roboto"/>
        <family val="0"/>
        <charset val="1"/>
      </rPr>
      <t xml:space="preserve"> 📝 LinkedIn: </t>
    </r>
    <r>
      <rPr>
        <sz val="11"/>
        <color rgb="FF000000"/>
        <rFont val="Roboto"/>
        <family val="0"/>
        <charset val="1"/>
      </rPr>
      <t xml:space="preserve">https://bit.ly/ishansharma7390li</t>
    </r>
    <r>
      <rPr>
        <sz val="11"/>
        <color rgb="FFFFFFFF"/>
        <rFont val="Roboto"/>
        <family val="0"/>
        <charset val="1"/>
      </rPr>
      <t xml:space="preserve"> 🌟 Please leave a LIKE ❤️ and SUBSCRIBE for more AMAZING content! 🌟 3 Books You Should Read 📈Psychology of Money: </t>
    </r>
    <r>
      <rPr>
        <sz val="11"/>
        <color rgb="FF000000"/>
        <rFont val="Roboto"/>
        <family val="0"/>
        <charset val="1"/>
      </rPr>
      <t xml:space="preserve">https://amzn.to/30wx4bW</t>
    </r>
    <r>
      <rPr>
        <sz val="11"/>
        <color rgb="FFFFFFFF"/>
        <rFont val="Roboto"/>
        <family val="0"/>
        <charset val="1"/>
      </rPr>
      <t xml:space="preserve"> 👀Subtle Art of Not Giving a F: </t>
    </r>
    <r>
      <rPr>
        <sz val="11"/>
        <color rgb="FF000000"/>
        <rFont val="Roboto"/>
        <family val="0"/>
        <charset val="1"/>
      </rPr>
      <t xml:space="preserve">https://amzn.to/30zwWbP</t>
    </r>
    <r>
      <rPr>
        <sz val="11"/>
        <color rgb="FFFFFFFF"/>
        <rFont val="Roboto"/>
        <family val="0"/>
        <charset val="1"/>
      </rPr>
      <t xml:space="preserve"> 💼Rework: </t>
    </r>
    <r>
      <rPr>
        <sz val="11"/>
        <color rgb="FF000000"/>
        <rFont val="Roboto"/>
        <family val="0"/>
        <charset val="1"/>
      </rPr>
      <t xml:space="preserve">https://amzn.to/3ALsAuz</t>
    </r>
    <r>
      <rPr>
        <sz val="11"/>
        <color rgb="FFFFFFFF"/>
        <rFont val="Roboto"/>
        <family val="0"/>
        <charset val="1"/>
      </rPr>
      <t xml:space="preserve"> Tech I use every day 💻MacBook Air M1: </t>
    </r>
    <r>
      <rPr>
        <sz val="11"/>
        <color rgb="FF000000"/>
        <rFont val="Roboto"/>
        <family val="0"/>
        <charset val="1"/>
      </rPr>
      <t xml:space="preserve">https://amzn.to/2YWKPjG</t>
    </r>
    <r>
      <rPr>
        <sz val="11"/>
        <color rgb="FFFFFFFF"/>
        <rFont val="Roboto"/>
        <family val="0"/>
        <charset val="1"/>
      </rPr>
      <t xml:space="preserve"> 📺LG 29' Ultrawide Monitor: </t>
    </r>
    <r>
      <rPr>
        <sz val="11"/>
        <color rgb="FF000000"/>
        <rFont val="Roboto"/>
        <family val="0"/>
        <charset val="1"/>
      </rPr>
      <t xml:space="preserve">https://amzn.to/3aG0p5p</t>
    </r>
    <r>
      <rPr>
        <sz val="11"/>
        <color rgb="FFFFFFFF"/>
        <rFont val="Roboto"/>
        <family val="0"/>
        <charset val="1"/>
      </rPr>
      <t xml:space="preserve"> 🎥Sony ZV1: </t>
    </r>
    <r>
      <rPr>
        <sz val="11"/>
        <color rgb="FF000000"/>
        <rFont val="Roboto"/>
        <family val="0"/>
        <charset val="1"/>
      </rPr>
      <t xml:space="preserve">https://amzn.to/3ANqgDb</t>
    </r>
    <r>
      <rPr>
        <sz val="11"/>
        <color rgb="FFFFFFFF"/>
        <rFont val="Roboto"/>
        <family val="0"/>
        <charset val="1"/>
      </rPr>
      <t xml:space="preserve"> 🎙Blue Yeti Mic: </t>
    </r>
    <r>
      <rPr>
        <sz val="11"/>
        <color rgb="FF000000"/>
        <rFont val="Roboto"/>
        <family val="0"/>
        <charset val="1"/>
      </rPr>
      <t xml:space="preserve">https://amzn.to/2YYbiNN</t>
    </r>
    <r>
      <rPr>
        <sz val="11"/>
        <color rgb="FFFFFFFF"/>
        <rFont val="Roboto"/>
        <family val="0"/>
        <charset val="1"/>
      </rPr>
      <t xml:space="preserve"> </t>
    </r>
    <r>
      <rPr>
        <sz val="11"/>
        <color rgb="FFFFFFFF"/>
        <rFont val="Microsoft YaHei"/>
        <family val="2"/>
      </rPr>
      <t xml:space="preserve">⽴</t>
    </r>
    <r>
      <rPr>
        <sz val="11"/>
        <color rgb="FFFFFFFF"/>
        <rFont val="Roboto"/>
        <family val="0"/>
        <charset val="1"/>
      </rPr>
      <t xml:space="preserve">Tripod Stand: </t>
    </r>
    <r>
      <rPr>
        <sz val="11"/>
        <color rgb="FF000000"/>
        <rFont val="Roboto"/>
        <family val="0"/>
        <charset val="1"/>
      </rPr>
      <t xml:space="preserve">https://amzn.to/3mVUiQc</t>
    </r>
    <r>
      <rPr>
        <sz val="11"/>
        <color rgb="FFFFFFFF"/>
        <rFont val="Roboto"/>
        <family val="0"/>
        <charset val="1"/>
      </rPr>
      <t xml:space="preserve"> 🔅Ring Light: </t>
    </r>
    <r>
      <rPr>
        <sz val="11"/>
        <color rgb="FF000000"/>
        <rFont val="Roboto"/>
        <family val="0"/>
        <charset val="1"/>
      </rPr>
      <t xml:space="preserve">https://amzn.to/2YQlzLJ</t>
    </r>
    <r>
      <rPr>
        <sz val="11"/>
        <color rgb="FFFFFFFF"/>
        <rFont val="Roboto"/>
        <family val="0"/>
        <charset val="1"/>
      </rPr>
      <t xml:space="preserve"> 🎧Marshall Major II Headphone: </t>
    </r>
    <r>
      <rPr>
        <sz val="11"/>
        <color rgb="FF000000"/>
        <rFont val="Roboto"/>
        <family val="0"/>
        <charset val="1"/>
      </rPr>
      <t xml:space="preserve">https://amzn.to/3lLhTDQ</t>
    </r>
    <r>
      <rPr>
        <sz val="11"/>
        <color rgb="FFFFFFFF"/>
        <rFont val="Roboto"/>
        <family val="0"/>
        <charset val="1"/>
      </rPr>
      <t xml:space="preserve"> 🖱Logitech mouse: </t>
    </r>
    <r>
      <rPr>
        <sz val="11"/>
        <color rgb="FF000000"/>
        <rFont val="Roboto"/>
        <family val="0"/>
        <charset val="1"/>
      </rPr>
      <t xml:space="preserve">https://amzn.to/3p8edOC</t>
    </r>
    <r>
      <rPr>
        <sz val="11"/>
        <color rgb="FFFFFFFF"/>
        <rFont val="Roboto"/>
        <family val="0"/>
        <charset val="1"/>
      </rPr>
      <t xml:space="preserve"> 💺Green Soul Chair: </t>
    </r>
    <r>
      <rPr>
        <sz val="11"/>
        <color rgb="FF000000"/>
        <rFont val="Roboto"/>
        <family val="0"/>
        <charset val="1"/>
      </rPr>
      <t xml:space="preserve">https://amzn.to/3mWIxZP</t>
    </r>
    <r>
      <rPr>
        <sz val="11"/>
        <color rgb="FFFFFFFF"/>
        <rFont val="Roboto"/>
        <family val="0"/>
        <charset val="1"/>
      </rPr>
      <t xml:space="preserve"> 👉Best Free Coding Courses: </t>
    </r>
    <r>
      <rPr>
        <sz val="11"/>
        <color rgb="FF000000"/>
        <rFont val="Roboto"/>
        <family val="0"/>
        <charset val="1"/>
      </rPr>
      <t xml:space="preserve">https://youtu.be/zaGwW2vNHlw</t>
    </r>
    <r>
      <rPr>
        <sz val="11"/>
        <color rgb="FFFFFFFF"/>
        <rFont val="Roboto"/>
        <family val="0"/>
        <charset val="1"/>
      </rPr>
      <t xml:space="preserve"> 👉15 Ways to Make Money in College: </t>
    </r>
    <r>
      <rPr>
        <sz val="11"/>
        <color rgb="FF000000"/>
        <rFont val="Roboto"/>
        <family val="0"/>
        <charset val="1"/>
      </rPr>
      <t xml:space="preserve">https://youtu.be/bLx5sXZx1hY</t>
    </r>
    <r>
      <rPr>
        <sz val="11"/>
        <color rgb="FFFFFFFF"/>
        <rFont val="Roboto"/>
        <family val="0"/>
        <charset val="1"/>
      </rPr>
      <t xml:space="preserve"> 👉How I Learned to Code: </t>
    </r>
    <r>
      <rPr>
        <sz val="11"/>
        <color rgb="FF000000"/>
        <rFont val="Roboto"/>
        <family val="0"/>
        <charset val="1"/>
      </rPr>
      <t xml:space="preserve">https://youtu.be/qW40nUYEawA?t=72</t>
    </r>
    <r>
      <rPr>
        <sz val="11"/>
        <color rgb="FFFFFFFF"/>
        <rFont val="Roboto"/>
        <family val="0"/>
        <charset val="1"/>
      </rPr>
      <t xml:space="preserve"> 👉Highest Paying Freelancing Skills: </t>
    </r>
    <r>
      <rPr>
        <sz val="11"/>
        <color rgb="FF000000"/>
        <rFont val="Roboto"/>
        <family val="0"/>
        <charset val="1"/>
      </rPr>
      <t xml:space="preserve">https://youtu.be/i3zNOtoCvB0</t>
    </r>
    <r>
      <rPr>
        <sz val="11"/>
        <color rgb="FFFFFFFF"/>
        <rFont val="Roboto"/>
        <family val="0"/>
        <charset val="1"/>
      </rPr>
      <t xml:space="preserve"> 👉Web Developer Roadmap: </t>
    </r>
    <r>
      <rPr>
        <sz val="11"/>
        <color rgb="FF000000"/>
        <rFont val="Roboto"/>
        <family val="0"/>
        <charset val="1"/>
      </rPr>
      <t xml:space="preserve">https://www.youtube.com/watch?v=sDyt_...</t>
    </r>
    <r>
      <rPr>
        <sz val="11"/>
        <color rgb="FFFFFFFF"/>
        <rFont val="Roboto"/>
        <family val="0"/>
        <charset val="1"/>
      </rPr>
      <t xml:space="preserve"> 👉Android Developer Roadmap: </t>
    </r>
    <r>
      <rPr>
        <sz val="11"/>
        <color rgb="FF000000"/>
        <rFont val="Roboto"/>
        <family val="0"/>
        <charset val="1"/>
      </rPr>
      <t xml:space="preserve">https://www.youtube.com/watch?v=U9z1d...</t>
    </r>
    <r>
      <rPr>
        <sz val="11"/>
        <color rgb="FFFFFFFF"/>
        <rFont val="Roboto"/>
        <family val="0"/>
        <charset val="1"/>
      </rPr>
      <t xml:space="preserve"> 👉Machine Learning Roadmap: </t>
    </r>
    <r>
      <rPr>
        <sz val="11"/>
        <color rgb="FF000000"/>
        <rFont val="Roboto"/>
        <family val="0"/>
        <charset val="1"/>
      </rPr>
      <t xml:space="preserve">https://www.youtube.com/watch?v=flVKd...</t>
    </r>
    <r>
      <rPr>
        <sz val="11"/>
        <color rgb="FFFFFFFF"/>
        <rFont val="Roboto"/>
        <family val="0"/>
        <charset val="1"/>
      </rPr>
      <t xml:space="preserve"> 👉Blockchain Developer Roadmap: </t>
    </r>
    <r>
      <rPr>
        <sz val="11"/>
        <color rgb="FF000000"/>
        <rFont val="Roboto"/>
        <family val="0"/>
        <charset val="1"/>
      </rPr>
      <t xml:space="preserve">https://youtu.be/6SGbc8eJzEY</t>
    </r>
    <r>
      <rPr>
        <sz val="11"/>
        <color rgb="FFFFFFFF"/>
        <rFont val="Roboto"/>
        <family val="0"/>
        <charset val="1"/>
      </rPr>
      <t xml:space="preserve"> 👉Best Laptops for Programming: </t>
    </r>
    <r>
      <rPr>
        <sz val="11"/>
        <color rgb="FF000000"/>
        <rFont val="Roboto"/>
        <family val="0"/>
        <charset val="1"/>
      </rPr>
      <t xml:space="preserve">https://youtu.be/egMfr4dLNZc</t>
    </r>
    <r>
      <rPr>
        <sz val="11"/>
        <color rgb="FFFFFFFF"/>
        <rFont val="Roboto"/>
        <family val="0"/>
        <charset val="1"/>
      </rPr>
      <t xml:space="preserve"> ✨ Tags ✨ ishan sharma,Scam,Scam 2020,Earn Money,Make Money Online,how to earn money,binomo,Dream 11,Make Money,Technology Gyan,Manoj Saru,Scam 1992,Youtuber,indian Youtubers,youtube scams,scam on youtube,scam ads on youtube,scam ads,ads on youtube,scammer caught,scammer,scam 1992 bgm,scam alert,recent scams in india,scams in india,scams in youtube comments,youtube,youtuber kaise bane,youtubers,indian youtuber,youtube india,youtube account</t>
    </r>
  </si>
  <si>
    <r>
      <rPr>
        <sz val="8"/>
        <color rgb="FF000000"/>
        <rFont val="Roboto"/>
        <family val="0"/>
        <charset val="1"/>
      </rPr>
      <t xml:space="preserve">#youtube</t>
    </r>
    <r>
      <rPr>
        <sz val="11"/>
        <color rgb="FFFFFFFF"/>
        <rFont val="Roboto"/>
        <family val="0"/>
        <charset val="1"/>
      </rPr>
      <t xml:space="preserve"> </t>
    </r>
    <r>
      <rPr>
        <sz val="11"/>
        <color rgb="FF000000"/>
        <rFont val="Roboto"/>
        <family val="0"/>
        <charset val="1"/>
      </rPr>
      <t xml:space="preserve">#scam</t>
    </r>
    <r>
      <rPr>
        <sz val="11"/>
        <color rgb="FFFFFFFF"/>
        <rFont val="Roboto"/>
        <family val="0"/>
        <charset val="1"/>
      </rPr>
      <t xml:space="preserve"> </t>
    </r>
    <r>
      <rPr>
        <sz val="11"/>
        <color rgb="FF000000"/>
        <rFont val="Roboto"/>
        <family val="0"/>
        <charset val="1"/>
      </rPr>
      <t xml:space="preserve">#scamalert</t>
    </r>
  </si>
  <si>
    <t xml:space="preserve">61,796,704 </t>
  </si>
  <si>
    <r>
      <rPr>
        <sz val="8"/>
        <color rgb="FF000000"/>
        <rFont val="Calibri"/>
        <family val="0"/>
        <charset val="1"/>
      </rPr>
      <t xml:space="preserve">Stats Plan: </t>
    </r>
    <r>
      <rPr>
        <sz val="11"/>
        <color rgb="FF000000"/>
        <rFont val="Roboto"/>
        <family val="0"/>
        <charset val="1"/>
      </rPr>
      <t xml:space="preserve">https://github.com/krishnaik06/Python...</t>
    </r>
    <r>
      <rPr>
        <sz val="11"/>
        <color rgb="FFFFFFFF"/>
        <rFont val="Roboto"/>
        <family val="0"/>
        <charset val="1"/>
      </rPr>
      <t xml:space="preserve"> iNeuron Internship link: </t>
    </r>
    <r>
      <rPr>
        <sz val="11"/>
        <color rgb="FF000000"/>
        <rFont val="Roboto"/>
        <family val="0"/>
        <charset val="1"/>
      </rPr>
      <t xml:space="preserve">https://internship.ineuron.ai/</t>
    </r>
    <r>
      <rPr>
        <sz val="11"/>
        <color rgb="FFFFFFFF"/>
        <rFont val="Roboto"/>
        <family val="0"/>
        <charset val="1"/>
      </rPr>
      <t xml:space="preserve"> ⭐ Kite is a free AI-powered coding assistant that will help you code faster and smarter. The Kite plugin integrates with all the top editors and IDEs to give you smart completions and documentation while you’re typing. I've been using Kite for a few months and I love it! </t>
    </r>
    <r>
      <rPr>
        <sz val="11"/>
        <color rgb="FF000000"/>
        <rFont val="Roboto"/>
        <family val="0"/>
        <charset val="1"/>
      </rPr>
      <t xml:space="preserve">https://www.kite.com/get-kite/?utm_me...</t>
    </r>
    <r>
      <rPr>
        <sz val="11"/>
        <color rgb="FFFFFFFF"/>
        <rFont val="Roboto"/>
        <family val="0"/>
        <charset val="1"/>
      </rPr>
      <t xml:space="preserve"> -------------------------------------------------------------------------------------------------------------------------- Subscribe my vlogging channel </t>
    </r>
    <r>
      <rPr>
        <sz val="11"/>
        <color rgb="FF000000"/>
        <rFont val="Roboto"/>
        <family val="0"/>
        <charset val="1"/>
      </rPr>
      <t xml:space="preserve">https://www.youtube.com/channel/UCjWY...</t>
    </r>
    <r>
      <rPr>
        <sz val="11"/>
        <color rgb="FFFFFFFF"/>
        <rFont val="Roboto"/>
        <family val="0"/>
        <charset val="1"/>
      </rPr>
      <t xml:space="preserve"> Please donate if you want to support the channel through GPay UPID, Gpay: krishnaik06@okicici Telegram link: </t>
    </r>
    <r>
      <rPr>
        <sz val="11"/>
        <color rgb="FF000000"/>
        <rFont val="Roboto"/>
        <family val="0"/>
        <charset val="1"/>
      </rPr>
      <t xml:space="preserve">https://t.me/joinchat/N77M7xRvYUd403D...</t>
    </r>
    <r>
      <rPr>
        <sz val="11"/>
        <color rgb="FFFFFFFF"/>
        <rFont val="Roboto"/>
        <family val="0"/>
        <charset val="1"/>
      </rPr>
      <t xml:space="preserve"> Please join as a member in my channel to get additional benefits like materials in Data Science, live streaming for Members and many more </t>
    </r>
    <r>
      <rPr>
        <sz val="11"/>
        <color rgb="FF000000"/>
        <rFont val="Roboto"/>
        <family val="0"/>
        <charset val="1"/>
      </rPr>
      <t xml:space="preserve">https://www.youtube.com/channel/UCNU_...</t>
    </r>
    <r>
      <rPr>
        <sz val="11"/>
        <color rgb="FFFFFFFF"/>
        <rFont val="Roboto"/>
        <family val="0"/>
        <charset val="1"/>
      </rPr>
      <t xml:space="preserve"> ------------------------------------------------------------------------------------------------------------------------- Connect with me here: Twitter: </t>
    </r>
    <r>
      <rPr>
        <sz val="11"/>
        <color rgb="FF000000"/>
        <rFont val="Roboto"/>
        <family val="0"/>
        <charset val="1"/>
      </rPr>
      <t xml:space="preserve">https://twitter.com/Krishnaik06</t>
    </r>
    <r>
      <rPr>
        <sz val="11"/>
        <color rgb="FFFFFFFF"/>
        <rFont val="Roboto"/>
        <family val="0"/>
        <charset val="1"/>
      </rPr>
      <t xml:space="preserve"> Facebook: </t>
    </r>
    <r>
      <rPr>
        <sz val="11"/>
        <color rgb="FF000000"/>
        <rFont val="Roboto"/>
        <family val="0"/>
        <charset val="1"/>
      </rPr>
      <t xml:space="preserve">https://www.facebook.com/krishnaik06</t>
    </r>
    <r>
      <rPr>
        <sz val="11"/>
        <color rgb="FFFFFFFF"/>
        <rFont val="Roboto"/>
        <family val="0"/>
        <charset val="1"/>
      </rPr>
      <t xml:space="preserve"> instagram: </t>
    </r>
    <r>
      <rPr>
        <sz val="11"/>
        <color rgb="FF000000"/>
        <rFont val="Roboto"/>
        <family val="0"/>
        <charset val="1"/>
      </rPr>
      <t xml:space="preserve">https://www.instagram.com/krishnaik06</t>
    </r>
  </si>
  <si>
    <t xml:space="preserve">None </t>
  </si>
  <si>
    <r>
      <rPr>
        <sz val="8"/>
        <color rgb="FF000000"/>
        <rFont val="Calibri"/>
        <family val="0"/>
        <charset val="1"/>
      </rPr>
      <t xml:space="preserve">Hello All, In this video we will understand how we can Learn Data Science For Free </t>
    </r>
    <r>
      <rPr>
        <sz val="11"/>
        <color rgb="FF000000"/>
        <rFont val="Roboto"/>
        <family val="0"/>
        <charset val="1"/>
      </rPr>
      <t xml:space="preserve">https://drive.google.com/file/d/1A-eH...</t>
    </r>
    <r>
      <rPr>
        <sz val="11"/>
        <color rgb="FFFFFFFF"/>
        <rFont val="Roboto"/>
        <family val="0"/>
        <charset val="1"/>
      </rPr>
      <t xml:space="preserve"> Please join as a member in my channel to get additional benefits like materials in Data Science, live streaming for Members and many more </t>
    </r>
    <r>
      <rPr>
        <sz val="11"/>
        <color rgb="FF000000"/>
        <rFont val="Roboto"/>
        <family val="0"/>
        <charset val="1"/>
      </rPr>
      <t xml:space="preserve">https://www.youtube.com/channel/UCNU_...</t>
    </r>
    <r>
      <rPr>
        <sz val="11"/>
        <color rgb="FFFFFFFF"/>
        <rFont val="Roboto"/>
        <family val="0"/>
        <charset val="1"/>
      </rPr>
      <t xml:space="preserve"> ----------------------------------------------------------------------------------------------------------------------- Recording Gears That I Use </t>
    </r>
    <r>
      <rPr>
        <sz val="11"/>
        <color rgb="FF000000"/>
        <rFont val="Roboto"/>
        <family val="0"/>
        <charset val="1"/>
      </rPr>
      <t xml:space="preserve">https://shorturl.at/wzI68</t>
    </r>
    <r>
      <rPr>
        <sz val="11"/>
        <color rgb="FFFFFFFF"/>
        <rFont val="Roboto"/>
        <family val="0"/>
        <charset val="1"/>
      </rPr>
      <t xml:space="preserve"> -------------------------------------------------------------------------------------------------------------------------------------------------------------- Get Future Ready with AI, ML and Data Science Skills. Advanced Artificial intelligence &amp; Machine Learning E-Degree -</t>
    </r>
    <r>
      <rPr>
        <sz val="11"/>
        <color rgb="FF000000"/>
        <rFont val="Roboto"/>
        <family val="0"/>
        <charset val="1"/>
      </rPr>
      <t xml:space="preserve">http://bit.ly/2uMEx7k</t>
    </r>
    <r>
      <rPr>
        <sz val="11"/>
        <color rgb="FFFFFFFF"/>
        <rFont val="Roboto"/>
        <family val="0"/>
        <charset val="1"/>
      </rPr>
      <t xml:space="preserve"> Mighty Data Science Bundle - </t>
    </r>
    <r>
      <rPr>
        <sz val="11"/>
        <color rgb="FF000000"/>
        <rFont val="Roboto"/>
        <family val="0"/>
        <charset val="1"/>
      </rPr>
      <t xml:space="preserve">http://bit.ly/2QioCEw</t>
    </r>
    <r>
      <rPr>
        <sz val="11"/>
        <color rgb="FFFFFFFF"/>
        <rFont val="Roboto"/>
        <family val="0"/>
        <charset val="1"/>
      </rPr>
      <t xml:space="preserve"> USE COUPON " “KNBF20" TO GET EXTRA 20% OFF NOW!! Buy the Best book of Machine Learning, Deep Learning with python sklearn and tensorflow from below amazon url: </t>
    </r>
    <r>
      <rPr>
        <sz val="11"/>
        <color rgb="FF000000"/>
        <rFont val="Roboto"/>
        <family val="0"/>
        <charset val="1"/>
      </rPr>
      <t xml:space="preserve">https://www.amazon.in/Hands-Machine-L...</t>
    </r>
    <r>
      <rPr>
        <sz val="11"/>
        <color rgb="FFFFFFFF"/>
        <rFont val="Roboto"/>
        <family val="0"/>
        <charset val="1"/>
      </rPr>
      <t xml:space="preserve"> You can buy my book on Finance with Machine Learning and Deep Learning from the below url amazon url: </t>
    </r>
    <r>
      <rPr>
        <sz val="11"/>
        <color rgb="FF000000"/>
        <rFont val="Roboto"/>
        <family val="0"/>
        <charset val="1"/>
      </rPr>
      <t xml:space="preserve">https://www.amazon.in/Hands-Python-Fi...</t>
    </r>
    <r>
      <rPr>
        <sz val="11"/>
        <color rgb="FFFFFFFF"/>
        <rFont val="Roboto"/>
        <family val="0"/>
        <charset val="1"/>
      </rPr>
      <t xml:space="preserve"> Connect with me here: Twitter: </t>
    </r>
    <r>
      <rPr>
        <sz val="11"/>
        <color rgb="FF000000"/>
        <rFont val="Roboto"/>
        <family val="0"/>
        <charset val="1"/>
      </rPr>
      <t xml:space="preserve">https://twitter.com/Krishnaik06</t>
    </r>
    <r>
      <rPr>
        <sz val="11"/>
        <color rgb="FFFFFFFF"/>
        <rFont val="Roboto"/>
        <family val="0"/>
        <charset val="1"/>
      </rPr>
      <t xml:space="preserve"> Facebook: </t>
    </r>
    <r>
      <rPr>
        <sz val="11"/>
        <color rgb="FF000000"/>
        <rFont val="Roboto"/>
        <family val="0"/>
        <charset val="1"/>
      </rPr>
      <t xml:space="preserve">https://www.facebook.com/krishnaik06</t>
    </r>
    <r>
      <rPr>
        <sz val="11"/>
        <color rgb="FFFFFFFF"/>
        <rFont val="Roboto"/>
        <family val="0"/>
        <charset val="1"/>
      </rPr>
      <t xml:space="preserve"> instagram: </t>
    </r>
    <r>
      <rPr>
        <sz val="11"/>
        <color rgb="FF000000"/>
        <rFont val="Roboto"/>
        <family val="0"/>
        <charset val="1"/>
      </rPr>
      <t xml:space="preserve">https://www.instagram.com/krishnaik06</t>
    </r>
    <r>
      <rPr>
        <sz val="11"/>
        <color rgb="FFFFFFFF"/>
        <rFont val="Roboto"/>
        <family val="0"/>
        <charset val="1"/>
      </rPr>
      <t xml:space="preserve"> Subscribe my unboxing Channel </t>
    </r>
    <r>
      <rPr>
        <sz val="11"/>
        <color rgb="FF000000"/>
        <rFont val="Roboto"/>
        <family val="0"/>
        <charset val="1"/>
      </rPr>
      <t xml:space="preserve">https://www.youtube.com/channel/UCjWY...</t>
    </r>
    <r>
      <rPr>
        <sz val="11"/>
        <color rgb="FFFFFFFF"/>
        <rFont val="Roboto"/>
        <family val="0"/>
        <charset val="1"/>
      </rPr>
      <t xml:space="preserve"> Below are the various playlist created on ML,Data Science and Deep Learning. Please subscribe and support the channel. Happy Learning! Deep Learning Playlist: </t>
    </r>
    <r>
      <rPr>
        <sz val="11"/>
        <color rgb="FF000000"/>
        <rFont val="Roboto"/>
        <family val="0"/>
        <charset val="1"/>
      </rPr>
      <t xml:space="preserve">https://www.youtube.com/watch?v=DKSZH...</t>
    </r>
    <r>
      <rPr>
        <sz val="11"/>
        <color rgb="FFFFFFFF"/>
        <rFont val="Roboto"/>
        <family val="0"/>
        <charset val="1"/>
      </rPr>
      <t xml:space="preserve"> Data Science Projects playlist: </t>
    </r>
    <r>
      <rPr>
        <sz val="11"/>
        <color rgb="FF000000"/>
        <rFont val="Roboto"/>
        <family val="0"/>
        <charset val="1"/>
      </rPr>
      <t xml:space="preserve">https://www.youtube.com/watch?v=5Txi0...</t>
    </r>
    <r>
      <rPr>
        <sz val="11"/>
        <color rgb="FFFFFFFF"/>
        <rFont val="Roboto"/>
        <family val="0"/>
        <charset val="1"/>
      </rPr>
      <t xml:space="preserve"> NLP playlist: </t>
    </r>
    <r>
      <rPr>
        <sz val="11"/>
        <color rgb="FF000000"/>
        <rFont val="Roboto"/>
        <family val="0"/>
        <charset val="1"/>
      </rPr>
      <t xml:space="preserve">https://www.youtube.com/watch?v=6ZVf1...</t>
    </r>
    <r>
      <rPr>
        <sz val="11"/>
        <color rgb="FFFFFFFF"/>
        <rFont val="Roboto"/>
        <family val="0"/>
        <charset val="1"/>
      </rPr>
      <t xml:space="preserve"> Statistics Playlist: </t>
    </r>
    <r>
      <rPr>
        <sz val="11"/>
        <color rgb="FF000000"/>
        <rFont val="Roboto"/>
        <family val="0"/>
        <charset val="1"/>
      </rPr>
      <t xml:space="preserve">https://www.youtube.com/watch?v=GGZfV...</t>
    </r>
    <r>
      <rPr>
        <sz val="11"/>
        <color rgb="FFFFFFFF"/>
        <rFont val="Roboto"/>
        <family val="0"/>
        <charset val="1"/>
      </rPr>
      <t xml:space="preserve"> Feature Engineering playlist: </t>
    </r>
    <r>
      <rPr>
        <sz val="11"/>
        <color rgb="FF000000"/>
        <rFont val="Roboto"/>
        <family val="0"/>
        <charset val="1"/>
      </rPr>
      <t xml:space="preserve">https://www.youtube.com/watch?v=NgoLM...</t>
    </r>
    <r>
      <rPr>
        <sz val="11"/>
        <color rgb="FFFFFFFF"/>
        <rFont val="Roboto"/>
        <family val="0"/>
        <charset val="1"/>
      </rPr>
      <t xml:space="preserve"> Computer Vision playlist: </t>
    </r>
    <r>
      <rPr>
        <sz val="11"/>
        <color rgb="FF000000"/>
        <rFont val="Roboto"/>
        <family val="0"/>
        <charset val="1"/>
      </rPr>
      <t xml:space="preserve">https://www.youtube.com/watch?v=mT34_...</t>
    </r>
    <r>
      <rPr>
        <sz val="11"/>
        <color rgb="FFFFFFFF"/>
        <rFont val="Roboto"/>
        <family val="0"/>
        <charset val="1"/>
      </rPr>
      <t xml:space="preserve"> Data Science Interview Question playlist: </t>
    </r>
    <r>
      <rPr>
        <sz val="11"/>
        <color rgb="FF000000"/>
        <rFont val="Roboto"/>
        <family val="0"/>
        <charset val="1"/>
      </rPr>
      <t xml:space="preserve">https://www.youtube.com/watch?v=820Qr...</t>
    </r>
    <r>
      <rPr>
        <sz val="11"/>
        <color rgb="FFFFFFFF"/>
        <rFont val="Roboto"/>
        <family val="0"/>
        <charset val="1"/>
      </rPr>
      <t xml:space="preserve"> You can buy my book on Finance with Machine Learning and Deep Learning from the below url amazon url: </t>
    </r>
    <r>
      <rPr>
        <sz val="11"/>
        <color rgb="FF000000"/>
        <rFont val="Roboto"/>
        <family val="0"/>
        <charset val="1"/>
      </rPr>
      <t xml:space="preserve">https://www.amazon.in/Hands-Python-Fi...</t>
    </r>
    <r>
      <rPr>
        <sz val="11"/>
        <color rgb="FFFFFFFF"/>
        <rFont val="Roboto"/>
        <family val="0"/>
        <charset val="1"/>
      </rPr>
      <t xml:space="preserve"> 🙏🙏🙏🙏🙏🙏🙏🙏 YOU JUST NEED TO DO 3 THINGS to support my channel LIKE SHARE &amp; SUBSCRIBE TO MY YOUTUBE CHANNEL</t>
    </r>
  </si>
  <si>
    <r>
      <rPr>
        <sz val="8"/>
        <color rgb="FF000000"/>
        <rFont val="Calibri"/>
        <family val="0"/>
        <charset val="1"/>
      </rPr>
      <t xml:space="preserve">Subscribe @Krish Naik Vlogs channel for more educational videos on finance and investment Please donate if you want to support the channel through GPay UPID, Gpay: krishnaik06@okicici </t>
    </r>
    <r>
      <rPr>
        <sz val="11"/>
        <color rgb="FF000000"/>
        <rFont val="Roboto"/>
        <family val="0"/>
        <charset val="1"/>
      </rPr>
      <t xml:space="preserve">#AIINHARDWARE</t>
    </r>
    <r>
      <rPr>
        <sz val="11"/>
        <color rgb="FFFFFFFF"/>
        <rFont val="Roboto"/>
        <family val="0"/>
        <charset val="1"/>
      </rPr>
      <t xml:space="preserve"> Telegram link: </t>
    </r>
    <r>
      <rPr>
        <sz val="11"/>
        <color rgb="FF000000"/>
        <rFont val="Roboto"/>
        <family val="0"/>
        <charset val="1"/>
      </rPr>
      <t xml:space="preserve">https://t.me/joinchat/N77M7xRvYUd403D...</t>
    </r>
    <r>
      <rPr>
        <sz val="11"/>
        <color rgb="FFFFFFFF"/>
        <rFont val="Roboto"/>
        <family val="0"/>
        <charset val="1"/>
      </rPr>
      <t xml:space="preserve"> </t>
    </r>
    <r>
      <rPr>
        <sz val="11"/>
        <color rgb="FF000000"/>
        <rFont val="Roboto"/>
        <family val="0"/>
        <charset val="1"/>
      </rPr>
      <t xml:space="preserve">#datanalyst</t>
    </r>
    <r>
      <rPr>
        <sz val="11"/>
        <color rgb="FFFFFFFF"/>
        <rFont val="Roboto"/>
        <family val="0"/>
        <charset val="1"/>
      </rPr>
      <t xml:space="preserve"> </t>
    </r>
    <r>
      <rPr>
        <sz val="11"/>
        <color rgb="FF000000"/>
        <rFont val="Roboto"/>
        <family val="0"/>
        <charset val="1"/>
      </rPr>
      <t xml:space="preserve">#roadmaptobecomedatanalyst</t>
    </r>
    <r>
      <rPr>
        <sz val="11"/>
        <color rgb="FFFFFFFF"/>
        <rFont val="Roboto"/>
        <family val="0"/>
        <charset val="1"/>
      </rPr>
      <t xml:space="preserve"> Please join as a member in my channel to get additional benefits like materials in Data Science, live streaming for Members and many more </t>
    </r>
    <r>
      <rPr>
        <sz val="11"/>
        <color rgb="FF000000"/>
        <rFont val="Roboto"/>
        <family val="0"/>
        <charset val="1"/>
      </rPr>
      <t xml:space="preserve">https://www.youtube.com/channel/UCNU_...</t>
    </r>
    <r>
      <rPr>
        <sz val="11"/>
        <color rgb="FFFFFFFF"/>
        <rFont val="Roboto"/>
        <family val="0"/>
        <charset val="1"/>
      </rPr>
      <t xml:space="preserve"> ----------------------------------------------------------------------------------------------------------------------- Connect with me here: Twitter: </t>
    </r>
    <r>
      <rPr>
        <sz val="11"/>
        <color rgb="FF000000"/>
        <rFont val="Roboto"/>
        <family val="0"/>
        <charset val="1"/>
      </rPr>
      <t xml:space="preserve">https://twitter.com/Krishnaik06</t>
    </r>
    <r>
      <rPr>
        <sz val="11"/>
        <color rgb="FFFFFFFF"/>
        <rFont val="Roboto"/>
        <family val="0"/>
        <charset val="1"/>
      </rPr>
      <t xml:space="preserve"> Facebook: </t>
    </r>
    <r>
      <rPr>
        <sz val="11"/>
        <color rgb="FF000000"/>
        <rFont val="Roboto"/>
        <family val="0"/>
        <charset val="1"/>
      </rPr>
      <t xml:space="preserve">https://www.facebook.com/krishnaik06</t>
    </r>
    <r>
      <rPr>
        <sz val="11"/>
        <color rgb="FFFFFFFF"/>
        <rFont val="Roboto"/>
        <family val="0"/>
        <charset val="1"/>
      </rPr>
      <t xml:space="preserve"> instagram: </t>
    </r>
    <r>
      <rPr>
        <sz val="11"/>
        <color rgb="FF000000"/>
        <rFont val="Roboto"/>
        <family val="0"/>
        <charset val="1"/>
      </rPr>
      <t xml:space="preserve">https://www.instagram.com/krishnaik06</t>
    </r>
  </si>
  <si>
    <r>
      <rPr>
        <sz val="8"/>
        <color rgb="FF000000"/>
        <rFont val="Calibri"/>
        <family val="0"/>
        <charset val="1"/>
      </rPr>
      <t xml:space="preserve">In this video I am going to discuss about the complete road map to prepare for deep learning which will be definitely helpful for preparing for interviews Complete DL Playlist :</t>
    </r>
    <r>
      <rPr>
        <sz val="11"/>
        <color rgb="FF000000"/>
        <rFont val="Roboto"/>
        <family val="0"/>
        <charset val="1"/>
      </rPr>
      <t xml:space="preserve">https://www.youtube.com/playlist?list...</t>
    </r>
    <r>
      <rPr>
        <sz val="11"/>
        <color rgb="FFFFFFFF"/>
        <rFont val="Roboto"/>
        <family val="0"/>
        <charset val="1"/>
      </rPr>
      <t xml:space="preserve"> ⭐ Kite is a free AI-powered coding assistant that will help you code faster and smarter. The Kite plugin integrates with all the top editors and IDEs to give you smart completions and documentation while you’re typing. I've been using Kite for a few months and I love it! </t>
    </r>
    <r>
      <rPr>
        <sz val="11"/>
        <color rgb="FF000000"/>
        <rFont val="Roboto"/>
        <family val="0"/>
        <charset val="1"/>
      </rPr>
      <t xml:space="preserve">https://www.kite.com/get-kite/?utm_me...</t>
    </r>
    <r>
      <rPr>
        <sz val="11"/>
        <color rgb="FFFFFFFF"/>
        <rFont val="Roboto"/>
        <family val="0"/>
        <charset val="1"/>
      </rPr>
      <t xml:space="preserve"> All Playlist In My channel Complete ML Playlist :</t>
    </r>
    <r>
      <rPr>
        <sz val="11"/>
        <color rgb="FF000000"/>
        <rFont val="Roboto"/>
        <family val="0"/>
        <charset val="1"/>
      </rPr>
      <t xml:space="preserve">https://www.youtube.com/playlist?list...</t>
    </r>
    <r>
      <rPr>
        <sz val="11"/>
        <color rgb="FFFFFFFF"/>
        <rFont val="Roboto"/>
        <family val="0"/>
        <charset val="1"/>
      </rPr>
      <t xml:space="preserve"> Complete NLP Playlist:</t>
    </r>
    <r>
      <rPr>
        <sz val="11"/>
        <color rgb="FF000000"/>
        <rFont val="Roboto"/>
        <family val="0"/>
        <charset val="1"/>
      </rPr>
      <t xml:space="preserve">https://www.youtube.com/playlist?list...</t>
    </r>
    <r>
      <rPr>
        <sz val="11"/>
        <color rgb="FFFFFFFF"/>
        <rFont val="Roboto"/>
        <family val="0"/>
        <charset val="1"/>
      </rPr>
      <t xml:space="preserve"> Docker End To End Implementation: </t>
    </r>
    <r>
      <rPr>
        <sz val="11"/>
        <color rgb="FF000000"/>
        <rFont val="Roboto"/>
        <family val="0"/>
        <charset val="1"/>
      </rPr>
      <t xml:space="preserve">https://www.youtube.com/playlist?list...</t>
    </r>
    <r>
      <rPr>
        <sz val="11"/>
        <color rgb="FFFFFFFF"/>
        <rFont val="Roboto"/>
        <family val="0"/>
        <charset val="1"/>
      </rPr>
      <t xml:space="preserve"> Live stream Playlist: </t>
    </r>
    <r>
      <rPr>
        <sz val="11"/>
        <color rgb="FF000000"/>
        <rFont val="Roboto"/>
        <family val="0"/>
        <charset val="1"/>
      </rPr>
      <t xml:space="preserve">https://www.youtube.com/playlist?list...</t>
    </r>
    <r>
      <rPr>
        <sz val="11"/>
        <color rgb="FFFFFFFF"/>
        <rFont val="Roboto"/>
        <family val="0"/>
        <charset val="1"/>
      </rPr>
      <t xml:space="preserve"> Machine Learning Pipelines: </t>
    </r>
    <r>
      <rPr>
        <sz val="11"/>
        <color rgb="FF000000"/>
        <rFont val="Roboto"/>
        <family val="0"/>
        <charset val="1"/>
      </rPr>
      <t xml:space="preserve">https://www.youtube.com/playlist?list...</t>
    </r>
    <r>
      <rPr>
        <sz val="11"/>
        <color rgb="FFFFFFFF"/>
        <rFont val="Roboto"/>
        <family val="0"/>
        <charset val="1"/>
      </rPr>
      <t xml:space="preserve"> Pytorch Playlist: </t>
    </r>
    <r>
      <rPr>
        <sz val="11"/>
        <color rgb="FF000000"/>
        <rFont val="Roboto"/>
        <family val="0"/>
        <charset val="1"/>
      </rPr>
      <t xml:space="preserve">https://www.youtube.com/playlist?list...</t>
    </r>
    <r>
      <rPr>
        <sz val="11"/>
        <color rgb="FFFFFFFF"/>
        <rFont val="Roboto"/>
        <family val="0"/>
        <charset val="1"/>
      </rPr>
      <t xml:space="preserve"> Feature Engineering :</t>
    </r>
    <r>
      <rPr>
        <sz val="11"/>
        <color rgb="FF000000"/>
        <rFont val="Roboto"/>
        <family val="0"/>
        <charset val="1"/>
      </rPr>
      <t xml:space="preserve">https://www.youtube.com/playlist?list...</t>
    </r>
    <r>
      <rPr>
        <sz val="11"/>
        <color rgb="FFFFFFFF"/>
        <rFont val="Roboto"/>
        <family val="0"/>
        <charset val="1"/>
      </rPr>
      <t xml:space="preserve"> Live Projects :</t>
    </r>
    <r>
      <rPr>
        <sz val="11"/>
        <color rgb="FF000000"/>
        <rFont val="Roboto"/>
        <family val="0"/>
        <charset val="1"/>
      </rPr>
      <t xml:space="preserve">https://www.youtube.com/playlist?list...</t>
    </r>
    <r>
      <rPr>
        <sz val="11"/>
        <color rgb="FFFFFFFF"/>
        <rFont val="Roboto"/>
        <family val="0"/>
        <charset val="1"/>
      </rPr>
      <t xml:space="preserve"> Kaggle competition :</t>
    </r>
    <r>
      <rPr>
        <sz val="11"/>
        <color rgb="FF000000"/>
        <rFont val="Roboto"/>
        <family val="0"/>
        <charset val="1"/>
      </rPr>
      <t xml:space="preserve">https://www.youtube.com/playlist?list...</t>
    </r>
    <r>
      <rPr>
        <sz val="11"/>
        <color rgb="FFFFFFFF"/>
        <rFont val="Roboto"/>
        <family val="0"/>
        <charset val="1"/>
      </rPr>
      <t xml:space="preserve"> Mongodb with Python :</t>
    </r>
    <r>
      <rPr>
        <sz val="11"/>
        <color rgb="FF000000"/>
        <rFont val="Roboto"/>
        <family val="0"/>
        <charset val="1"/>
      </rPr>
      <t xml:space="preserve">https://www.youtube.com/playlist?list...</t>
    </r>
    <r>
      <rPr>
        <sz val="11"/>
        <color rgb="FFFFFFFF"/>
        <rFont val="Roboto"/>
        <family val="0"/>
        <charset val="1"/>
      </rPr>
      <t xml:space="preserve"> MySQL With Python :</t>
    </r>
    <r>
      <rPr>
        <sz val="11"/>
        <color rgb="FF000000"/>
        <rFont val="Roboto"/>
        <family val="0"/>
        <charset val="1"/>
      </rPr>
      <t xml:space="preserve">https://www.youtube.com/playlist?list...</t>
    </r>
    <r>
      <rPr>
        <sz val="11"/>
        <color rgb="FFFFFFFF"/>
        <rFont val="Roboto"/>
        <family val="0"/>
        <charset val="1"/>
      </rPr>
      <t xml:space="preserve"> Deployment Architectures:</t>
    </r>
    <r>
      <rPr>
        <sz val="11"/>
        <color rgb="FF000000"/>
        <rFont val="Roboto"/>
        <family val="0"/>
        <charset val="1"/>
      </rPr>
      <t xml:space="preserve">https://www.youtube.com/playlist?list...</t>
    </r>
    <r>
      <rPr>
        <sz val="11"/>
        <color rgb="FFFFFFFF"/>
        <rFont val="Roboto"/>
        <family val="0"/>
        <charset val="1"/>
      </rPr>
      <t xml:space="preserve"> Amazon sagemaker :</t>
    </r>
    <r>
      <rPr>
        <sz val="11"/>
        <color rgb="FF000000"/>
        <rFont val="Roboto"/>
        <family val="0"/>
        <charset val="1"/>
      </rPr>
      <t xml:space="preserve">https://www.youtube.com/playlist?list...</t>
    </r>
    <r>
      <rPr>
        <sz val="11"/>
        <color rgb="FFFFFFFF"/>
        <rFont val="Roboto"/>
        <family val="0"/>
        <charset val="1"/>
      </rPr>
      <t xml:space="preserve"> Please donate if you want to support the channel through GPay UPID, Gpay: krishnaik06@okicici Discord Server Link: </t>
    </r>
    <r>
      <rPr>
        <sz val="11"/>
        <color rgb="FF000000"/>
        <rFont val="Roboto"/>
        <family val="0"/>
        <charset val="1"/>
      </rPr>
      <t xml:space="preserve">https://discord.gg/tvAJuuy</t>
    </r>
    <r>
      <rPr>
        <sz val="11"/>
        <color rgb="FFFFFFFF"/>
        <rFont val="Roboto"/>
        <family val="0"/>
        <charset val="1"/>
      </rPr>
      <t xml:space="preserve"> Telegram link: </t>
    </r>
    <r>
      <rPr>
        <sz val="11"/>
        <color rgb="FF000000"/>
        <rFont val="Roboto"/>
        <family val="0"/>
        <charset val="1"/>
      </rPr>
      <t xml:space="preserve">https://t.me/joinchat/N77M7xRvYUd403D...</t>
    </r>
    <r>
      <rPr>
        <sz val="11"/>
        <color rgb="FFFFFFFF"/>
        <rFont val="Roboto"/>
        <family val="0"/>
        <charset val="1"/>
      </rPr>
      <t xml:space="preserve"> Please join as a member in my channel to get additional benefits like materials in Data Science, live streaming for Members and many more </t>
    </r>
    <r>
      <rPr>
        <sz val="11"/>
        <color rgb="FF000000"/>
        <rFont val="Roboto"/>
        <family val="0"/>
        <charset val="1"/>
      </rPr>
      <t xml:space="preserve">https://www.youtube.com/channel/UCNU_...</t>
    </r>
    <r>
      <rPr>
        <sz val="11"/>
        <color rgb="FFFFFFFF"/>
        <rFont val="Roboto"/>
        <family val="0"/>
        <charset val="1"/>
      </rPr>
      <t xml:space="preserve"> Please do subscribe my other channel too </t>
    </r>
    <r>
      <rPr>
        <sz val="11"/>
        <color rgb="FF000000"/>
        <rFont val="Roboto"/>
        <family val="0"/>
        <charset val="1"/>
      </rPr>
      <t xml:space="preserve">https://www.youtube.com/channel/UCjWY...</t>
    </r>
    <r>
      <rPr>
        <sz val="11"/>
        <color rgb="FFFFFFFF"/>
        <rFont val="Roboto"/>
        <family val="0"/>
        <charset val="1"/>
      </rPr>
      <t xml:space="preserve"> Connect with me here: Twitter: </t>
    </r>
    <r>
      <rPr>
        <sz val="11"/>
        <color rgb="FF000000"/>
        <rFont val="Roboto"/>
        <family val="0"/>
        <charset val="1"/>
      </rPr>
      <t xml:space="preserve">https://twitter.com/Krishnaik06</t>
    </r>
    <r>
      <rPr>
        <sz val="11"/>
        <color rgb="FFFFFFFF"/>
        <rFont val="Roboto"/>
        <family val="0"/>
        <charset val="1"/>
      </rPr>
      <t xml:space="preserve"> Facebook: </t>
    </r>
    <r>
      <rPr>
        <sz val="11"/>
        <color rgb="FF000000"/>
        <rFont val="Roboto"/>
        <family val="0"/>
        <charset val="1"/>
      </rPr>
      <t xml:space="preserve">https://www.facebook.com/krishnaik06</t>
    </r>
    <r>
      <rPr>
        <sz val="11"/>
        <color rgb="FFFFFFFF"/>
        <rFont val="Roboto"/>
        <family val="0"/>
        <charset val="1"/>
      </rPr>
      <t xml:space="preserve"> instagram: </t>
    </r>
    <r>
      <rPr>
        <sz val="11"/>
        <color rgb="FF000000"/>
        <rFont val="Roboto"/>
        <family val="0"/>
        <charset val="1"/>
      </rPr>
      <t xml:space="preserve">https://www.instagram.com/krishnaik06</t>
    </r>
  </si>
  <si>
    <r>
      <rPr>
        <sz val="8"/>
        <color rgb="FF000000"/>
        <rFont val="Roboto"/>
        <family val="0"/>
        <charset val="1"/>
      </rPr>
      <t xml:space="preserve">#deeplearning</t>
    </r>
    <r>
      <rPr>
        <sz val="11"/>
        <color rgb="FFFFFFFF"/>
        <rFont val="Roboto"/>
        <family val="0"/>
        <charset val="1"/>
      </rPr>
      <t xml:space="preserve"> </t>
    </r>
    <r>
      <rPr>
        <sz val="11"/>
        <color rgb="FF000000"/>
        <rFont val="Roboto"/>
        <family val="0"/>
        <charset val="1"/>
      </rPr>
      <t xml:space="preserve">#dl</t>
    </r>
    <r>
      <rPr>
        <sz val="11"/>
        <color rgb="FFFFFFFF"/>
        <rFont val="Roboto"/>
        <family val="0"/>
        <charset val="1"/>
      </rPr>
      <t xml:space="preserve"> </t>
    </r>
    <r>
      <rPr>
        <sz val="11"/>
        <color rgb="FF000000"/>
        <rFont val="Roboto"/>
        <family val="0"/>
        <charset val="1"/>
      </rPr>
      <t xml:space="preserve">#deeplearninginterviews</t>
    </r>
  </si>
  <si>
    <r>
      <rPr>
        <sz val="8"/>
        <color rgb="FF000000"/>
        <rFont val="Calibri"/>
        <family val="0"/>
        <charset val="1"/>
      </rPr>
      <t xml:space="preserve">Please do subscribe my vlogging channel for motivational videos </t>
    </r>
    <r>
      <rPr>
        <sz val="11"/>
        <color rgb="FF000000"/>
        <rFont val="Roboto"/>
        <family val="0"/>
        <charset val="1"/>
      </rPr>
      <t xml:space="preserve">https://www.youtube.com/channel/UCjWY...</t>
    </r>
    <r>
      <rPr>
        <sz val="11"/>
        <color rgb="FFFFFFFF"/>
        <rFont val="Roboto"/>
        <family val="0"/>
        <charset val="1"/>
      </rPr>
      <t xml:space="preserve"> ⭐ Kite is a free AI-powered coding assistant that will help you code faster and smarter. The Kite plugin integrates with all the top editors and IDEs to give you smart completions and documentation while you’re typing. I've been using Kite for a few months and I love it! </t>
    </r>
    <r>
      <rPr>
        <sz val="11"/>
        <color rgb="FF000000"/>
        <rFont val="Roboto"/>
        <family val="0"/>
        <charset val="1"/>
      </rPr>
      <t xml:space="preserve">https://www.kite.com/get-kite/?utm_me...</t>
    </r>
    <r>
      <rPr>
        <sz val="11"/>
        <color rgb="FFFFFFFF"/>
        <rFont val="Roboto"/>
        <family val="0"/>
        <charset val="1"/>
      </rPr>
      <t xml:space="preserve"> Please join as a member in my channel to get additional benefits like materials in Data Science, live streaming for Members and many more </t>
    </r>
    <r>
      <rPr>
        <sz val="11"/>
        <color rgb="FF000000"/>
        <rFont val="Roboto"/>
        <family val="0"/>
        <charset val="1"/>
      </rPr>
      <t xml:space="preserve">https://www.youtube.com/channel/UCNU_...</t>
    </r>
    <r>
      <rPr>
        <sz val="11"/>
        <color rgb="FFFFFFFF"/>
        <rFont val="Roboto"/>
        <family val="0"/>
        <charset val="1"/>
      </rPr>
      <t xml:space="preserve"> Please do subscribe my other channel too </t>
    </r>
    <r>
      <rPr>
        <sz val="11"/>
        <color rgb="FF000000"/>
        <rFont val="Roboto"/>
        <family val="0"/>
        <charset val="1"/>
      </rPr>
      <t xml:space="preserve">https://www.youtube.com/channel/UCjWY...</t>
    </r>
    <r>
      <rPr>
        <sz val="11"/>
        <color rgb="FFFFFFFF"/>
        <rFont val="Roboto"/>
        <family val="0"/>
        <charset val="1"/>
      </rPr>
      <t xml:space="preserve"> ----------------------------------------------------------------------------------------------------------------------- Recording Gears That I Use </t>
    </r>
    <r>
      <rPr>
        <sz val="11"/>
        <color rgb="FF000000"/>
        <rFont val="Roboto"/>
        <family val="0"/>
        <charset val="1"/>
      </rPr>
      <t xml:space="preserve">https://shorturl.at/wzI68</t>
    </r>
    <r>
      <rPr>
        <sz val="11"/>
        <color rgb="FFFFFFFF"/>
        <rFont val="Roboto"/>
        <family val="0"/>
        <charset val="1"/>
      </rPr>
      <t xml:space="preserve"> --------------------------------------------------------------------------------------------------------------------------------------------------------------- Connect with me here: Twitter: </t>
    </r>
    <r>
      <rPr>
        <sz val="11"/>
        <color rgb="FF000000"/>
        <rFont val="Roboto"/>
        <family val="0"/>
        <charset val="1"/>
      </rPr>
      <t xml:space="preserve">https://twitter.com/Krishnaik06</t>
    </r>
    <r>
      <rPr>
        <sz val="11"/>
        <color rgb="FFFFFFFF"/>
        <rFont val="Roboto"/>
        <family val="0"/>
        <charset val="1"/>
      </rPr>
      <t xml:space="preserve"> Facebook: </t>
    </r>
    <r>
      <rPr>
        <sz val="11"/>
        <color rgb="FF000000"/>
        <rFont val="Roboto"/>
        <family val="0"/>
        <charset val="1"/>
      </rPr>
      <t xml:space="preserve">https://www.facebook.com/krishnaik06</t>
    </r>
    <r>
      <rPr>
        <sz val="11"/>
        <color rgb="FFFFFFFF"/>
        <rFont val="Roboto"/>
        <family val="0"/>
        <charset val="1"/>
      </rPr>
      <t xml:space="preserve"> instagram: </t>
    </r>
    <r>
      <rPr>
        <sz val="11"/>
        <color rgb="FF000000"/>
        <rFont val="Roboto"/>
        <family val="0"/>
        <charset val="1"/>
      </rPr>
      <t xml:space="preserve">https://www.instagram.com/krishnaik06</t>
    </r>
  </si>
  <si>
    <t xml:space="preserve">17,367,031,867 </t>
  </si>
  <si>
    <r>
      <rPr>
        <sz val="8"/>
        <color rgb="FF000000"/>
        <rFont val="Calibri"/>
        <family val="0"/>
        <charset val="1"/>
      </rPr>
      <t xml:space="preserve">MAKE SURE YOU WATCH UNTIL GLASS BRIDGE IT'S INSANE! Download Brawl Stars now and get a free gift from me in the game! </t>
    </r>
    <r>
      <rPr>
        <sz val="11"/>
        <color rgb="FF000000"/>
        <rFont val="Roboto"/>
        <family val="0"/>
        <charset val="1"/>
      </rPr>
      <t xml:space="preserve">http://supr.cl/mrbeast</t>
    </r>
    <r>
      <rPr>
        <sz val="11"/>
        <color rgb="FFFFFFFF"/>
        <rFont val="Roboto"/>
        <family val="0"/>
        <charset val="1"/>
      </rPr>
      <t xml:space="preserve"> Thank you GoPro for supplying us with cameras to get some of these shots. You can get them here: </t>
    </r>
    <r>
      <rPr>
        <sz val="11"/>
        <color rgb="FF000000"/>
        <rFont val="Roboto"/>
        <family val="0"/>
        <charset val="1"/>
      </rPr>
      <t xml:space="preserve">https://prf.hn/l/6bNbQB3</t>
    </r>
    <r>
      <rPr>
        <sz val="11"/>
        <color rgb="FFFFFFFF"/>
        <rFont val="Roboto"/>
        <family val="0"/>
        <charset val="1"/>
      </rPr>
      <t xml:space="preserve"> Shoutout to SOKRISPYMEDIA for helping with visuals! ---------------------------------------------------------------- follow all of these or i will kick you • Facebook - </t>
    </r>
    <r>
      <rPr>
        <sz val="11"/>
        <color rgb="FF000000"/>
        <rFont val="Roboto"/>
        <family val="0"/>
        <charset val="1"/>
      </rPr>
      <t xml:space="preserve">https://www.facebook.com/MrBeast6000/</t>
    </r>
    <r>
      <rPr>
        <sz val="11"/>
        <color rgb="FFFFFFFF"/>
        <rFont val="Roboto"/>
        <family val="0"/>
        <charset val="1"/>
      </rPr>
      <t xml:space="preserve"> • Twitter - </t>
    </r>
    <r>
      <rPr>
        <sz val="11"/>
        <color rgb="FF000000"/>
        <rFont val="Roboto"/>
        <family val="0"/>
        <charset val="1"/>
      </rPr>
      <t xml:space="preserve">https://twitter.com/MrBeast</t>
    </r>
    <r>
      <rPr>
        <sz val="11"/>
        <color rgb="FFFFFFFF"/>
        <rFont val="Roboto"/>
        <family val="0"/>
        <charset val="1"/>
      </rPr>
      <t xml:space="preserve"> • Instagram - </t>
    </r>
    <r>
      <rPr>
        <sz val="11"/>
        <color rgb="FF000000"/>
        <rFont val="Roboto"/>
        <family val="0"/>
        <charset val="1"/>
      </rPr>
      <t xml:space="preserve">https://www.instagram.com/mrbeast</t>
    </r>
  </si>
  <si>
    <r>
      <rPr>
        <sz val="8"/>
        <color rgb="FF000000"/>
        <rFont val="Calibri"/>
        <family val="0"/>
        <charset val="1"/>
      </rPr>
      <t xml:space="preserve">Buy my new chocolate bar: </t>
    </r>
    <r>
      <rPr>
        <sz val="11"/>
        <color rgb="FF000000"/>
        <rFont val="Roboto"/>
        <family val="0"/>
        <charset val="1"/>
      </rPr>
      <t xml:space="preserve">https://www.Feastables.com</t>
    </r>
    <r>
      <rPr>
        <sz val="11"/>
        <color rgb="FFFFFFFF"/>
        <rFont val="Roboto"/>
        <family val="0"/>
        <charset val="1"/>
      </rPr>
      <t xml:space="preserve"> for a chance to win my chocolate factory in an upcoming video SUBSCRIBE OR I TAKE YOUR DOG ╔═╦╗╔╦╗╔═╦═╦╦╦╦╗╔═╗ ║╚╣║║║╚╣╚╣╔╣╔╣║╚╣═╣ ╠╗║╚╝║║╠╗║╚╣║║║║║═╣ ╚═╩══╩═╩═╩═╩╝╚╩═╩═╝ ---------------------------------------------------------------- follow all of these or i will kick you • Facebook - </t>
    </r>
    <r>
      <rPr>
        <sz val="11"/>
        <color rgb="FF000000"/>
        <rFont val="Roboto"/>
        <family val="0"/>
        <charset val="1"/>
      </rPr>
      <t xml:space="preserve">https://www.facebook.com/MrBeast6000/</t>
    </r>
    <r>
      <rPr>
        <sz val="11"/>
        <color rgb="FFFFFFFF"/>
        <rFont val="Roboto"/>
        <family val="0"/>
        <charset val="1"/>
      </rPr>
      <t xml:space="preserve"> • Twitter - </t>
    </r>
    <r>
      <rPr>
        <sz val="11"/>
        <color rgb="FF000000"/>
        <rFont val="Roboto"/>
        <family val="0"/>
        <charset val="1"/>
      </rPr>
      <t xml:space="preserve">https://twitter.com/MrBeast</t>
    </r>
    <r>
      <rPr>
        <sz val="11"/>
        <color rgb="FFFFFFFF"/>
        <rFont val="Roboto"/>
        <family val="0"/>
        <charset val="1"/>
      </rPr>
      <t xml:space="preserve"> • Instagram - </t>
    </r>
    <r>
      <rPr>
        <sz val="11"/>
        <color rgb="FF000000"/>
        <rFont val="Roboto"/>
        <family val="0"/>
        <charset val="1"/>
      </rPr>
      <t xml:space="preserve">https://www.instagram.com/mrbeast</t>
    </r>
    <r>
      <rPr>
        <sz val="11"/>
        <color rgb="FFFFFFFF"/>
        <rFont val="Roboto"/>
        <family val="0"/>
        <charset val="1"/>
      </rPr>
      <t xml:space="preserve"> • Im Hiring! - </t>
    </r>
    <r>
      <rPr>
        <sz val="11"/>
        <color rgb="FF000000"/>
        <rFont val="Roboto"/>
        <family val="0"/>
        <charset val="1"/>
      </rPr>
      <t xml:space="preserve">https://www.mrbeastjobs.com/</t>
    </r>
  </si>
  <si>
    <r>
      <rPr>
        <sz val="8"/>
        <color rgb="FF000000"/>
        <rFont val="Calibri"/>
        <family val="0"/>
        <charset val="1"/>
      </rPr>
      <t xml:space="preserve">Try Experian Boost to boost your credit scores: </t>
    </r>
    <r>
      <rPr>
        <sz val="11"/>
        <color rgb="FF000000"/>
        <rFont val="Roboto"/>
        <family val="0"/>
        <charset val="1"/>
      </rPr>
      <t xml:space="preserve">https://smart.link/n3op1gefxlzjn</t>
    </r>
    <r>
      <rPr>
        <sz val="11"/>
        <color rgb="FFFFFFFF"/>
        <rFont val="Roboto"/>
        <family val="0"/>
        <charset val="1"/>
      </rPr>
      <t xml:space="preserve"> Results may vary. See App Store or website for details. New Merch - </t>
    </r>
    <r>
      <rPr>
        <sz val="11"/>
        <color rgb="FF000000"/>
        <rFont val="Roboto"/>
        <family val="0"/>
        <charset val="1"/>
      </rPr>
      <t xml:space="preserve">https://shopmrbeast.com/</t>
    </r>
    <r>
      <rPr>
        <sz val="11"/>
        <color rgb="FFFFFFFF"/>
        <rFont val="Roboto"/>
        <family val="0"/>
        <charset val="1"/>
      </rPr>
      <t xml:space="preserve"> SUBSCRIBE OR I TAKE YOUR DOG ╔═╦╗╔╦╗╔═╦═╦╦╦╦╗╔═╗ ║╚╣║║║╚╣╚╣╔╣╔╣║╚╣═╣ ╠╗║╚╝║║╠╗║╚╣║║║║║═╣ ╚═╩══╩═╩═╩═╩╝╚╩═╩═╝ ---------------------------------------------------------------- follow all of these or i will kick you • Facebook - </t>
    </r>
    <r>
      <rPr>
        <sz val="11"/>
        <color rgb="FF000000"/>
        <rFont val="Roboto"/>
        <family val="0"/>
        <charset val="1"/>
      </rPr>
      <t xml:space="preserve">https://www.facebook.com/MrBeast6000/</t>
    </r>
    <r>
      <rPr>
        <sz val="11"/>
        <color rgb="FFFFFFFF"/>
        <rFont val="Roboto"/>
        <family val="0"/>
        <charset val="1"/>
      </rPr>
      <t xml:space="preserve"> • Twitter - </t>
    </r>
    <r>
      <rPr>
        <sz val="11"/>
        <color rgb="FF000000"/>
        <rFont val="Roboto"/>
        <family val="0"/>
        <charset val="1"/>
      </rPr>
      <t xml:space="preserve">https://twitter.com/MrBeast</t>
    </r>
    <r>
      <rPr>
        <sz val="11"/>
        <color rgb="FFFFFFFF"/>
        <rFont val="Roboto"/>
        <family val="0"/>
        <charset val="1"/>
      </rPr>
      <t xml:space="preserve"> • Instagram - </t>
    </r>
    <r>
      <rPr>
        <sz val="11"/>
        <color rgb="FF000000"/>
        <rFont val="Roboto"/>
        <family val="0"/>
        <charset val="1"/>
      </rPr>
      <t xml:space="preserve">https://www.instagram.com/mrbeast</t>
    </r>
    <r>
      <rPr>
        <sz val="11"/>
        <color rgb="FFFFFFFF"/>
        <rFont val="Roboto"/>
        <family val="0"/>
        <charset val="1"/>
      </rPr>
      <t xml:space="preserve"> • Im Hiring! - </t>
    </r>
    <r>
      <rPr>
        <sz val="11"/>
        <color rgb="FF000000"/>
        <rFont val="Roboto"/>
        <family val="0"/>
        <charset val="1"/>
      </rPr>
      <t xml:space="preserve">https://www.mrbeastjobs.com/</t>
    </r>
  </si>
  <si>
    <r>
      <rPr>
        <sz val="8"/>
        <color rgb="FF000000"/>
        <rFont val="Calibri"/>
        <family val="0"/>
        <charset val="1"/>
      </rPr>
      <t xml:space="preserve">MILK Chocolate 🍫 Win a Tesla or be in a MrBeast video - Buy now ▸ </t>
    </r>
    <r>
      <rPr>
        <sz val="11"/>
        <color rgb="FF000000"/>
        <rFont val="Roboto"/>
        <family val="0"/>
        <charset val="1"/>
      </rPr>
      <t xml:space="preserve">https://feastables.com</t>
    </r>
    <r>
      <rPr>
        <sz val="11"/>
        <color rgb="FFFFFFFF"/>
        <rFont val="Roboto"/>
        <family val="0"/>
        <charset val="1"/>
      </rPr>
      <t xml:space="preserve"> Get Honey for FREE today ▸ </t>
    </r>
    <r>
      <rPr>
        <sz val="11"/>
        <color rgb="FF000000"/>
        <rFont val="Roboto"/>
        <family val="0"/>
        <charset val="1"/>
      </rPr>
      <t xml:space="preserve">https://joinhoney.com/mrbeast</t>
    </r>
    <r>
      <rPr>
        <sz val="11"/>
        <color rgb="FFFFFFFF"/>
        <rFont val="Roboto"/>
        <family val="0"/>
        <charset val="1"/>
      </rPr>
      <t xml:space="preserve"> Honey finds coupons with one click. Thanks to Honey for sponsoring! SUBSCRIBE TO GORDON!! </t>
    </r>
    <r>
      <rPr>
        <sz val="11"/>
        <color rgb="FF000000"/>
        <rFont val="Roboto"/>
        <family val="0"/>
        <charset val="1"/>
      </rPr>
      <t xml:space="preserve">@Gordon Ramsay</t>
    </r>
    <r>
      <rPr>
        <sz val="11"/>
        <color rgb="FFFFFFFF"/>
        <rFont val="Roboto"/>
        <family val="0"/>
        <charset val="1"/>
      </rPr>
      <t xml:space="preserve"> SUBSCRIBE OR I TAKE YOUR DOG ╔═╦╗╔╦╗╔═╦═╦╦╦╦╗╔═╗ ║╚╣║║║╚╣╚╣╔╣╔╣║╚╣═╣ ╠╗║╚╝║║╠╗║╚╣║║║║║═╣ ╚═╩══╩═╩═╩═╩╝╚╩═╩═╝ ---------------------------------------------------------------- follow all of these or i will kick you • TikTok - </t>
    </r>
    <r>
      <rPr>
        <sz val="11"/>
        <color rgb="FF000000"/>
        <rFont val="Roboto"/>
        <family val="0"/>
        <charset val="1"/>
      </rPr>
      <t xml:space="preserve">https://www.tiktok.com/@mrbeast</t>
    </r>
    <r>
      <rPr>
        <sz val="11"/>
        <color rgb="FFFFFFFF"/>
        <rFont val="Roboto"/>
        <family val="0"/>
        <charset val="1"/>
      </rPr>
      <t xml:space="preserve"> • Twitter - </t>
    </r>
    <r>
      <rPr>
        <sz val="11"/>
        <color rgb="FF000000"/>
        <rFont val="Roboto"/>
        <family val="0"/>
        <charset val="1"/>
      </rPr>
      <t xml:space="preserve">https://twitter.com/MrBeast</t>
    </r>
    <r>
      <rPr>
        <sz val="11"/>
        <color rgb="FFFFFFFF"/>
        <rFont val="Roboto"/>
        <family val="0"/>
        <charset val="1"/>
      </rPr>
      <t xml:space="preserve"> • Instagram - </t>
    </r>
    <r>
      <rPr>
        <sz val="11"/>
        <color rgb="FF000000"/>
        <rFont val="Roboto"/>
        <family val="0"/>
        <charset val="1"/>
      </rPr>
      <t xml:space="preserve">https://www.instagram.com/mrbeast</t>
    </r>
    <r>
      <rPr>
        <sz val="11"/>
        <color rgb="FFFFFFFF"/>
        <rFont val="Roboto"/>
        <family val="0"/>
        <charset val="1"/>
      </rPr>
      <t xml:space="preserve"> • Facebook - </t>
    </r>
    <r>
      <rPr>
        <sz val="11"/>
        <color rgb="FF000000"/>
        <rFont val="Roboto"/>
        <family val="0"/>
        <charset val="1"/>
      </rPr>
      <t xml:space="preserve">https://www.facebook.com/MrBeast6000/</t>
    </r>
    <r>
      <rPr>
        <sz val="11"/>
        <color rgb="FFFFFFFF"/>
        <rFont val="Roboto"/>
        <family val="0"/>
        <charset val="1"/>
      </rPr>
      <t xml:space="preserve"> • Official Merch - </t>
    </r>
    <r>
      <rPr>
        <sz val="11"/>
        <color rgb="FF000000"/>
        <rFont val="Roboto"/>
        <family val="0"/>
        <charset val="1"/>
      </rPr>
      <t xml:space="preserve">https://www.shopmrbeast.com/</t>
    </r>
    <r>
      <rPr>
        <sz val="11"/>
        <color rgb="FFFFFFFF"/>
        <rFont val="Roboto"/>
        <family val="0"/>
        <charset val="1"/>
      </rPr>
      <t xml:space="preserve"> • Beast Philanthropy - </t>
    </r>
    <r>
      <rPr>
        <sz val="11"/>
        <color rgb="FF000000"/>
        <rFont val="Roboto"/>
        <family val="0"/>
        <charset val="1"/>
      </rPr>
      <t xml:space="preserve">https://www.beastphilanthropy.org/</t>
    </r>
    <r>
      <rPr>
        <sz val="11"/>
        <color rgb="FFFFFFFF"/>
        <rFont val="Roboto"/>
        <family val="0"/>
        <charset val="1"/>
      </rPr>
      <t xml:space="preserve"> Text me @ +1 (917) 259-6364 I'm Hiring! - </t>
    </r>
    <r>
      <rPr>
        <sz val="11"/>
        <color rgb="FF000000"/>
        <rFont val="Roboto"/>
        <family val="0"/>
        <charset val="1"/>
      </rPr>
      <t xml:space="preserve">https://www.mrbeastjobs.com/</t>
    </r>
    <r>
      <rPr>
        <sz val="11"/>
        <color rgb="FFFFFFFF"/>
        <rFont val="Roboto"/>
        <family val="0"/>
        <charset val="1"/>
      </rPr>
      <t xml:space="preserve"> -------------------------------------------------------------------- Oh and Honey’s lawyers said we need this disclaimer: “Members received compensation for their participation. Testimonials reflect the real life experience of individuals who used our products. Individual results may vary."</t>
    </r>
  </si>
  <si>
    <t xml:space="preserve">110,890,376 </t>
  </si>
  <si>
    <r>
      <rPr>
        <sz val="8"/>
        <color rgb="FF000000"/>
        <rFont val="Calibri"/>
        <family val="0"/>
        <charset val="1"/>
      </rPr>
      <t xml:space="preserve">Have you watched gold mining before? What comes to your mind when you think of Africa? Let's watch the gold rush in Africa. Tamil Trekker is visiting the mining spot. Meet the gold diggers of Uganda, Africa, in this video. Karatunga Tours +256781079049 </t>
    </r>
    <r>
      <rPr>
        <sz val="11"/>
        <color rgb="FF000000"/>
        <rFont val="Roboto"/>
        <family val="0"/>
        <charset val="1"/>
      </rPr>
      <t xml:space="preserve">#GoldRush</t>
    </r>
    <r>
      <rPr>
        <sz val="11"/>
        <color rgb="FFFFFFFF"/>
        <rFont val="Roboto"/>
        <family val="0"/>
        <charset val="1"/>
      </rPr>
      <t xml:space="preserve"> </t>
    </r>
    <r>
      <rPr>
        <sz val="11"/>
        <color rgb="FF000000"/>
        <rFont val="Roboto"/>
        <family val="0"/>
        <charset val="1"/>
      </rPr>
      <t xml:space="preserve">#AfricanMining</t>
    </r>
    <r>
      <rPr>
        <sz val="11"/>
        <color rgb="FFFFFFFF"/>
        <rFont val="Roboto"/>
        <family val="0"/>
        <charset val="1"/>
      </rPr>
      <t xml:space="preserve"> </t>
    </r>
    <r>
      <rPr>
        <sz val="11"/>
        <color rgb="FF000000"/>
        <rFont val="Roboto"/>
        <family val="0"/>
        <charset val="1"/>
      </rPr>
      <t xml:space="preserve">#TamilTrekker</t>
    </r>
    <r>
      <rPr>
        <sz val="11"/>
        <color rgb="FFFFFFFF"/>
        <rFont val="Roboto"/>
        <family val="0"/>
        <charset val="1"/>
      </rPr>
      <t xml:space="preserve"> ***************** Please Subscribe Us &amp; Share the Videos &amp; Let others get informed about this channel 👉 </t>
    </r>
    <r>
      <rPr>
        <sz val="11"/>
        <color rgb="FF000000"/>
        <rFont val="Roboto"/>
        <family val="0"/>
        <charset val="1"/>
      </rPr>
      <t xml:space="preserve">http://bit.ly/TamilTrekker</t>
    </r>
    <r>
      <rPr>
        <sz val="11"/>
        <color rgb="FFFFFFFF"/>
        <rFont val="Roboto"/>
        <family val="0"/>
        <charset val="1"/>
      </rPr>
      <t xml:space="preserve"> ***************** Checkout Our Existing Tamil Travel Videos Playlist: Thailand Vlog: </t>
    </r>
    <r>
      <rPr>
        <sz val="11"/>
        <color rgb="FF000000"/>
        <rFont val="Roboto"/>
        <family val="0"/>
        <charset val="1"/>
      </rPr>
      <t xml:space="preserve">http://bit.ly/ThailandTravelVlog</t>
    </r>
    <r>
      <rPr>
        <sz val="11"/>
        <color rgb="FFFFFFFF"/>
        <rFont val="Roboto"/>
        <family val="0"/>
        <charset val="1"/>
      </rPr>
      <t xml:space="preserve"> Malaysia Vlog: </t>
    </r>
    <r>
      <rPr>
        <sz val="11"/>
        <color rgb="FF000000"/>
        <rFont val="Roboto"/>
        <family val="0"/>
        <charset val="1"/>
      </rPr>
      <t xml:space="preserve">http://bit.ly/MalaysiaTravelVlogs</t>
    </r>
    <r>
      <rPr>
        <sz val="11"/>
        <color rgb="FFFFFFFF"/>
        <rFont val="Roboto"/>
        <family val="0"/>
        <charset val="1"/>
      </rPr>
      <t xml:space="preserve"> Hitchhiking Vlog: h</t>
    </r>
    <r>
      <rPr>
        <sz val="11"/>
        <color rgb="FF000000"/>
        <rFont val="Roboto"/>
        <family val="0"/>
        <charset val="1"/>
      </rPr>
      <t xml:space="preserve">http://bit.ly/HitchhikingTravelVlog</t>
    </r>
    <r>
      <rPr>
        <sz val="11"/>
        <color rgb="FFFFFFFF"/>
        <rFont val="Roboto"/>
        <family val="0"/>
        <charset val="1"/>
      </rPr>
      <t xml:space="preserve"> Pakistan Vlog: </t>
    </r>
    <r>
      <rPr>
        <sz val="11"/>
        <color rgb="FF000000"/>
        <rFont val="Roboto"/>
        <family val="0"/>
        <charset val="1"/>
      </rPr>
      <t xml:space="preserve">http://bit.ly/PakistanTravelVlog</t>
    </r>
    <r>
      <rPr>
        <sz val="11"/>
        <color rgb="FFFFFFFF"/>
        <rFont val="Roboto"/>
        <family val="0"/>
        <charset val="1"/>
      </rPr>
      <t xml:space="preserve"> Tamil Travel Vlog: </t>
    </r>
    <r>
      <rPr>
        <sz val="11"/>
        <color rgb="FF000000"/>
        <rFont val="Roboto"/>
        <family val="0"/>
        <charset val="1"/>
      </rPr>
      <t xml:space="preserve">http://bit.ly/TamilTravelVlog</t>
    </r>
    <r>
      <rPr>
        <sz val="11"/>
        <color rgb="FFFFFFFF"/>
        <rFont val="Roboto"/>
        <family val="0"/>
        <charset val="1"/>
      </rPr>
      <t xml:space="preserve"> Manali Vlog: </t>
    </r>
    <r>
      <rPr>
        <sz val="11"/>
        <color rgb="FF000000"/>
        <rFont val="Roboto"/>
        <family val="0"/>
        <charset val="1"/>
      </rPr>
      <t xml:space="preserve">http://bit.ly/ManaliTravelVlog</t>
    </r>
    <r>
      <rPr>
        <sz val="11"/>
        <color rgb="FFFFFFFF"/>
        <rFont val="Roboto"/>
        <family val="0"/>
        <charset val="1"/>
      </rPr>
      <t xml:space="preserve"> Kerala Vlog: </t>
    </r>
    <r>
      <rPr>
        <sz val="11"/>
        <color rgb="FF000000"/>
        <rFont val="Roboto"/>
        <family val="0"/>
        <charset val="1"/>
      </rPr>
      <t xml:space="preserve">http://bit.ly/KeralaTravelVlog</t>
    </r>
    <r>
      <rPr>
        <sz val="11"/>
        <color rgb="FFFFFFFF"/>
        <rFont val="Roboto"/>
        <family val="0"/>
        <charset val="1"/>
      </rPr>
      <t xml:space="preserve"> Darjeeling Vlog: </t>
    </r>
    <r>
      <rPr>
        <sz val="11"/>
        <color rgb="FF000000"/>
        <rFont val="Roboto"/>
        <family val="0"/>
        <charset val="1"/>
      </rPr>
      <t xml:space="preserve">http://bit.ly/DarjeelingTravelVlog</t>
    </r>
    <r>
      <rPr>
        <sz val="11"/>
        <color rgb="FFFFFFFF"/>
        <rFont val="Roboto"/>
        <family val="0"/>
        <charset val="1"/>
      </rPr>
      <t xml:space="preserve"> Meghalaya Vlog: </t>
    </r>
    <r>
      <rPr>
        <sz val="11"/>
        <color rgb="FF000000"/>
        <rFont val="Roboto"/>
        <family val="0"/>
        <charset val="1"/>
      </rPr>
      <t xml:space="preserve">http://bit.ly/MeghalayaTravelVlog</t>
    </r>
    <r>
      <rPr>
        <sz val="11"/>
        <color rgb="FFFFFFFF"/>
        <rFont val="Roboto"/>
        <family val="0"/>
        <charset val="1"/>
      </rPr>
      <t xml:space="preserve"> North East Vlog: </t>
    </r>
    <r>
      <rPr>
        <sz val="11"/>
        <color rgb="FF000000"/>
        <rFont val="Roboto"/>
        <family val="0"/>
        <charset val="1"/>
      </rPr>
      <t xml:space="preserve">http://bit.ly/NorthEastTravelVlog</t>
    </r>
    <r>
      <rPr>
        <sz val="11"/>
        <color rgb="FFFFFFFF"/>
        <rFont val="Roboto"/>
        <family val="0"/>
        <charset val="1"/>
      </rPr>
      <t xml:space="preserve"> Delhi Vlog: </t>
    </r>
    <r>
      <rPr>
        <sz val="11"/>
        <color rgb="FF000000"/>
        <rFont val="Roboto"/>
        <family val="0"/>
        <charset val="1"/>
      </rPr>
      <t xml:space="preserve">http://bit.ly/DelhiTravelVlog</t>
    </r>
    <r>
      <rPr>
        <sz val="11"/>
        <color rgb="FFFFFFFF"/>
        <rFont val="Roboto"/>
        <family val="0"/>
        <charset val="1"/>
      </rPr>
      <t xml:space="preserve"> Kodaikanal Vlog: </t>
    </r>
    <r>
      <rPr>
        <sz val="11"/>
        <color rgb="FF000000"/>
        <rFont val="Roboto"/>
        <family val="0"/>
        <charset val="1"/>
      </rPr>
      <t xml:space="preserve">http://bit.ly/KodaikanalTravelVlog</t>
    </r>
    <r>
      <rPr>
        <sz val="11"/>
        <color rgb="FFFFFFFF"/>
        <rFont val="Roboto"/>
        <family val="0"/>
        <charset val="1"/>
      </rPr>
      <t xml:space="preserve"> TentCampingVlog: </t>
    </r>
    <r>
      <rPr>
        <sz val="11"/>
        <color rgb="FF000000"/>
        <rFont val="Roboto"/>
        <family val="0"/>
        <charset val="1"/>
      </rPr>
      <t xml:space="preserve">http://bit.ly/2PnWiSa</t>
    </r>
    <r>
      <rPr>
        <sz val="11"/>
        <color rgb="FFFFFFFF"/>
        <rFont val="Roboto"/>
        <family val="0"/>
        <charset val="1"/>
      </rPr>
      <t xml:space="preserve"> Travel Tips: </t>
    </r>
    <r>
      <rPr>
        <sz val="11"/>
        <color rgb="FF000000"/>
        <rFont val="Roboto"/>
        <family val="0"/>
        <charset val="1"/>
      </rPr>
      <t xml:space="preserve">http://bit.ly/2JoNyaO</t>
    </r>
    <r>
      <rPr>
        <sz val="11"/>
        <color rgb="FFFFFFFF"/>
        <rFont val="Roboto"/>
        <family val="0"/>
        <charset val="1"/>
      </rPr>
      <t xml:space="preserve"> Budget Tour Plan: </t>
    </r>
    <r>
      <rPr>
        <sz val="11"/>
        <color rgb="FF000000"/>
        <rFont val="Roboto"/>
        <family val="0"/>
        <charset val="1"/>
      </rPr>
      <t xml:space="preserve">http://bit.ly/2pRrej0</t>
    </r>
    <r>
      <rPr>
        <sz val="11"/>
        <color rgb="FFFFFFFF"/>
        <rFont val="Roboto"/>
        <family val="0"/>
        <charset val="1"/>
      </rPr>
      <t xml:space="preserve"> ************** நான் புவனி தரன், பேக் பேக்கர், ஹிட்சிகர், வோல்கர் &amp; ட்ரெக்கர், உலகம் முழுவதும் பயணம் செய்து எனது அனுபவங்களை அனைவருடனும் பகிர்ந்து கொள்கிறேன். புதிய இடங்களைப் பார்ப்பது, வெவ்வேறு கலாச்சாரத்தை அனுபவிப்பது, மக்களைப் பற்றி அறிந்து கொள்வது, இந்த அழகான உலகத்தை தமிழ் ட்ரெக்கர் வழியாக உங்களுக்குக் காட்ட முயற்சிப்பேன். எனது இந்த பயணத்தில் அனைவரையும் வெளியே செல்லவும், ஆராயவும், அவர்கள் சந்திக்கும் ஒவ்வொரு சூழ்நிலையையும் சிறப்பாகப் பயன்படுத்தவும் ஊக்குவிப்பதாகும். I'm Bhuvani Dharan, Solo travel enthusiast, Backpacker, hitchhiker, vlogger &amp; trekker who travels the world and shares my experiences with everyone. My videos consist of my spontaneous everyday life as each day is a new adventure. Love to see new places, experience different culture, learn about people, taste different food and more. I will try to show you this beautiful world via Tamil Trekker. With an emphasis on traveling these vlogs are meant to encourage everyone to go out, explore &amp; make the most out of every situation they come across. ********** To check out our travel &amp; backpacking budget gears: </t>
    </r>
    <r>
      <rPr>
        <sz val="11"/>
        <color rgb="FF000000"/>
        <rFont val="Roboto"/>
        <family val="0"/>
        <charset val="1"/>
      </rPr>
      <t xml:space="preserve">https://www.amazon.in/shop/tamiltrekker</t>
    </r>
    <r>
      <rPr>
        <sz val="11"/>
        <color rgb="FFFFFFFF"/>
        <rFont val="Roboto"/>
        <family val="0"/>
        <charset val="1"/>
      </rPr>
      <t xml:space="preserve"> Follow us on Social Media: FB - </t>
    </r>
    <r>
      <rPr>
        <sz val="11"/>
        <color rgb="FF000000"/>
        <rFont val="Roboto"/>
        <family val="0"/>
        <charset val="1"/>
      </rPr>
      <t xml:space="preserve">https://www.facebook.com/tamiltrekkerYT/</t>
    </r>
    <r>
      <rPr>
        <sz val="11"/>
        <color rgb="FFFFFFFF"/>
        <rFont val="Roboto"/>
        <family val="0"/>
        <charset val="1"/>
      </rPr>
      <t xml:space="preserve"> Instagrm - </t>
    </r>
    <r>
      <rPr>
        <sz val="11"/>
        <color rgb="FF000000"/>
        <rFont val="Roboto"/>
        <family val="0"/>
        <charset val="1"/>
      </rPr>
      <t xml:space="preserve">https://www.instagram.com/tamiltrekker/</t>
    </r>
    <r>
      <rPr>
        <sz val="11"/>
        <color rgb="FFFFFFFF"/>
        <rFont val="Roboto"/>
        <family val="0"/>
        <charset val="1"/>
      </rPr>
      <t xml:space="preserve"> Website - </t>
    </r>
    <r>
      <rPr>
        <sz val="11"/>
        <color rgb="FF000000"/>
        <rFont val="Roboto"/>
        <family val="0"/>
        <charset val="1"/>
      </rPr>
      <t xml:space="preserve">http://www.tamiltrekker.com/</t>
    </r>
    <r>
      <rPr>
        <sz val="11"/>
        <color rgb="FFFFFFFF"/>
        <rFont val="Roboto"/>
        <family val="0"/>
        <charset val="1"/>
      </rPr>
      <t xml:space="preserve"> Patreon: </t>
    </r>
    <r>
      <rPr>
        <sz val="11"/>
        <color rgb="FF000000"/>
        <rFont val="Roboto"/>
        <family val="0"/>
        <charset val="1"/>
      </rPr>
      <t xml:space="preserve">https://www.patreon.com/tamiltrekker</t>
    </r>
    <r>
      <rPr>
        <sz val="11"/>
        <color rgb="FFFFFFFF"/>
        <rFont val="Roboto"/>
        <family val="0"/>
        <charset val="1"/>
      </rPr>
      <t xml:space="preserve"> For Business enquiry, Sponsors &amp; paid collaborations contact: info@tamiltrekker.com ************ In Association with DIVO - Digital Partner Website - </t>
    </r>
    <r>
      <rPr>
        <sz val="11"/>
        <color rgb="FF000000"/>
        <rFont val="Roboto"/>
        <family val="0"/>
        <charset val="1"/>
      </rPr>
      <t xml:space="preserve">http://web.divo.in/</t>
    </r>
    <r>
      <rPr>
        <sz val="11"/>
        <color rgb="FFFFFFFF"/>
        <rFont val="Roboto"/>
        <family val="0"/>
        <charset val="1"/>
      </rPr>
      <t xml:space="preserve"> Instagram - </t>
    </r>
    <r>
      <rPr>
        <sz val="11"/>
        <color rgb="FF000000"/>
        <rFont val="Roboto"/>
        <family val="0"/>
        <charset val="1"/>
      </rPr>
      <t xml:space="preserve">https://www.instagram.com/divomovies/</t>
    </r>
    <r>
      <rPr>
        <sz val="11"/>
        <color rgb="FFFFFFFF"/>
        <rFont val="Roboto"/>
        <family val="0"/>
        <charset val="1"/>
      </rPr>
      <t xml:space="preserve"> Facebook - </t>
    </r>
    <r>
      <rPr>
        <sz val="11"/>
        <color rgb="FF000000"/>
        <rFont val="Roboto"/>
        <family val="0"/>
        <charset val="1"/>
      </rPr>
      <t xml:space="preserve">http://www.facebook.com/divomovies</t>
    </r>
    <r>
      <rPr>
        <sz val="11"/>
        <color rgb="FFFFFFFF"/>
        <rFont val="Roboto"/>
        <family val="0"/>
        <charset val="1"/>
      </rPr>
      <t xml:space="preserve"> Twitter - </t>
    </r>
    <r>
      <rPr>
        <sz val="11"/>
        <color rgb="FF000000"/>
        <rFont val="Roboto"/>
        <family val="0"/>
        <charset val="1"/>
      </rPr>
      <t xml:space="preserve">https://twitter.com/divomovies</t>
    </r>
  </si>
  <si>
    <r>
      <rPr>
        <sz val="8"/>
        <color rgb="FF000000"/>
        <rFont val="Roboto"/>
        <family val="0"/>
        <charset val="1"/>
      </rPr>
      <t xml:space="preserve">#GoldRush</t>
    </r>
    <r>
      <rPr>
        <sz val="11"/>
        <color rgb="FFFFFFFF"/>
        <rFont val="Roboto"/>
        <family val="0"/>
        <charset val="1"/>
      </rPr>
      <t xml:space="preserve"> </t>
    </r>
    <r>
      <rPr>
        <sz val="11"/>
        <color rgb="FF000000"/>
        <rFont val="Roboto"/>
        <family val="0"/>
        <charset val="1"/>
      </rPr>
      <t xml:space="preserve">#AfricanMining</t>
    </r>
    <r>
      <rPr>
        <sz val="11"/>
        <color rgb="FFFFFFFF"/>
        <rFont val="Roboto"/>
        <family val="0"/>
        <charset val="1"/>
      </rPr>
      <t xml:space="preserve"> </t>
    </r>
    <r>
      <rPr>
        <sz val="11"/>
        <color rgb="FF000000"/>
        <rFont val="Roboto"/>
        <family val="0"/>
        <charset val="1"/>
      </rPr>
      <t xml:space="preserve">#TamilTrekker</t>
    </r>
  </si>
  <si>
    <r>
      <rPr>
        <sz val="8"/>
        <color rgb="FF000000"/>
        <rFont val="Calibri"/>
        <family val="0"/>
        <charset val="1"/>
      </rPr>
      <t xml:space="preserve">Ethiopia's Karo people decorate their faces and bodies with chalk and ochre to boost chances of finding love - and scare off rivals. Here let's see their lifestyle and keep watching Tamil Trekker for more amazing videos </t>
    </r>
    <r>
      <rPr>
        <sz val="11"/>
        <color rgb="FF000000"/>
        <rFont val="Roboto"/>
        <family val="0"/>
        <charset val="1"/>
      </rPr>
      <t xml:space="preserve">#EthiopianPaintingTribe</t>
    </r>
    <r>
      <rPr>
        <sz val="11"/>
        <color rgb="FFFFFFFF"/>
        <rFont val="Roboto"/>
        <family val="0"/>
        <charset val="1"/>
      </rPr>
      <t xml:space="preserve"> </t>
    </r>
    <r>
      <rPr>
        <sz val="11"/>
        <color rgb="FF000000"/>
        <rFont val="Roboto"/>
        <family val="0"/>
        <charset val="1"/>
      </rPr>
      <t xml:space="preserve">#KaroTribe</t>
    </r>
    <r>
      <rPr>
        <sz val="11"/>
        <color rgb="FFFFFFFF"/>
        <rFont val="Roboto"/>
        <family val="0"/>
        <charset val="1"/>
      </rPr>
      <t xml:space="preserve"> </t>
    </r>
    <r>
      <rPr>
        <sz val="11"/>
        <color rgb="FF000000"/>
        <rFont val="Roboto"/>
        <family val="0"/>
        <charset val="1"/>
      </rPr>
      <t xml:space="preserve">#TamilTrekker</t>
    </r>
    <r>
      <rPr>
        <sz val="11"/>
        <color rgb="FFFFFFFF"/>
        <rFont val="Roboto"/>
        <family val="0"/>
        <charset val="1"/>
      </rPr>
      <t xml:space="preserve"> ​****************** Please Subscribe Us &amp; Share the Videos &amp; Let others get informed about this channel 👉 </t>
    </r>
    <r>
      <rPr>
        <sz val="11"/>
        <color rgb="FF000000"/>
        <rFont val="Roboto"/>
        <family val="0"/>
        <charset val="1"/>
      </rPr>
      <t xml:space="preserve">http://bit.ly/TamilTrekker</t>
    </r>
    <r>
      <rPr>
        <sz val="11"/>
        <color rgb="FFFFFFFF"/>
        <rFont val="Roboto"/>
        <family val="0"/>
        <charset val="1"/>
      </rPr>
      <t xml:space="preserve"> ***************** Checkout Our Existing Tamil Travel Videos Playlist: Thailand Vlog: </t>
    </r>
    <r>
      <rPr>
        <sz val="11"/>
        <color rgb="FF000000"/>
        <rFont val="Roboto"/>
        <family val="0"/>
        <charset val="1"/>
      </rPr>
      <t xml:space="preserve">http://bit.ly/ThailandTravelVlog</t>
    </r>
    <r>
      <rPr>
        <sz val="11"/>
        <color rgb="FFFFFFFF"/>
        <rFont val="Roboto"/>
        <family val="0"/>
        <charset val="1"/>
      </rPr>
      <t xml:space="preserve"> Malaysia Vlog: </t>
    </r>
    <r>
      <rPr>
        <sz val="11"/>
        <color rgb="FF000000"/>
        <rFont val="Roboto"/>
        <family val="0"/>
        <charset val="1"/>
      </rPr>
      <t xml:space="preserve">http://bit.ly/MalaysiaTravelVlogs</t>
    </r>
    <r>
      <rPr>
        <sz val="11"/>
        <color rgb="FFFFFFFF"/>
        <rFont val="Roboto"/>
        <family val="0"/>
        <charset val="1"/>
      </rPr>
      <t xml:space="preserve"> Hitchhiking Vlog: h</t>
    </r>
    <r>
      <rPr>
        <sz val="11"/>
        <color rgb="FF000000"/>
        <rFont val="Roboto"/>
        <family val="0"/>
        <charset val="1"/>
      </rPr>
      <t xml:space="preserve">http://bit.ly/HitchhikingTravelVlog</t>
    </r>
    <r>
      <rPr>
        <sz val="11"/>
        <color rgb="FFFFFFFF"/>
        <rFont val="Roboto"/>
        <family val="0"/>
        <charset val="1"/>
      </rPr>
      <t xml:space="preserve"> Pakistan Vlog: </t>
    </r>
    <r>
      <rPr>
        <sz val="11"/>
        <color rgb="FF000000"/>
        <rFont val="Roboto"/>
        <family val="0"/>
        <charset val="1"/>
      </rPr>
      <t xml:space="preserve">http://bit.ly/PakistanTravelVlog</t>
    </r>
    <r>
      <rPr>
        <sz val="11"/>
        <color rgb="FFFFFFFF"/>
        <rFont val="Roboto"/>
        <family val="0"/>
        <charset val="1"/>
      </rPr>
      <t xml:space="preserve"> Tamil Travel Vlog: </t>
    </r>
    <r>
      <rPr>
        <sz val="11"/>
        <color rgb="FF000000"/>
        <rFont val="Roboto"/>
        <family val="0"/>
        <charset val="1"/>
      </rPr>
      <t xml:space="preserve">http://bit.ly/TamilTravelVlog</t>
    </r>
    <r>
      <rPr>
        <sz val="11"/>
        <color rgb="FFFFFFFF"/>
        <rFont val="Roboto"/>
        <family val="0"/>
        <charset val="1"/>
      </rPr>
      <t xml:space="preserve"> Manali Vlog: </t>
    </r>
    <r>
      <rPr>
        <sz val="11"/>
        <color rgb="FF000000"/>
        <rFont val="Roboto"/>
        <family val="0"/>
        <charset val="1"/>
      </rPr>
      <t xml:space="preserve">http://bit.ly/ManaliTravelVlog</t>
    </r>
    <r>
      <rPr>
        <sz val="11"/>
        <color rgb="FFFFFFFF"/>
        <rFont val="Roboto"/>
        <family val="0"/>
        <charset val="1"/>
      </rPr>
      <t xml:space="preserve"> Kerala Vlog: </t>
    </r>
    <r>
      <rPr>
        <sz val="11"/>
        <color rgb="FF000000"/>
        <rFont val="Roboto"/>
        <family val="0"/>
        <charset val="1"/>
      </rPr>
      <t xml:space="preserve">http://bit.ly/KeralaTravelVlog</t>
    </r>
    <r>
      <rPr>
        <sz val="11"/>
        <color rgb="FFFFFFFF"/>
        <rFont val="Roboto"/>
        <family val="0"/>
        <charset val="1"/>
      </rPr>
      <t xml:space="preserve"> Darjeeling Vlog: </t>
    </r>
    <r>
      <rPr>
        <sz val="11"/>
        <color rgb="FF000000"/>
        <rFont val="Roboto"/>
        <family val="0"/>
        <charset val="1"/>
      </rPr>
      <t xml:space="preserve">http://bit.ly/DarjeelingTravelVlog</t>
    </r>
    <r>
      <rPr>
        <sz val="11"/>
        <color rgb="FFFFFFFF"/>
        <rFont val="Roboto"/>
        <family val="0"/>
        <charset val="1"/>
      </rPr>
      <t xml:space="preserve"> Meghalaya Vlog: </t>
    </r>
    <r>
      <rPr>
        <sz val="11"/>
        <color rgb="FF000000"/>
        <rFont val="Roboto"/>
        <family val="0"/>
        <charset val="1"/>
      </rPr>
      <t xml:space="preserve">http://bit.ly/MeghalayaTravelVlog</t>
    </r>
    <r>
      <rPr>
        <sz val="11"/>
        <color rgb="FFFFFFFF"/>
        <rFont val="Roboto"/>
        <family val="0"/>
        <charset val="1"/>
      </rPr>
      <t xml:space="preserve"> North East Vlog: </t>
    </r>
    <r>
      <rPr>
        <sz val="11"/>
        <color rgb="FF000000"/>
        <rFont val="Roboto"/>
        <family val="0"/>
        <charset val="1"/>
      </rPr>
      <t xml:space="preserve">http://bit.ly/NorthEastTravelVlog</t>
    </r>
    <r>
      <rPr>
        <sz val="11"/>
        <color rgb="FFFFFFFF"/>
        <rFont val="Roboto"/>
        <family val="0"/>
        <charset val="1"/>
      </rPr>
      <t xml:space="preserve"> Delhi Vlog: </t>
    </r>
    <r>
      <rPr>
        <sz val="11"/>
        <color rgb="FF000000"/>
        <rFont val="Roboto"/>
        <family val="0"/>
        <charset val="1"/>
      </rPr>
      <t xml:space="preserve">http://bit.ly/DelhiTravelVlog</t>
    </r>
    <r>
      <rPr>
        <sz val="11"/>
        <color rgb="FFFFFFFF"/>
        <rFont val="Roboto"/>
        <family val="0"/>
        <charset val="1"/>
      </rPr>
      <t xml:space="preserve"> Kodaikanal Vlog: </t>
    </r>
    <r>
      <rPr>
        <sz val="11"/>
        <color rgb="FF000000"/>
        <rFont val="Roboto"/>
        <family val="0"/>
        <charset val="1"/>
      </rPr>
      <t xml:space="preserve">http://bit.ly/KodaikanalTravelVlog</t>
    </r>
    <r>
      <rPr>
        <sz val="11"/>
        <color rgb="FFFFFFFF"/>
        <rFont val="Roboto"/>
        <family val="0"/>
        <charset val="1"/>
      </rPr>
      <t xml:space="preserve"> TentCampingVlog: </t>
    </r>
    <r>
      <rPr>
        <sz val="11"/>
        <color rgb="FF000000"/>
        <rFont val="Roboto"/>
        <family val="0"/>
        <charset val="1"/>
      </rPr>
      <t xml:space="preserve">http://bit.ly/2PnWiSa</t>
    </r>
    <r>
      <rPr>
        <sz val="11"/>
        <color rgb="FFFFFFFF"/>
        <rFont val="Roboto"/>
        <family val="0"/>
        <charset val="1"/>
      </rPr>
      <t xml:space="preserve"> Travel Tips: </t>
    </r>
    <r>
      <rPr>
        <sz val="11"/>
        <color rgb="FF000000"/>
        <rFont val="Roboto"/>
        <family val="0"/>
        <charset val="1"/>
      </rPr>
      <t xml:space="preserve">http://bit.ly/2JoNyaO</t>
    </r>
    <r>
      <rPr>
        <sz val="11"/>
        <color rgb="FFFFFFFF"/>
        <rFont val="Roboto"/>
        <family val="0"/>
        <charset val="1"/>
      </rPr>
      <t xml:space="preserve"> Budget Tour Plan: </t>
    </r>
    <r>
      <rPr>
        <sz val="11"/>
        <color rgb="FF000000"/>
        <rFont val="Roboto"/>
        <family val="0"/>
        <charset val="1"/>
      </rPr>
      <t xml:space="preserve">http://bit.ly/2pRrej0</t>
    </r>
    <r>
      <rPr>
        <sz val="11"/>
        <color rgb="FFFFFFFF"/>
        <rFont val="Roboto"/>
        <family val="0"/>
        <charset val="1"/>
      </rPr>
      <t xml:space="preserve"> ************** நான் புவனி தரன், பேக் பேக்கர், ஹிட்சிகர், வோல்கர் &amp; ட்ரெக்கர், உலகம் முழுவதும் பயணம் செய்து எனது அனுபவங்களை அனைவருடனும் பகிர்ந்து கொள்கிறேன். புதிய இடங்களைப் பார்ப்பது, வெவ்வேறு கலாச்சாரத்தை அனுபவிப்பது, மக்களைப் பற்றி அறிந்து கொள்வது, இந்த அழகான உலகத்தை தமிழ் ட்ரெக்கர் வழியாக உங்களுக்குக் காட்ட முயற்சிப்பேன். எனது இந்த பயணத்தில் அனைவரையும் வெளியே செல்லவும், ஆராயவும், அவர்கள் சந்திக்கும் ஒவ்வொரு சூழ்நிலையையும் சிறப்பாகப் பயன்படுத்தவும் ஊக்குவிப்பதாகும். I'm Bhuvani Dharan, Solo travel enthusiast, Backpacker, hitchhiker, vlogger &amp; trekker who travels the world and shares my experiences with everyone. My videos consist of my spontaneous everyday life as each day is a new adventure. Love to see new places, experience different culture, learn about people, taste different food and more. I will try to show you this beautiful world via Tamil Trekker. With an emphasis on traveling these vlogs are meant to encourage everyone to go out, explore &amp; make the most out of every situation they come across. ********** To check out our travel &amp; backpacking budget gears: </t>
    </r>
    <r>
      <rPr>
        <sz val="11"/>
        <color rgb="FF000000"/>
        <rFont val="Roboto"/>
        <family val="0"/>
        <charset val="1"/>
      </rPr>
      <t xml:space="preserve">https://www.amazon.in/shop/tamiltrekker</t>
    </r>
    <r>
      <rPr>
        <sz val="11"/>
        <color rgb="FFFFFFFF"/>
        <rFont val="Roboto"/>
        <family val="0"/>
        <charset val="1"/>
      </rPr>
      <t xml:space="preserve"> Follow us on Social Media: FB - </t>
    </r>
    <r>
      <rPr>
        <sz val="11"/>
        <color rgb="FF000000"/>
        <rFont val="Roboto"/>
        <family val="0"/>
        <charset val="1"/>
      </rPr>
      <t xml:space="preserve">https://www.facebook.com/tamiltrekkerYT/</t>
    </r>
    <r>
      <rPr>
        <sz val="11"/>
        <color rgb="FFFFFFFF"/>
        <rFont val="Roboto"/>
        <family val="0"/>
        <charset val="1"/>
      </rPr>
      <t xml:space="preserve"> Instagrm - </t>
    </r>
    <r>
      <rPr>
        <sz val="11"/>
        <color rgb="FF000000"/>
        <rFont val="Roboto"/>
        <family val="0"/>
        <charset val="1"/>
      </rPr>
      <t xml:space="preserve">https://www.instagram.com/tamiltrekker/</t>
    </r>
    <r>
      <rPr>
        <sz val="11"/>
        <color rgb="FFFFFFFF"/>
        <rFont val="Roboto"/>
        <family val="0"/>
        <charset val="1"/>
      </rPr>
      <t xml:space="preserve"> Website - </t>
    </r>
    <r>
      <rPr>
        <sz val="11"/>
        <color rgb="FF000000"/>
        <rFont val="Roboto"/>
        <family val="0"/>
        <charset val="1"/>
      </rPr>
      <t xml:space="preserve">http://www.tamiltrekker.com/</t>
    </r>
    <r>
      <rPr>
        <sz val="11"/>
        <color rgb="FFFFFFFF"/>
        <rFont val="Roboto"/>
        <family val="0"/>
        <charset val="1"/>
      </rPr>
      <t xml:space="preserve"> Patreon: </t>
    </r>
    <r>
      <rPr>
        <sz val="11"/>
        <color rgb="FF000000"/>
        <rFont val="Roboto"/>
        <family val="0"/>
        <charset val="1"/>
      </rPr>
      <t xml:space="preserve">https://www.patreon.com/tamiltrekker</t>
    </r>
    <r>
      <rPr>
        <sz val="11"/>
        <color rgb="FFFFFFFF"/>
        <rFont val="Roboto"/>
        <family val="0"/>
        <charset val="1"/>
      </rPr>
      <t xml:space="preserve"> For Business enquiry, Sponsors &amp; paid collaborations contact: info@tamiltrekker.com ************ In Association with DIVO - Digital Partner Website - </t>
    </r>
    <r>
      <rPr>
        <sz val="11"/>
        <color rgb="FF000000"/>
        <rFont val="Roboto"/>
        <family val="0"/>
        <charset val="1"/>
      </rPr>
      <t xml:space="preserve">http://web.divo.in/</t>
    </r>
    <r>
      <rPr>
        <sz val="11"/>
        <color rgb="FFFFFFFF"/>
        <rFont val="Roboto"/>
        <family val="0"/>
        <charset val="1"/>
      </rPr>
      <t xml:space="preserve"> Instagram - </t>
    </r>
    <r>
      <rPr>
        <sz val="11"/>
        <color rgb="FF000000"/>
        <rFont val="Roboto"/>
        <family val="0"/>
        <charset val="1"/>
      </rPr>
      <t xml:space="preserve">https://www.instagram.com/divomovies/</t>
    </r>
    <r>
      <rPr>
        <sz val="11"/>
        <color rgb="FFFFFFFF"/>
        <rFont val="Roboto"/>
        <family val="0"/>
        <charset val="1"/>
      </rPr>
      <t xml:space="preserve"> Facebook - </t>
    </r>
    <r>
      <rPr>
        <sz val="11"/>
        <color rgb="FF000000"/>
        <rFont val="Roboto"/>
        <family val="0"/>
        <charset val="1"/>
      </rPr>
      <t xml:space="preserve">http://www.facebook.com/divomovies</t>
    </r>
    <r>
      <rPr>
        <sz val="11"/>
        <color rgb="FFFFFFFF"/>
        <rFont val="Roboto"/>
        <family val="0"/>
        <charset val="1"/>
      </rPr>
      <t xml:space="preserve"> Twitter - </t>
    </r>
    <r>
      <rPr>
        <sz val="11"/>
        <color rgb="FF000000"/>
        <rFont val="Roboto"/>
        <family val="0"/>
        <charset val="1"/>
      </rPr>
      <t xml:space="preserve">https://twitter.com/divomovies</t>
    </r>
  </si>
  <si>
    <r>
      <rPr>
        <sz val="8"/>
        <color rgb="FF000000"/>
        <rFont val="Roboto"/>
        <family val="0"/>
        <charset val="1"/>
      </rPr>
      <t xml:space="preserve">#EthiopianPaintingTribe</t>
    </r>
    <r>
      <rPr>
        <sz val="11"/>
        <color rgb="FFFFFFFF"/>
        <rFont val="Roboto"/>
        <family val="0"/>
        <charset val="1"/>
      </rPr>
      <t xml:space="preserve"> </t>
    </r>
    <r>
      <rPr>
        <sz val="11"/>
        <color rgb="FF000000"/>
        <rFont val="Roboto"/>
        <family val="0"/>
        <charset val="1"/>
      </rPr>
      <t xml:space="preserve">#KaroTribe</t>
    </r>
    <r>
      <rPr>
        <sz val="11"/>
        <color rgb="FFFFFFFF"/>
        <rFont val="Roboto"/>
        <family val="0"/>
        <charset val="1"/>
      </rPr>
      <t xml:space="preserve"> </t>
    </r>
    <r>
      <rPr>
        <sz val="11"/>
        <color rgb="FF000000"/>
        <rFont val="Roboto"/>
        <family val="0"/>
        <charset val="1"/>
      </rPr>
      <t xml:space="preserve">#TamilTrekker</t>
    </r>
  </si>
  <si>
    <r>
      <rPr>
        <sz val="8"/>
        <color rgb="FF000000"/>
        <rFont val="Calibri"/>
        <family val="0"/>
        <charset val="1"/>
      </rPr>
      <t xml:space="preserve">For Business enquiry, Sponsors &amp; paid collaborations contact: info@tamiltrekker.com Hey Guys! Today is our 2nd day in Cario, Egypt. We are going to explore some museums and their culture.Then we find out the answers for why mummy are in death bed and all about. Join me on tamil trekker to know about this and check out our channel for more videos. </t>
    </r>
    <r>
      <rPr>
        <sz val="11"/>
        <color rgb="FF000000"/>
        <rFont val="Roboto"/>
        <family val="0"/>
        <charset val="1"/>
      </rPr>
      <t xml:space="preserve">#Egypt</t>
    </r>
    <r>
      <rPr>
        <sz val="11"/>
        <color rgb="FFFFFFFF"/>
        <rFont val="Roboto"/>
        <family val="0"/>
        <charset val="1"/>
      </rPr>
      <t xml:space="preserve"> </t>
    </r>
    <r>
      <rPr>
        <sz val="11"/>
        <color rgb="FF000000"/>
        <rFont val="Roboto"/>
        <family val="0"/>
        <charset val="1"/>
      </rPr>
      <t xml:space="preserve">#Mummy</t>
    </r>
    <r>
      <rPr>
        <sz val="11"/>
        <color rgb="FFFFFFFF"/>
        <rFont val="Roboto"/>
        <family val="0"/>
        <charset val="1"/>
      </rPr>
      <t xml:space="preserve"> </t>
    </r>
    <r>
      <rPr>
        <sz val="11"/>
        <color rgb="FF000000"/>
        <rFont val="Roboto"/>
        <family val="0"/>
        <charset val="1"/>
      </rPr>
      <t xml:space="preserve">#TamilTrekker</t>
    </r>
    <r>
      <rPr>
        <sz val="11"/>
        <color rgb="FFFFFFFF"/>
        <rFont val="Roboto"/>
        <family val="0"/>
        <charset val="1"/>
      </rPr>
      <t xml:space="preserve"> ****************** Please Subscribe Us &amp; Share the Videos &amp; Let others get informed about this channel 👉 </t>
    </r>
    <r>
      <rPr>
        <sz val="11"/>
        <color rgb="FF000000"/>
        <rFont val="Roboto"/>
        <family val="0"/>
        <charset val="1"/>
      </rPr>
      <t xml:space="preserve">http://bit.ly/TamilTrekker</t>
    </r>
    <r>
      <rPr>
        <sz val="11"/>
        <color rgb="FFFFFFFF"/>
        <rFont val="Roboto"/>
        <family val="0"/>
        <charset val="1"/>
      </rPr>
      <t xml:space="preserve"> ​****************** Checkout Our Existing Tamil Travel Videos Playlist: Uzbekistan - </t>
    </r>
    <r>
      <rPr>
        <sz val="11"/>
        <color rgb="FF000000"/>
        <rFont val="Roboto"/>
        <family val="0"/>
        <charset val="1"/>
      </rPr>
      <t xml:space="preserve">https://bit.ly/3lFHHBJ</t>
    </r>
    <r>
      <rPr>
        <sz val="11"/>
        <color rgb="FFFFFFFF"/>
        <rFont val="Roboto"/>
        <family val="0"/>
        <charset val="1"/>
      </rPr>
      <t xml:space="preserve"> Dubai - </t>
    </r>
    <r>
      <rPr>
        <sz val="11"/>
        <color rgb="FF000000"/>
        <rFont val="Roboto"/>
        <family val="0"/>
        <charset val="1"/>
      </rPr>
      <t xml:space="preserve">https://bit.ly/3xpe6i8</t>
    </r>
    <r>
      <rPr>
        <sz val="11"/>
        <color rgb="FFFFFFFF"/>
        <rFont val="Roboto"/>
        <family val="0"/>
        <charset val="1"/>
      </rPr>
      <t xml:space="preserve"> Thailand Vlog: </t>
    </r>
    <r>
      <rPr>
        <sz val="11"/>
        <color rgb="FF000000"/>
        <rFont val="Roboto"/>
        <family val="0"/>
        <charset val="1"/>
      </rPr>
      <t xml:space="preserve">http://bit.ly/ThailandTravelVlog</t>
    </r>
    <r>
      <rPr>
        <sz val="11"/>
        <color rgb="FFFFFFFF"/>
        <rFont val="Roboto"/>
        <family val="0"/>
        <charset val="1"/>
      </rPr>
      <t xml:space="preserve"> Malaysia Vlog: </t>
    </r>
    <r>
      <rPr>
        <sz val="11"/>
        <color rgb="FF000000"/>
        <rFont val="Roboto"/>
        <family val="0"/>
        <charset val="1"/>
      </rPr>
      <t xml:space="preserve">http://bit.ly/MalaysiaTravelVlogs</t>
    </r>
    <r>
      <rPr>
        <sz val="11"/>
        <color rgb="FFFFFFFF"/>
        <rFont val="Roboto"/>
        <family val="0"/>
        <charset val="1"/>
      </rPr>
      <t xml:space="preserve"> Hitchhiking Vlog: h</t>
    </r>
    <r>
      <rPr>
        <sz val="11"/>
        <color rgb="FF000000"/>
        <rFont val="Roboto"/>
        <family val="0"/>
        <charset val="1"/>
      </rPr>
      <t xml:space="preserve">http://bit.ly/HitchhikingTravelVlog</t>
    </r>
    <r>
      <rPr>
        <sz val="11"/>
        <color rgb="FFFFFFFF"/>
        <rFont val="Roboto"/>
        <family val="0"/>
        <charset val="1"/>
      </rPr>
      <t xml:space="preserve"> Pakistan Vlog: </t>
    </r>
    <r>
      <rPr>
        <sz val="11"/>
        <color rgb="FF000000"/>
        <rFont val="Roboto"/>
        <family val="0"/>
        <charset val="1"/>
      </rPr>
      <t xml:space="preserve">http://bit.ly/PakistanTravelVlog</t>
    </r>
    <r>
      <rPr>
        <sz val="11"/>
        <color rgb="FFFFFFFF"/>
        <rFont val="Roboto"/>
        <family val="0"/>
        <charset val="1"/>
      </rPr>
      <t xml:space="preserve"> Tamil Travel Vlog: </t>
    </r>
    <r>
      <rPr>
        <sz val="11"/>
        <color rgb="FF000000"/>
        <rFont val="Roboto"/>
        <family val="0"/>
        <charset val="1"/>
      </rPr>
      <t xml:space="preserve">http://bit.ly/TamilTravelVlog</t>
    </r>
    <r>
      <rPr>
        <sz val="11"/>
        <color rgb="FFFFFFFF"/>
        <rFont val="Roboto"/>
        <family val="0"/>
        <charset val="1"/>
      </rPr>
      <t xml:space="preserve"> Manali Vlog: </t>
    </r>
    <r>
      <rPr>
        <sz val="11"/>
        <color rgb="FF000000"/>
        <rFont val="Roboto"/>
        <family val="0"/>
        <charset val="1"/>
      </rPr>
      <t xml:space="preserve">http://bit.ly/ManaliTravelVlog</t>
    </r>
    <r>
      <rPr>
        <sz val="11"/>
        <color rgb="FFFFFFFF"/>
        <rFont val="Roboto"/>
        <family val="0"/>
        <charset val="1"/>
      </rPr>
      <t xml:space="preserve"> Kerala Vlog: </t>
    </r>
    <r>
      <rPr>
        <sz val="11"/>
        <color rgb="FF000000"/>
        <rFont val="Roboto"/>
        <family val="0"/>
        <charset val="1"/>
      </rPr>
      <t xml:space="preserve">http://bit.ly/KeralaTravelVlog</t>
    </r>
    <r>
      <rPr>
        <sz val="11"/>
        <color rgb="FFFFFFFF"/>
        <rFont val="Roboto"/>
        <family val="0"/>
        <charset val="1"/>
      </rPr>
      <t xml:space="preserve"> Darjeeling Vlog: </t>
    </r>
    <r>
      <rPr>
        <sz val="11"/>
        <color rgb="FF000000"/>
        <rFont val="Roboto"/>
        <family val="0"/>
        <charset val="1"/>
      </rPr>
      <t xml:space="preserve">http://bit.ly/DarjeelingTravelVlog</t>
    </r>
    <r>
      <rPr>
        <sz val="11"/>
        <color rgb="FFFFFFFF"/>
        <rFont val="Roboto"/>
        <family val="0"/>
        <charset val="1"/>
      </rPr>
      <t xml:space="preserve"> Meghalaya Vlog: </t>
    </r>
    <r>
      <rPr>
        <sz val="11"/>
        <color rgb="FF000000"/>
        <rFont val="Roboto"/>
        <family val="0"/>
        <charset val="1"/>
      </rPr>
      <t xml:space="preserve">http://bit.ly/MeghalayaTravelVlog</t>
    </r>
    <r>
      <rPr>
        <sz val="11"/>
        <color rgb="FFFFFFFF"/>
        <rFont val="Roboto"/>
        <family val="0"/>
        <charset val="1"/>
      </rPr>
      <t xml:space="preserve"> North East Vlog: </t>
    </r>
    <r>
      <rPr>
        <sz val="11"/>
        <color rgb="FF000000"/>
        <rFont val="Roboto"/>
        <family val="0"/>
        <charset val="1"/>
      </rPr>
      <t xml:space="preserve">http://bit.ly/NorthEastTravelVlog</t>
    </r>
    <r>
      <rPr>
        <sz val="11"/>
        <color rgb="FFFFFFFF"/>
        <rFont val="Roboto"/>
        <family val="0"/>
        <charset val="1"/>
      </rPr>
      <t xml:space="preserve"> Delhi Vlog: </t>
    </r>
    <r>
      <rPr>
        <sz val="11"/>
        <color rgb="FF000000"/>
        <rFont val="Roboto"/>
        <family val="0"/>
        <charset val="1"/>
      </rPr>
      <t xml:space="preserve">http://bit.ly/DelhiTravelVlog</t>
    </r>
    <r>
      <rPr>
        <sz val="11"/>
        <color rgb="FFFFFFFF"/>
        <rFont val="Roboto"/>
        <family val="0"/>
        <charset val="1"/>
      </rPr>
      <t xml:space="preserve"> Kodaikanal Vlog: </t>
    </r>
    <r>
      <rPr>
        <sz val="11"/>
        <color rgb="FF000000"/>
        <rFont val="Roboto"/>
        <family val="0"/>
        <charset val="1"/>
      </rPr>
      <t xml:space="preserve">http://bit.ly/KodaikanalTravelVlog</t>
    </r>
    <r>
      <rPr>
        <sz val="11"/>
        <color rgb="FFFFFFFF"/>
        <rFont val="Roboto"/>
        <family val="0"/>
        <charset val="1"/>
      </rPr>
      <t xml:space="preserve"> TentCampingVlog: </t>
    </r>
    <r>
      <rPr>
        <sz val="11"/>
        <color rgb="FF000000"/>
        <rFont val="Roboto"/>
        <family val="0"/>
        <charset val="1"/>
      </rPr>
      <t xml:space="preserve">http://bit.ly/2PnWiSa</t>
    </r>
    <r>
      <rPr>
        <sz val="11"/>
        <color rgb="FFFFFFFF"/>
        <rFont val="Roboto"/>
        <family val="0"/>
        <charset val="1"/>
      </rPr>
      <t xml:space="preserve"> Travel Tips: </t>
    </r>
    <r>
      <rPr>
        <sz val="11"/>
        <color rgb="FF000000"/>
        <rFont val="Roboto"/>
        <family val="0"/>
        <charset val="1"/>
      </rPr>
      <t xml:space="preserve">http://bit.ly/2JoNyaO</t>
    </r>
    <r>
      <rPr>
        <sz val="11"/>
        <color rgb="FFFFFFFF"/>
        <rFont val="Roboto"/>
        <family val="0"/>
        <charset val="1"/>
      </rPr>
      <t xml:space="preserve"> Budget Tour Plan: </t>
    </r>
    <r>
      <rPr>
        <sz val="11"/>
        <color rgb="FF000000"/>
        <rFont val="Roboto"/>
        <family val="0"/>
        <charset val="1"/>
      </rPr>
      <t xml:space="preserve">http://bit.ly/2pRrej0</t>
    </r>
    <r>
      <rPr>
        <sz val="11"/>
        <color rgb="FFFFFFFF"/>
        <rFont val="Roboto"/>
        <family val="0"/>
        <charset val="1"/>
      </rPr>
      <t xml:space="preserve"> ​****************** நான் புவனி தரன், பேக் பேக்கர், ஹிட்சிகர், வோல்கர் &amp; ட்ரெக்கர், உலகம் முழுவதும் பயணம் செய்து எனது அனுபவங்களை அனைவருடனும் பகிர்ந்து கொள்கிறேன். புதிய இடங்களைப் பார்ப்பது, வெவ்வேறு கலாச்சாரத்தை அனுபவிப்பது, மக்களைப் பற்றி அறிந்து கொள்வது, இந்த அழகான உலகத்தை தமிழ் ட்ரெக்கர் வழியாக உங்களுக்குக் காட்ட முயற்சிப்பேன். எனது இந்த பயணத்தில் அனைவரையும் வெளியே செல்லவும், ஆராயவும், அவர்கள் சந்திக்கும் ஒவ்வொரு சூழ்நிலையையும் சிறப்பாகப் பயன்படுத்தவும் ஊக்குவிப்பதாகும். I'm Bhuvani Dharan, Solo travel enthusiast, Backpacker, hitchhiker, vlogger &amp; trekker who travels the world and shares my experiences with everyone. My videos consist of my spontaneous everyday life as each day is a new adventure. Love to see new places, experience different culture, learn about people, taste different food and more. I will try to show you this beautiful world via Tamil Trekker. With an emphasis on traveling these vlogs are meant to encourage everyone to go out, explore &amp; make the most out of every situation they come across. ​****************** To check out our travel &amp; backpacking budget gears: </t>
    </r>
    <r>
      <rPr>
        <sz val="11"/>
        <color rgb="FF000000"/>
        <rFont val="Roboto"/>
        <family val="0"/>
        <charset val="1"/>
      </rPr>
      <t xml:space="preserve">https://www.amazon.in/shop/tamiltrekker</t>
    </r>
    <r>
      <rPr>
        <sz val="11"/>
        <color rgb="FFFFFFFF"/>
        <rFont val="Roboto"/>
        <family val="0"/>
        <charset val="1"/>
      </rPr>
      <t xml:space="preserve"> Follow us on Social Media: FB - </t>
    </r>
    <r>
      <rPr>
        <sz val="11"/>
        <color rgb="FF000000"/>
        <rFont val="Roboto"/>
        <family val="0"/>
        <charset val="1"/>
      </rPr>
      <t xml:space="preserve">https://www.facebook.com/tamiltrekkerYT/</t>
    </r>
    <r>
      <rPr>
        <sz val="11"/>
        <color rgb="FFFFFFFF"/>
        <rFont val="Roboto"/>
        <family val="0"/>
        <charset val="1"/>
      </rPr>
      <t xml:space="preserve"> Instagrm - </t>
    </r>
    <r>
      <rPr>
        <sz val="11"/>
        <color rgb="FF000000"/>
        <rFont val="Roboto"/>
        <family val="0"/>
        <charset val="1"/>
      </rPr>
      <t xml:space="preserve">https://www.instagram.com/tamiltrekker/</t>
    </r>
    <r>
      <rPr>
        <sz val="11"/>
        <color rgb="FFFFFFFF"/>
        <rFont val="Roboto"/>
        <family val="0"/>
        <charset val="1"/>
      </rPr>
      <t xml:space="preserve"> Website - </t>
    </r>
    <r>
      <rPr>
        <sz val="11"/>
        <color rgb="FF000000"/>
        <rFont val="Roboto"/>
        <family val="0"/>
        <charset val="1"/>
      </rPr>
      <t xml:space="preserve">http://www.tamiltrekker.com/</t>
    </r>
    <r>
      <rPr>
        <sz val="11"/>
        <color rgb="FFFFFFFF"/>
        <rFont val="Roboto"/>
        <family val="0"/>
        <charset val="1"/>
      </rPr>
      <t xml:space="preserve"> Patreon: </t>
    </r>
    <r>
      <rPr>
        <sz val="11"/>
        <color rgb="FF000000"/>
        <rFont val="Roboto"/>
        <family val="0"/>
        <charset val="1"/>
      </rPr>
      <t xml:space="preserve">https://www.patreon.com/tamiltrekker</t>
    </r>
    <r>
      <rPr>
        <sz val="11"/>
        <color rgb="FFFFFFFF"/>
        <rFont val="Roboto"/>
        <family val="0"/>
        <charset val="1"/>
      </rPr>
      <t xml:space="preserve"> ​****************** In Association with DIVO - Digital Partner Website - </t>
    </r>
    <r>
      <rPr>
        <sz val="11"/>
        <color rgb="FF000000"/>
        <rFont val="Roboto"/>
        <family val="0"/>
        <charset val="1"/>
      </rPr>
      <t xml:space="preserve">http://web.divo.in/</t>
    </r>
    <r>
      <rPr>
        <sz val="11"/>
        <color rgb="FFFFFFFF"/>
        <rFont val="Roboto"/>
        <family val="0"/>
        <charset val="1"/>
      </rPr>
      <t xml:space="preserve"> Instagram - </t>
    </r>
    <r>
      <rPr>
        <sz val="11"/>
        <color rgb="FF000000"/>
        <rFont val="Roboto"/>
        <family val="0"/>
        <charset val="1"/>
      </rPr>
      <t xml:space="preserve">https://www.instagram.com/divomovies/</t>
    </r>
    <r>
      <rPr>
        <sz val="11"/>
        <color rgb="FFFFFFFF"/>
        <rFont val="Roboto"/>
        <family val="0"/>
        <charset val="1"/>
      </rPr>
      <t xml:space="preserve"> Facebook - </t>
    </r>
    <r>
      <rPr>
        <sz val="11"/>
        <color rgb="FF000000"/>
        <rFont val="Roboto"/>
        <family val="0"/>
        <charset val="1"/>
      </rPr>
      <t xml:space="preserve">http://www.facebook.com/divomovies</t>
    </r>
    <r>
      <rPr>
        <sz val="11"/>
        <color rgb="FFFFFFFF"/>
        <rFont val="Roboto"/>
        <family val="0"/>
        <charset val="1"/>
      </rPr>
      <t xml:space="preserve"> Twitter - </t>
    </r>
    <r>
      <rPr>
        <sz val="11"/>
        <color rgb="FF000000"/>
        <rFont val="Roboto"/>
        <family val="0"/>
        <charset val="1"/>
      </rPr>
      <t xml:space="preserve">https://twitter.com/divomovies</t>
    </r>
  </si>
  <si>
    <r>
      <rPr>
        <sz val="8"/>
        <color rgb="FF000000"/>
        <rFont val="Roboto"/>
        <family val="0"/>
        <charset val="1"/>
      </rPr>
      <t xml:space="preserve">#Egypt</t>
    </r>
    <r>
      <rPr>
        <sz val="11"/>
        <color rgb="FFFFFFFF"/>
        <rFont val="Roboto"/>
        <family val="0"/>
        <charset val="1"/>
      </rPr>
      <t xml:space="preserve"> </t>
    </r>
    <r>
      <rPr>
        <sz val="11"/>
        <color rgb="FF000000"/>
        <rFont val="Roboto"/>
        <family val="0"/>
        <charset val="1"/>
      </rPr>
      <t xml:space="preserve">#Mummy</t>
    </r>
    <r>
      <rPr>
        <sz val="11"/>
        <color rgb="FFFFFFFF"/>
        <rFont val="Roboto"/>
        <family val="0"/>
        <charset val="1"/>
      </rPr>
      <t xml:space="preserve"> </t>
    </r>
    <r>
      <rPr>
        <sz val="11"/>
        <color rgb="FF000000"/>
        <rFont val="Roboto"/>
        <family val="0"/>
        <charset val="1"/>
      </rPr>
      <t xml:space="preserve">#TamilTrekker</t>
    </r>
  </si>
  <si>
    <r>
      <rPr>
        <sz val="8"/>
        <color rgb="FF000000"/>
        <rFont val="Calibri"/>
        <family val="0"/>
        <charset val="1"/>
      </rPr>
      <t xml:space="preserve">Hey guys! Did you know Tamil people too live in Lebanon? Don't get surprised because this travel vlog takes you to my unique experience with the Tamil people staying in Lebanon and Syria. Staying in a Lebanon hostel is expensive compared to the 17 countries I have visited. But there's so much to explore in the country that makes everything worthwhile. </t>
    </r>
    <r>
      <rPr>
        <sz val="11"/>
        <color rgb="FF000000"/>
        <rFont val="Roboto"/>
        <family val="0"/>
        <charset val="1"/>
      </rPr>
      <t xml:space="preserve">#Lebanon</t>
    </r>
    <r>
      <rPr>
        <sz val="11"/>
        <color rgb="FFFFFFFF"/>
        <rFont val="Roboto"/>
        <family val="0"/>
        <charset val="1"/>
      </rPr>
      <t xml:space="preserve"> </t>
    </r>
    <r>
      <rPr>
        <sz val="11"/>
        <color rgb="FF000000"/>
        <rFont val="Roboto"/>
        <family val="0"/>
        <charset val="1"/>
      </rPr>
      <t xml:space="preserve">#Travel</t>
    </r>
    <r>
      <rPr>
        <sz val="11"/>
        <color rgb="FFFFFFFF"/>
        <rFont val="Roboto"/>
        <family val="0"/>
        <charset val="1"/>
      </rPr>
      <t xml:space="preserve"> </t>
    </r>
    <r>
      <rPr>
        <sz val="11"/>
        <color rgb="FF000000"/>
        <rFont val="Roboto"/>
        <family val="0"/>
        <charset val="1"/>
      </rPr>
      <t xml:space="preserve">#TamilTrekker</t>
    </r>
    <r>
      <rPr>
        <sz val="11"/>
        <color rgb="FFFFFFFF"/>
        <rFont val="Roboto"/>
        <family val="0"/>
        <charset val="1"/>
      </rPr>
      <t xml:space="preserve"> ****************** Please Subscribe Us &amp; Share the Videos &amp; Let others get informed about this channel 👉 </t>
    </r>
    <r>
      <rPr>
        <sz val="11"/>
        <color rgb="FF000000"/>
        <rFont val="Roboto"/>
        <family val="0"/>
        <charset val="1"/>
      </rPr>
      <t xml:space="preserve">http://bit.ly/TamilTrekker</t>
    </r>
    <r>
      <rPr>
        <sz val="11"/>
        <color rgb="FFFFFFFF"/>
        <rFont val="Roboto"/>
        <family val="0"/>
        <charset val="1"/>
      </rPr>
      <t xml:space="preserve"> ​****************** Checkout Our Existing Tamil Travel Videos Playlist: Uzbekistan - </t>
    </r>
    <r>
      <rPr>
        <sz val="11"/>
        <color rgb="FF000000"/>
        <rFont val="Roboto"/>
        <family val="0"/>
        <charset val="1"/>
      </rPr>
      <t xml:space="preserve">https://bit.ly/3lFHHBJ</t>
    </r>
    <r>
      <rPr>
        <sz val="11"/>
        <color rgb="FFFFFFFF"/>
        <rFont val="Roboto"/>
        <family val="0"/>
        <charset val="1"/>
      </rPr>
      <t xml:space="preserve"> Dubai - </t>
    </r>
    <r>
      <rPr>
        <sz val="11"/>
        <color rgb="FF000000"/>
        <rFont val="Roboto"/>
        <family val="0"/>
        <charset val="1"/>
      </rPr>
      <t xml:space="preserve">https://bit.ly/3xpe6i8</t>
    </r>
    <r>
      <rPr>
        <sz val="11"/>
        <color rgb="FFFFFFFF"/>
        <rFont val="Roboto"/>
        <family val="0"/>
        <charset val="1"/>
      </rPr>
      <t xml:space="preserve"> Thailand Vlog: </t>
    </r>
    <r>
      <rPr>
        <sz val="11"/>
        <color rgb="FF000000"/>
        <rFont val="Roboto"/>
        <family val="0"/>
        <charset val="1"/>
      </rPr>
      <t xml:space="preserve">http://bit.ly/ThailandTravelVlog</t>
    </r>
    <r>
      <rPr>
        <sz val="11"/>
        <color rgb="FFFFFFFF"/>
        <rFont val="Roboto"/>
        <family val="0"/>
        <charset val="1"/>
      </rPr>
      <t xml:space="preserve"> Malaysia Vlog: </t>
    </r>
    <r>
      <rPr>
        <sz val="11"/>
        <color rgb="FF000000"/>
        <rFont val="Roboto"/>
        <family val="0"/>
        <charset val="1"/>
      </rPr>
      <t xml:space="preserve">http://bit.ly/MalaysiaTravelVlogs</t>
    </r>
    <r>
      <rPr>
        <sz val="11"/>
        <color rgb="FFFFFFFF"/>
        <rFont val="Roboto"/>
        <family val="0"/>
        <charset val="1"/>
      </rPr>
      <t xml:space="preserve"> Hitchhiking Vlog: h</t>
    </r>
    <r>
      <rPr>
        <sz val="11"/>
        <color rgb="FF000000"/>
        <rFont val="Roboto"/>
        <family val="0"/>
        <charset val="1"/>
      </rPr>
      <t xml:space="preserve">http://bit.ly/HitchhikingTravelVlog</t>
    </r>
    <r>
      <rPr>
        <sz val="11"/>
        <color rgb="FFFFFFFF"/>
        <rFont val="Roboto"/>
        <family val="0"/>
        <charset val="1"/>
      </rPr>
      <t xml:space="preserve"> Pakistan Vlog: </t>
    </r>
    <r>
      <rPr>
        <sz val="11"/>
        <color rgb="FF000000"/>
        <rFont val="Roboto"/>
        <family val="0"/>
        <charset val="1"/>
      </rPr>
      <t xml:space="preserve">http://bit.ly/PakistanTravelVlog</t>
    </r>
    <r>
      <rPr>
        <sz val="11"/>
        <color rgb="FFFFFFFF"/>
        <rFont val="Roboto"/>
        <family val="0"/>
        <charset val="1"/>
      </rPr>
      <t xml:space="preserve"> Tamil Travel Vlog: </t>
    </r>
    <r>
      <rPr>
        <sz val="11"/>
        <color rgb="FF000000"/>
        <rFont val="Roboto"/>
        <family val="0"/>
        <charset val="1"/>
      </rPr>
      <t xml:space="preserve">http://bit.ly/TamilTravelVlog</t>
    </r>
    <r>
      <rPr>
        <sz val="11"/>
        <color rgb="FFFFFFFF"/>
        <rFont val="Roboto"/>
        <family val="0"/>
        <charset val="1"/>
      </rPr>
      <t xml:space="preserve"> Manali Vlog: </t>
    </r>
    <r>
      <rPr>
        <sz val="11"/>
        <color rgb="FF000000"/>
        <rFont val="Roboto"/>
        <family val="0"/>
        <charset val="1"/>
      </rPr>
      <t xml:space="preserve">http://bit.ly/ManaliTravelVlog</t>
    </r>
    <r>
      <rPr>
        <sz val="11"/>
        <color rgb="FFFFFFFF"/>
        <rFont val="Roboto"/>
        <family val="0"/>
        <charset val="1"/>
      </rPr>
      <t xml:space="preserve"> Kerala Vlog: </t>
    </r>
    <r>
      <rPr>
        <sz val="11"/>
        <color rgb="FF000000"/>
        <rFont val="Roboto"/>
        <family val="0"/>
        <charset val="1"/>
      </rPr>
      <t xml:space="preserve">http://bit.ly/KeralaTravelVlog</t>
    </r>
    <r>
      <rPr>
        <sz val="11"/>
        <color rgb="FFFFFFFF"/>
        <rFont val="Roboto"/>
        <family val="0"/>
        <charset val="1"/>
      </rPr>
      <t xml:space="preserve"> Darjeeling Vlog: </t>
    </r>
    <r>
      <rPr>
        <sz val="11"/>
        <color rgb="FF000000"/>
        <rFont val="Roboto"/>
        <family val="0"/>
        <charset val="1"/>
      </rPr>
      <t xml:space="preserve">http://bit.ly/DarjeelingTravelVlog</t>
    </r>
    <r>
      <rPr>
        <sz val="11"/>
        <color rgb="FFFFFFFF"/>
        <rFont val="Roboto"/>
        <family val="0"/>
        <charset val="1"/>
      </rPr>
      <t xml:space="preserve"> Meghalaya Vlog: </t>
    </r>
    <r>
      <rPr>
        <sz val="11"/>
        <color rgb="FF000000"/>
        <rFont val="Roboto"/>
        <family val="0"/>
        <charset val="1"/>
      </rPr>
      <t xml:space="preserve">http://bit.ly/MeghalayaTravelVlog</t>
    </r>
    <r>
      <rPr>
        <sz val="11"/>
        <color rgb="FFFFFFFF"/>
        <rFont val="Roboto"/>
        <family val="0"/>
        <charset val="1"/>
      </rPr>
      <t xml:space="preserve"> North East Vlog: </t>
    </r>
    <r>
      <rPr>
        <sz val="11"/>
        <color rgb="FF000000"/>
        <rFont val="Roboto"/>
        <family val="0"/>
        <charset val="1"/>
      </rPr>
      <t xml:space="preserve">http://bit.ly/NorthEastTravelVlog</t>
    </r>
    <r>
      <rPr>
        <sz val="11"/>
        <color rgb="FFFFFFFF"/>
        <rFont val="Roboto"/>
        <family val="0"/>
        <charset val="1"/>
      </rPr>
      <t xml:space="preserve"> Delhi Vlog: </t>
    </r>
    <r>
      <rPr>
        <sz val="11"/>
        <color rgb="FF000000"/>
        <rFont val="Roboto"/>
        <family val="0"/>
        <charset val="1"/>
      </rPr>
      <t xml:space="preserve">http://bit.ly/DelhiTravelVlog</t>
    </r>
    <r>
      <rPr>
        <sz val="11"/>
        <color rgb="FFFFFFFF"/>
        <rFont val="Roboto"/>
        <family val="0"/>
        <charset val="1"/>
      </rPr>
      <t xml:space="preserve"> Kodaikanal Vlog: </t>
    </r>
    <r>
      <rPr>
        <sz val="11"/>
        <color rgb="FF000000"/>
        <rFont val="Roboto"/>
        <family val="0"/>
        <charset val="1"/>
      </rPr>
      <t xml:space="preserve">http://bit.ly/KodaikanalTravelVlog</t>
    </r>
    <r>
      <rPr>
        <sz val="11"/>
        <color rgb="FFFFFFFF"/>
        <rFont val="Roboto"/>
        <family val="0"/>
        <charset val="1"/>
      </rPr>
      <t xml:space="preserve"> TentCampingVlog: </t>
    </r>
    <r>
      <rPr>
        <sz val="11"/>
        <color rgb="FF000000"/>
        <rFont val="Roboto"/>
        <family val="0"/>
        <charset val="1"/>
      </rPr>
      <t xml:space="preserve">http://bit.ly/2PnWiSa</t>
    </r>
    <r>
      <rPr>
        <sz val="11"/>
        <color rgb="FFFFFFFF"/>
        <rFont val="Roboto"/>
        <family val="0"/>
        <charset val="1"/>
      </rPr>
      <t xml:space="preserve"> Travel Tips: </t>
    </r>
    <r>
      <rPr>
        <sz val="11"/>
        <color rgb="FF000000"/>
        <rFont val="Roboto"/>
        <family val="0"/>
        <charset val="1"/>
      </rPr>
      <t xml:space="preserve">http://bit.ly/2JoNyaO</t>
    </r>
    <r>
      <rPr>
        <sz val="11"/>
        <color rgb="FFFFFFFF"/>
        <rFont val="Roboto"/>
        <family val="0"/>
        <charset val="1"/>
      </rPr>
      <t xml:space="preserve"> Budget Tour Plan: </t>
    </r>
    <r>
      <rPr>
        <sz val="11"/>
        <color rgb="FF000000"/>
        <rFont val="Roboto"/>
        <family val="0"/>
        <charset val="1"/>
      </rPr>
      <t xml:space="preserve">http://bit.ly/2pRrej0</t>
    </r>
    <r>
      <rPr>
        <sz val="11"/>
        <color rgb="FFFFFFFF"/>
        <rFont val="Roboto"/>
        <family val="0"/>
        <charset val="1"/>
      </rPr>
      <t xml:space="preserve"> ​****************** நான் புவனி தரன், பேக் பேக்கர், ஹிட்சிகர், வோல்கர் &amp; ட்ரெக்கர், உலகம் முழுவதும் பயணம் செய்து எனது அனுபவங்களை அனைவருடனும் பகிர்ந்து கொள்கிறேன். புதிய இடங்களைப் பார்ப்பது, வெவ்வேறு கலாச்சாரத்தை அனுபவிப்பது, மக்களைப் பற்றி அறிந்து கொள்வது, இந்த அழகான உலகத்தை தமிழ் ட்ரெக்கர் வழியாக உங்களுக்குக் காட்ட முயற்சிப்பேன். எனது இந்த பயணத்தில் அனைவரையும் வெளியே செல்லவும், ஆராயவும், அவர்கள் சந்திக்கும் ஒவ்வொரு சூழ்நிலையையும் சிறப்பாகப் பயன்படுத்தவும் ஊக்குவிப்பதாகும். I'm Bhuvani Dharan, Solo travel enthusiast, Backpacker, hitchhiker, vlogger &amp; trekker who travels the world and shares my experiences with everyone. My videos consist of my spontaneous everyday life as each day is a new adventure. Love to see new places, experience different culture, learn about people, taste different food and more. I will try to show you this beautiful world via Tamil Trekker. With an emphasis on traveling these vlogs are meant to encourage everyone to go out, explore &amp; make the most out of every situation they come across. ​****************** To check out our travel &amp; backpacking budget gears: </t>
    </r>
    <r>
      <rPr>
        <sz val="11"/>
        <color rgb="FF000000"/>
        <rFont val="Roboto"/>
        <family val="0"/>
        <charset val="1"/>
      </rPr>
      <t xml:space="preserve">https://www.amazon.in/shop/tamiltrekker</t>
    </r>
    <r>
      <rPr>
        <sz val="11"/>
        <color rgb="FFFFFFFF"/>
        <rFont val="Roboto"/>
        <family val="0"/>
        <charset val="1"/>
      </rPr>
      <t xml:space="preserve"> Follow us on Social Media: FB - ttps://www.facebook.com/tamiltrekkerYT/ Instagrm - </t>
    </r>
    <r>
      <rPr>
        <sz val="11"/>
        <color rgb="FF000000"/>
        <rFont val="Roboto"/>
        <family val="0"/>
        <charset val="1"/>
      </rPr>
      <t xml:space="preserve">https://www.instagram.com/tamiltrekker/</t>
    </r>
    <r>
      <rPr>
        <sz val="11"/>
        <color rgb="FFFFFFFF"/>
        <rFont val="Roboto"/>
        <family val="0"/>
        <charset val="1"/>
      </rPr>
      <t xml:space="preserve"> Website - </t>
    </r>
    <r>
      <rPr>
        <sz val="11"/>
        <color rgb="FF000000"/>
        <rFont val="Roboto"/>
        <family val="0"/>
        <charset val="1"/>
      </rPr>
      <t xml:space="preserve">http://www.tamiltrekker.com/</t>
    </r>
    <r>
      <rPr>
        <sz val="11"/>
        <color rgb="FFFFFFFF"/>
        <rFont val="Roboto"/>
        <family val="0"/>
        <charset val="1"/>
      </rPr>
      <t xml:space="preserve"> Patreon: </t>
    </r>
    <r>
      <rPr>
        <sz val="11"/>
        <color rgb="FF000000"/>
        <rFont val="Roboto"/>
        <family val="0"/>
        <charset val="1"/>
      </rPr>
      <t xml:space="preserve">https://www.patreon.com/tamiltrekker</t>
    </r>
    <r>
      <rPr>
        <sz val="11"/>
        <color rgb="FFFFFFFF"/>
        <rFont val="Roboto"/>
        <family val="0"/>
        <charset val="1"/>
      </rPr>
      <t xml:space="preserve"> For Business enquiry, Sponsors &amp; paid collaborations contact: info@tamiltrekker.com ​****************** In Association with DIVO - Digital Partner Website - </t>
    </r>
    <r>
      <rPr>
        <sz val="11"/>
        <color rgb="FF000000"/>
        <rFont val="Roboto"/>
        <family val="0"/>
        <charset val="1"/>
      </rPr>
      <t xml:space="preserve">http://web.divo.in/</t>
    </r>
    <r>
      <rPr>
        <sz val="11"/>
        <color rgb="FFFFFFFF"/>
        <rFont val="Roboto"/>
        <family val="0"/>
        <charset val="1"/>
      </rPr>
      <t xml:space="preserve"> Instagram - </t>
    </r>
    <r>
      <rPr>
        <sz val="11"/>
        <color rgb="FF000000"/>
        <rFont val="Roboto"/>
        <family val="0"/>
        <charset val="1"/>
      </rPr>
      <t xml:space="preserve">https://www.instagram.com/divomovies/</t>
    </r>
    <r>
      <rPr>
        <sz val="11"/>
        <color rgb="FFFFFFFF"/>
        <rFont val="Roboto"/>
        <family val="0"/>
        <charset val="1"/>
      </rPr>
      <t xml:space="preserve"> Facebook - </t>
    </r>
    <r>
      <rPr>
        <sz val="11"/>
        <color rgb="FF000000"/>
        <rFont val="Roboto"/>
        <family val="0"/>
        <charset val="1"/>
      </rPr>
      <t xml:space="preserve">http://www.facebook.com/divomovies</t>
    </r>
    <r>
      <rPr>
        <sz val="11"/>
        <color rgb="FFFFFFFF"/>
        <rFont val="Roboto"/>
        <family val="0"/>
        <charset val="1"/>
      </rPr>
      <t xml:space="preserve"> Twitter - </t>
    </r>
    <r>
      <rPr>
        <sz val="11"/>
        <color rgb="FF000000"/>
        <rFont val="Roboto"/>
        <family val="0"/>
        <charset val="1"/>
      </rPr>
      <t xml:space="preserve">https://twitter.com/divomovies</t>
    </r>
  </si>
  <si>
    <r>
      <rPr>
        <sz val="8"/>
        <color rgb="FF000000"/>
        <rFont val="Roboto"/>
        <family val="0"/>
        <charset val="1"/>
      </rPr>
      <t xml:space="preserve">#Lebanon</t>
    </r>
    <r>
      <rPr>
        <sz val="11"/>
        <color rgb="FFFFFFFF"/>
        <rFont val="Roboto"/>
        <family val="0"/>
        <charset val="1"/>
      </rPr>
      <t xml:space="preserve"> </t>
    </r>
    <r>
      <rPr>
        <sz val="11"/>
        <color rgb="FF000000"/>
        <rFont val="Roboto"/>
        <family val="0"/>
        <charset val="1"/>
      </rPr>
      <t xml:space="preserve">#Travel</t>
    </r>
    <r>
      <rPr>
        <sz val="11"/>
        <color rgb="FFFFFFFF"/>
        <rFont val="Roboto"/>
        <family val="0"/>
        <charset val="1"/>
      </rPr>
      <t xml:space="preserve"> </t>
    </r>
    <r>
      <rPr>
        <sz val="11"/>
        <color rgb="FF000000"/>
        <rFont val="Roboto"/>
        <family val="0"/>
        <charset val="1"/>
      </rPr>
      <t xml:space="preserve">#TamilTrekker</t>
    </r>
  </si>
  <si>
    <r>
      <rPr>
        <sz val="8"/>
        <color rgb="FF000000"/>
        <rFont val="Calibri"/>
        <family val="0"/>
        <charset val="1"/>
      </rPr>
      <t xml:space="preserve">For Business enquiry, Sponsors &amp; paid collaborations contact: info@tamiltrekker.com Binomo Education,Click </t>
    </r>
    <r>
      <rPr>
        <sz val="11"/>
        <color rgb="FF000000"/>
        <rFont val="Roboto"/>
        <family val="0"/>
        <charset val="1"/>
      </rPr>
      <t xml:space="preserve">http://bit.ly/Tamil_Trekker</t>
    </r>
    <r>
      <rPr>
        <sz val="11"/>
        <color rgb="FFFFFFFF"/>
        <rFont val="Roboto"/>
        <family val="0"/>
        <charset val="1"/>
      </rPr>
      <t xml:space="preserve"> and get Rs.65,000 for Binomo tutorial. Use KURL3 promo code for +100% on the first deposit. Thank me later! Risk Warning! Your capital might be at risk! Go subscribe to Binomo's Official Instagram Account - </t>
    </r>
    <r>
      <rPr>
        <sz val="11"/>
        <color rgb="FF000000"/>
        <rFont val="Roboto"/>
        <family val="0"/>
        <charset val="1"/>
      </rPr>
      <t xml:space="preserve">https://www.instagram.com/binomo/</t>
    </r>
    <r>
      <rPr>
        <sz val="11"/>
        <color rgb="FFFFFFFF"/>
        <rFont val="Roboto"/>
        <family val="0"/>
        <charset val="1"/>
      </rPr>
      <t xml:space="preserve"> Thanks to Lorian Safari Camp, Masai Mara, Kenya +254768930718 ****************** Hello everyone! What's up? I have received so much love for my Africa trip from worldwide. Here's another glimpse of Maasai Mara and the amazing life of the Nilotic ethnic group living in Northern, Central, and Southern Kenya and Northern Tanzania. A few questions - What are the strange food habits of the tribe? What is their lifestyle? What do they do for a living? Tell us something about their dress. These are some of the questions covered in this video. I hope you'll like this video. Join me on Tamil Trekker to learn about the Maasai Mara tribe. For more travel videos in Tamil, subscribe to my channel. </t>
    </r>
    <r>
      <rPr>
        <sz val="11"/>
        <color rgb="FF000000"/>
        <rFont val="Roboto"/>
        <family val="0"/>
        <charset val="1"/>
      </rPr>
      <t xml:space="preserve">#Binomists</t>
    </r>
    <r>
      <rPr>
        <sz val="11"/>
        <color rgb="FFFFFFFF"/>
        <rFont val="Roboto"/>
        <family val="0"/>
        <charset val="1"/>
      </rPr>
      <t xml:space="preserve"> </t>
    </r>
    <r>
      <rPr>
        <sz val="11"/>
        <color rgb="FF000000"/>
        <rFont val="Roboto"/>
        <family val="0"/>
        <charset val="1"/>
      </rPr>
      <t xml:space="preserve">#Masaimara</t>
    </r>
    <r>
      <rPr>
        <sz val="11"/>
        <color rgb="FFFFFFFF"/>
        <rFont val="Roboto"/>
        <family val="0"/>
        <charset val="1"/>
      </rPr>
      <t xml:space="preserve"> </t>
    </r>
    <r>
      <rPr>
        <sz val="11"/>
        <color rgb="FF000000"/>
        <rFont val="Roboto"/>
        <family val="0"/>
        <charset val="1"/>
      </rPr>
      <t xml:space="preserve">#Tamiltrekker</t>
    </r>
    <r>
      <rPr>
        <sz val="11"/>
        <color rgb="FFFFFFFF"/>
        <rFont val="Roboto"/>
        <family val="0"/>
        <charset val="1"/>
      </rPr>
      <t xml:space="preserve"> ​****************** Please Subscribe Us &amp; Share the Videos &amp; Let others get informed about this channel 👉 </t>
    </r>
    <r>
      <rPr>
        <sz val="11"/>
        <color rgb="FF000000"/>
        <rFont val="Roboto"/>
        <family val="0"/>
        <charset val="1"/>
      </rPr>
      <t xml:space="preserve">http://bit.ly/TamilTrekker</t>
    </r>
    <r>
      <rPr>
        <sz val="11"/>
        <color rgb="FFFFFFFF"/>
        <rFont val="Roboto"/>
        <family val="0"/>
        <charset val="1"/>
      </rPr>
      <t xml:space="preserve"> ​****************** Checkout Our Existing Tamil Travel Videos Playlist: Uzbekistan - </t>
    </r>
    <r>
      <rPr>
        <sz val="11"/>
        <color rgb="FF000000"/>
        <rFont val="Roboto"/>
        <family val="0"/>
        <charset val="1"/>
      </rPr>
      <t xml:space="preserve">https://bit.ly/3lFHHBJ</t>
    </r>
    <r>
      <rPr>
        <sz val="11"/>
        <color rgb="FFFFFFFF"/>
        <rFont val="Roboto"/>
        <family val="0"/>
        <charset val="1"/>
      </rPr>
      <t xml:space="preserve"> Dubai - </t>
    </r>
    <r>
      <rPr>
        <sz val="11"/>
        <color rgb="FF000000"/>
        <rFont val="Roboto"/>
        <family val="0"/>
        <charset val="1"/>
      </rPr>
      <t xml:space="preserve">https://bit.ly/3xpe6i8</t>
    </r>
    <r>
      <rPr>
        <sz val="11"/>
        <color rgb="FFFFFFFF"/>
        <rFont val="Roboto"/>
        <family val="0"/>
        <charset val="1"/>
      </rPr>
      <t xml:space="preserve"> Thailand Vlog: </t>
    </r>
    <r>
      <rPr>
        <sz val="11"/>
        <color rgb="FF000000"/>
        <rFont val="Roboto"/>
        <family val="0"/>
        <charset val="1"/>
      </rPr>
      <t xml:space="preserve">http://bit.ly/ThailandTravelVlog</t>
    </r>
    <r>
      <rPr>
        <sz val="11"/>
        <color rgb="FFFFFFFF"/>
        <rFont val="Roboto"/>
        <family val="0"/>
        <charset val="1"/>
      </rPr>
      <t xml:space="preserve"> Malaysia Vlog: </t>
    </r>
    <r>
      <rPr>
        <sz val="11"/>
        <color rgb="FF000000"/>
        <rFont val="Roboto"/>
        <family val="0"/>
        <charset val="1"/>
      </rPr>
      <t xml:space="preserve">http://bit.ly/MalaysiaTravelVlogs</t>
    </r>
    <r>
      <rPr>
        <sz val="11"/>
        <color rgb="FFFFFFFF"/>
        <rFont val="Roboto"/>
        <family val="0"/>
        <charset val="1"/>
      </rPr>
      <t xml:space="preserve"> Hitchhiking Vlog: h</t>
    </r>
    <r>
      <rPr>
        <sz val="11"/>
        <color rgb="FF000000"/>
        <rFont val="Roboto"/>
        <family val="0"/>
        <charset val="1"/>
      </rPr>
      <t xml:space="preserve">http://bit.ly/HitchhikingTravelVlog</t>
    </r>
    <r>
      <rPr>
        <sz val="11"/>
        <color rgb="FFFFFFFF"/>
        <rFont val="Roboto"/>
        <family val="0"/>
        <charset val="1"/>
      </rPr>
      <t xml:space="preserve"> Pakistan Vlog: </t>
    </r>
    <r>
      <rPr>
        <sz val="11"/>
        <color rgb="FF000000"/>
        <rFont val="Roboto"/>
        <family val="0"/>
        <charset val="1"/>
      </rPr>
      <t xml:space="preserve">http://bit.ly/PakistanTravelVlog</t>
    </r>
    <r>
      <rPr>
        <sz val="11"/>
        <color rgb="FFFFFFFF"/>
        <rFont val="Roboto"/>
        <family val="0"/>
        <charset val="1"/>
      </rPr>
      <t xml:space="preserve"> Tamil Travel Vlog: </t>
    </r>
    <r>
      <rPr>
        <sz val="11"/>
        <color rgb="FF000000"/>
        <rFont val="Roboto"/>
        <family val="0"/>
        <charset val="1"/>
      </rPr>
      <t xml:space="preserve">http://bit.ly/TamilTravelVlog</t>
    </r>
    <r>
      <rPr>
        <sz val="11"/>
        <color rgb="FFFFFFFF"/>
        <rFont val="Roboto"/>
        <family val="0"/>
        <charset val="1"/>
      </rPr>
      <t xml:space="preserve"> Manali Vlog: </t>
    </r>
    <r>
      <rPr>
        <sz val="11"/>
        <color rgb="FF000000"/>
        <rFont val="Roboto"/>
        <family val="0"/>
        <charset val="1"/>
      </rPr>
      <t xml:space="preserve">http://bit.ly/ManaliTravelVlog</t>
    </r>
    <r>
      <rPr>
        <sz val="11"/>
        <color rgb="FFFFFFFF"/>
        <rFont val="Roboto"/>
        <family val="0"/>
        <charset val="1"/>
      </rPr>
      <t xml:space="preserve"> Kerala Vlog: </t>
    </r>
    <r>
      <rPr>
        <sz val="11"/>
        <color rgb="FF000000"/>
        <rFont val="Roboto"/>
        <family val="0"/>
        <charset val="1"/>
      </rPr>
      <t xml:space="preserve">http://bit.ly/KeralaTravelVlog</t>
    </r>
    <r>
      <rPr>
        <sz val="11"/>
        <color rgb="FFFFFFFF"/>
        <rFont val="Roboto"/>
        <family val="0"/>
        <charset val="1"/>
      </rPr>
      <t xml:space="preserve"> Darjeeling Vlog: </t>
    </r>
    <r>
      <rPr>
        <sz val="11"/>
        <color rgb="FF000000"/>
        <rFont val="Roboto"/>
        <family val="0"/>
        <charset val="1"/>
      </rPr>
      <t xml:space="preserve">http://bit.ly/DarjeelingTravelVlog</t>
    </r>
    <r>
      <rPr>
        <sz val="11"/>
        <color rgb="FFFFFFFF"/>
        <rFont val="Roboto"/>
        <family val="0"/>
        <charset val="1"/>
      </rPr>
      <t xml:space="preserve"> Meghalaya Vlog: </t>
    </r>
    <r>
      <rPr>
        <sz val="11"/>
        <color rgb="FF000000"/>
        <rFont val="Roboto"/>
        <family val="0"/>
        <charset val="1"/>
      </rPr>
      <t xml:space="preserve">http://bit.ly/MeghalayaTravelVlog</t>
    </r>
    <r>
      <rPr>
        <sz val="11"/>
        <color rgb="FFFFFFFF"/>
        <rFont val="Roboto"/>
        <family val="0"/>
        <charset val="1"/>
      </rPr>
      <t xml:space="preserve"> North East Vlog: </t>
    </r>
    <r>
      <rPr>
        <sz val="11"/>
        <color rgb="FF000000"/>
        <rFont val="Roboto"/>
        <family val="0"/>
        <charset val="1"/>
      </rPr>
      <t xml:space="preserve">http://bit.ly/NorthEastTravelVlog</t>
    </r>
    <r>
      <rPr>
        <sz val="11"/>
        <color rgb="FFFFFFFF"/>
        <rFont val="Roboto"/>
        <family val="0"/>
        <charset val="1"/>
      </rPr>
      <t xml:space="preserve"> Delhi Vlog: </t>
    </r>
    <r>
      <rPr>
        <sz val="11"/>
        <color rgb="FF000000"/>
        <rFont val="Roboto"/>
        <family val="0"/>
        <charset val="1"/>
      </rPr>
      <t xml:space="preserve">http://bit.ly/DelhiTravelVlog</t>
    </r>
    <r>
      <rPr>
        <sz val="11"/>
        <color rgb="FFFFFFFF"/>
        <rFont val="Roboto"/>
        <family val="0"/>
        <charset val="1"/>
      </rPr>
      <t xml:space="preserve"> Kodaikanal Vlog: </t>
    </r>
    <r>
      <rPr>
        <sz val="11"/>
        <color rgb="FF000000"/>
        <rFont val="Roboto"/>
        <family val="0"/>
        <charset val="1"/>
      </rPr>
      <t xml:space="preserve">http://bit.ly/KodaikanalTravelVlog</t>
    </r>
    <r>
      <rPr>
        <sz val="11"/>
        <color rgb="FFFFFFFF"/>
        <rFont val="Roboto"/>
        <family val="0"/>
        <charset val="1"/>
      </rPr>
      <t xml:space="preserve"> TentCampingVlog: </t>
    </r>
    <r>
      <rPr>
        <sz val="11"/>
        <color rgb="FF000000"/>
        <rFont val="Roboto"/>
        <family val="0"/>
        <charset val="1"/>
      </rPr>
      <t xml:space="preserve">http://bit.ly/2PnWiSa</t>
    </r>
    <r>
      <rPr>
        <sz val="11"/>
        <color rgb="FFFFFFFF"/>
        <rFont val="Roboto"/>
        <family val="0"/>
        <charset val="1"/>
      </rPr>
      <t xml:space="preserve"> Travel Tips: </t>
    </r>
    <r>
      <rPr>
        <sz val="11"/>
        <color rgb="FF000000"/>
        <rFont val="Roboto"/>
        <family val="0"/>
        <charset val="1"/>
      </rPr>
      <t xml:space="preserve">http://bit.ly/2JoNyaO</t>
    </r>
    <r>
      <rPr>
        <sz val="11"/>
        <color rgb="FFFFFFFF"/>
        <rFont val="Roboto"/>
        <family val="0"/>
        <charset val="1"/>
      </rPr>
      <t xml:space="preserve"> Budget Tour Plan: </t>
    </r>
    <r>
      <rPr>
        <sz val="11"/>
        <color rgb="FF000000"/>
        <rFont val="Roboto"/>
        <family val="0"/>
        <charset val="1"/>
      </rPr>
      <t xml:space="preserve">http://bit.ly/2pRrej0</t>
    </r>
    <r>
      <rPr>
        <sz val="11"/>
        <color rgb="FFFFFFFF"/>
        <rFont val="Roboto"/>
        <family val="0"/>
        <charset val="1"/>
      </rPr>
      <t xml:space="preserve"> ​****************** நான் புவனி தரன், பேக் பேக்கர், ஹிட்சிகர், வோல்கர் &amp; ட்ரெக்கர், உலகம் முழுவதும் பயணம் செய்து எனது அனுபவங்களை அனைவருடனும் பகிர்ந்து கொள்கிறேன். புதிய இடங்களைப் பார்ப்பது, வெவ்வேறு கலாச்சாரத்தை அனுபவிப்பது, மக்களைப் பற்றி அறிந்து கொள்வது, இந்த அழகான உலகத்தை தமிழ் ட்ரெக்கர் வழியாக உங்களுக்குக் காட்ட முயற்சிப்பேன். எனது இந்த பயணத்தில் அனைவரையும் வெளியே செல்லவும், ஆராயவும், அவர்கள் சந்திக்கும் ஒவ்வொரு சூழ்நிலையையும் சிறப்பாகப் பயன்படுத்தவும் ஊக்குவிப்பதாகும். I'm Bhuvani Dharan, Solo travel enthusiast, Backpacker, hitchhiker, vlogger &amp; trekker who travels the world and shares my experiences with everyone. My videos consist of my spontaneous everyday life as each day is a new adventure. Love to see new places, experience different culture, learn about people, taste different food and more. I will try to show you this beautiful world via Tamil Trekker. With an emphasis on traveling these vlogs are meant to encourage everyone to go out, explore &amp; make the most out of every situation they come across. ​****************** To check out our travel &amp; backpacking budget gears: </t>
    </r>
    <r>
      <rPr>
        <sz val="11"/>
        <color rgb="FF000000"/>
        <rFont val="Roboto"/>
        <family val="0"/>
        <charset val="1"/>
      </rPr>
      <t xml:space="preserve">https://www.amazon.in/shop/tamiltrekker</t>
    </r>
    <r>
      <rPr>
        <sz val="11"/>
        <color rgb="FFFFFFFF"/>
        <rFont val="Roboto"/>
        <family val="0"/>
        <charset val="1"/>
      </rPr>
      <t xml:space="preserve"> Follow us on Social Media: FB - </t>
    </r>
    <r>
      <rPr>
        <sz val="11"/>
        <color rgb="FF000000"/>
        <rFont val="Roboto"/>
        <family val="0"/>
        <charset val="1"/>
      </rPr>
      <t xml:space="preserve">https://www.facebook.com/tamiltrekkerYT/</t>
    </r>
    <r>
      <rPr>
        <sz val="11"/>
        <color rgb="FFFFFFFF"/>
        <rFont val="Roboto"/>
        <family val="0"/>
        <charset val="1"/>
      </rPr>
      <t xml:space="preserve"> Instagrm - </t>
    </r>
    <r>
      <rPr>
        <sz val="11"/>
        <color rgb="FF000000"/>
        <rFont val="Roboto"/>
        <family val="0"/>
        <charset val="1"/>
      </rPr>
      <t xml:space="preserve">https://www.instagram.com/tamiltrekker/</t>
    </r>
    <r>
      <rPr>
        <sz val="11"/>
        <color rgb="FFFFFFFF"/>
        <rFont val="Roboto"/>
        <family val="0"/>
        <charset val="1"/>
      </rPr>
      <t xml:space="preserve"> Website - </t>
    </r>
    <r>
      <rPr>
        <sz val="11"/>
        <color rgb="FF000000"/>
        <rFont val="Roboto"/>
        <family val="0"/>
        <charset val="1"/>
      </rPr>
      <t xml:space="preserve">http://www.tamiltrekker.com/</t>
    </r>
    <r>
      <rPr>
        <sz val="11"/>
        <color rgb="FFFFFFFF"/>
        <rFont val="Roboto"/>
        <family val="0"/>
        <charset val="1"/>
      </rPr>
      <t xml:space="preserve"> Patreon: </t>
    </r>
    <r>
      <rPr>
        <sz val="11"/>
        <color rgb="FF000000"/>
        <rFont val="Roboto"/>
        <family val="0"/>
        <charset val="1"/>
      </rPr>
      <t xml:space="preserve">https://www.patreon.com/tamiltrekker</t>
    </r>
    <r>
      <rPr>
        <sz val="11"/>
        <color rgb="FFFFFFFF"/>
        <rFont val="Roboto"/>
        <family val="0"/>
        <charset val="1"/>
      </rPr>
      <t xml:space="preserve"> For Business enquiry, Sponsors &amp; paid collaborations contact: info@tamiltrekker.com ​****************** In Association with DIVO - Digital Partner Website - </t>
    </r>
    <r>
      <rPr>
        <sz val="11"/>
        <color rgb="FF000000"/>
        <rFont val="Roboto"/>
        <family val="0"/>
        <charset val="1"/>
      </rPr>
      <t xml:space="preserve">http://web.divo.in/</t>
    </r>
    <r>
      <rPr>
        <sz val="11"/>
        <color rgb="FFFFFFFF"/>
        <rFont val="Roboto"/>
        <family val="0"/>
        <charset val="1"/>
      </rPr>
      <t xml:space="preserve"> Instagram - </t>
    </r>
    <r>
      <rPr>
        <sz val="11"/>
        <color rgb="FF000000"/>
        <rFont val="Roboto"/>
        <family val="0"/>
        <charset val="1"/>
      </rPr>
      <t xml:space="preserve">https://www.instagram.com/divomovies/</t>
    </r>
    <r>
      <rPr>
        <sz val="11"/>
        <color rgb="FFFFFFFF"/>
        <rFont val="Roboto"/>
        <family val="0"/>
        <charset val="1"/>
      </rPr>
      <t xml:space="preserve"> Facebook - </t>
    </r>
    <r>
      <rPr>
        <sz val="11"/>
        <color rgb="FF000000"/>
        <rFont val="Roboto"/>
        <family val="0"/>
        <charset val="1"/>
      </rPr>
      <t xml:space="preserve">http://www.facebook.com/divomovies</t>
    </r>
    <r>
      <rPr>
        <sz val="11"/>
        <color rgb="FFFFFFFF"/>
        <rFont val="Roboto"/>
        <family val="0"/>
        <charset val="1"/>
      </rPr>
      <t xml:space="preserve"> Twitter - </t>
    </r>
    <r>
      <rPr>
        <sz val="11"/>
        <color rgb="FF000000"/>
        <rFont val="Roboto"/>
        <family val="0"/>
        <charset val="1"/>
      </rPr>
      <t xml:space="preserve">https://twitter.com/divomovies</t>
    </r>
  </si>
  <si>
    <r>
      <rPr>
        <sz val="8"/>
        <color rgb="FF000000"/>
        <rFont val="Roboto"/>
        <family val="0"/>
        <charset val="1"/>
      </rPr>
      <t xml:space="preserve">#Binomists</t>
    </r>
    <r>
      <rPr>
        <sz val="11"/>
        <color rgb="FFFFFFFF"/>
        <rFont val="Roboto"/>
        <family val="0"/>
        <charset val="1"/>
      </rPr>
      <t xml:space="preserve"> </t>
    </r>
    <r>
      <rPr>
        <sz val="11"/>
        <color rgb="FF000000"/>
        <rFont val="Roboto"/>
        <family val="0"/>
        <charset val="1"/>
      </rPr>
      <t xml:space="preserve">#Masaimara</t>
    </r>
    <r>
      <rPr>
        <sz val="11"/>
        <color rgb="FFFFFFFF"/>
        <rFont val="Roboto"/>
        <family val="0"/>
        <charset val="1"/>
      </rPr>
      <t xml:space="preserve"> </t>
    </r>
    <r>
      <rPr>
        <sz val="11"/>
        <color rgb="FF000000"/>
        <rFont val="Roboto"/>
        <family val="0"/>
        <charset val="1"/>
      </rPr>
      <t xml:space="preserve">#Tamiltrekker</t>
    </r>
  </si>
  <si>
    <t xml:space="preserve">1,314,516 </t>
  </si>
  <si>
    <r>
      <rPr>
        <sz val="8"/>
        <color rgb="FF000000"/>
        <rFont val="Calibri"/>
        <family val="0"/>
        <charset val="1"/>
      </rPr>
      <t xml:space="preserve">What's up, everyone! Welcome back! In today's video, I'm sharing with you how to build a data portfolio if you're looking for an entry-level data analyst/ data science position. A portfolio seems to be a lot of work but always keep in mind that there are tons of resources online to help you get started. You can find the resources I mentioned in the video below. I hope you found them helpful! Thank you for watching! :) ================================ ↘ Websites mentioned: </t>
    </r>
    <r>
      <rPr>
        <sz val="11"/>
        <color rgb="FF000000"/>
        <rFont val="Roboto"/>
        <family val="0"/>
        <charset val="1"/>
      </rPr>
      <t xml:space="preserve">https://github.com/awesomedata/awesom...</t>
    </r>
    <r>
      <rPr>
        <sz val="11"/>
        <color rgb="FFFFFFFF"/>
        <rFont val="Roboto"/>
        <family val="0"/>
        <charset val="1"/>
      </rPr>
      <t xml:space="preserve"> </t>
    </r>
    <r>
      <rPr>
        <sz val="11"/>
        <color rgb="FF000000"/>
        <rFont val="Roboto"/>
        <family val="0"/>
        <charset val="1"/>
      </rPr>
      <t xml:space="preserve">https://github.com/ricardo-bion/ggtech</t>
    </r>
    <r>
      <rPr>
        <sz val="11"/>
        <color rgb="FFFFFFFF"/>
        <rFont val="Roboto"/>
        <family val="0"/>
        <charset val="1"/>
      </rPr>
      <t xml:space="preserve"> </t>
    </r>
    <r>
      <rPr>
        <sz val="11"/>
        <color rgb="FF000000"/>
        <rFont val="Roboto"/>
        <family val="0"/>
        <charset val="1"/>
      </rPr>
      <t xml:space="preserve">https://pudding.cool/</t>
    </r>
    <r>
      <rPr>
        <sz val="11"/>
        <color rgb="FFFFFFFF"/>
        <rFont val="Roboto"/>
        <family val="0"/>
        <charset val="1"/>
      </rPr>
      <t xml:space="preserve"> </t>
    </r>
    <r>
      <rPr>
        <sz val="11"/>
        <color rgb="FF000000"/>
        <rFont val="Roboto"/>
        <family val="0"/>
        <charset val="1"/>
      </rPr>
      <t xml:space="preserve">https://github.com/the-pudding/data</t>
    </r>
    <r>
      <rPr>
        <sz val="11"/>
        <color rgb="FFFFFFFF"/>
        <rFont val="Roboto"/>
        <family val="0"/>
        <charset val="1"/>
      </rPr>
      <t xml:space="preserve"> </t>
    </r>
    <r>
      <rPr>
        <sz val="11"/>
        <color rgb="FF000000"/>
        <rFont val="Roboto"/>
        <family val="0"/>
        <charset val="1"/>
      </rPr>
      <t xml:space="preserve">https://mixedanalytics.com/blog/list-...</t>
    </r>
    <r>
      <rPr>
        <sz val="11"/>
        <color rgb="FFFFFFFF"/>
        <rFont val="Roboto"/>
        <family val="0"/>
        <charset val="1"/>
      </rPr>
      <t xml:space="preserve"> </t>
    </r>
    <r>
      <rPr>
        <sz val="11"/>
        <color rgb="FF000000"/>
        <rFont val="Roboto"/>
        <family val="0"/>
        <charset val="1"/>
      </rPr>
      <t xml:space="preserve">https://ourworldindata.org/co2-and-ot...</t>
    </r>
    <r>
      <rPr>
        <sz val="11"/>
        <color rgb="FFFFFFFF"/>
        <rFont val="Roboto"/>
        <family val="0"/>
        <charset val="1"/>
      </rPr>
      <t xml:space="preserve"> 👀 Example data analysis/visualization portfolios: </t>
    </r>
    <r>
      <rPr>
        <sz val="11"/>
        <color rgb="FF000000"/>
        <rFont val="Roboto"/>
        <family val="0"/>
        <charset val="1"/>
      </rPr>
      <t xml:space="preserve">https://public.tableau.com/app/profil...</t>
    </r>
    <r>
      <rPr>
        <sz val="11"/>
        <color rgb="FFFFFFFF"/>
        <rFont val="Roboto"/>
        <family val="0"/>
        <charset val="1"/>
      </rPr>
      <t xml:space="preserve"> </t>
    </r>
    <r>
      <rPr>
        <sz val="11"/>
        <color rgb="FF000000"/>
        <rFont val="Roboto"/>
        <family val="0"/>
        <charset val="1"/>
      </rPr>
      <t xml:space="preserve">https://public.tableau.com/app/profil...</t>
    </r>
    <r>
      <rPr>
        <sz val="11"/>
        <color rgb="FFFFFFFF"/>
        <rFont val="Roboto"/>
        <family val="0"/>
        <charset val="1"/>
      </rPr>
      <t xml:space="preserve"> </t>
    </r>
    <r>
      <rPr>
        <sz val="11"/>
        <color rgb="FF000000"/>
        <rFont val="Roboto"/>
        <family val="0"/>
        <charset val="1"/>
      </rPr>
      <t xml:space="preserve">https://github.com/alinabolat</t>
    </r>
    <r>
      <rPr>
        <sz val="11"/>
        <color rgb="FFFFFFFF"/>
        <rFont val="Roboto"/>
        <family val="0"/>
        <charset val="1"/>
      </rPr>
      <t xml:space="preserve"> 👩🏻‍💻 My laptop and iPad for doing DS/ study 👉 </t>
    </r>
    <r>
      <rPr>
        <sz val="11"/>
        <color rgb="FF000000"/>
        <rFont val="Roboto"/>
        <family val="0"/>
        <charset val="1"/>
      </rPr>
      <t xml:space="preserve">https://kit.co/thuvu/computer-ipad</t>
    </r>
    <r>
      <rPr>
        <sz val="11"/>
        <color rgb="FFFFFFFF"/>
        <rFont val="Roboto"/>
        <family val="0"/>
        <charset val="1"/>
      </rPr>
      <t xml:space="preserve"> ⚙️ Tech I use for making Youtube videos 👉 </t>
    </r>
    <r>
      <rPr>
        <sz val="11"/>
        <color rgb="FF000000"/>
        <rFont val="Roboto"/>
        <family val="0"/>
        <charset val="1"/>
      </rPr>
      <t xml:space="preserve">https://kit.co/thuvu/my-budget-youtub...</t>
    </r>
    <r>
      <rPr>
        <sz val="11"/>
        <color rgb="FFFFFFFF"/>
        <rFont val="Roboto"/>
        <family val="0"/>
        <charset val="1"/>
      </rPr>
      <t xml:space="preserve"> 🔍Check out my other videos on Data Analyst/ Data Science 👉 </t>
    </r>
    <r>
      <rPr>
        <sz val="11"/>
        <color rgb="FF000000"/>
        <rFont val="Roboto"/>
        <family val="0"/>
        <charset val="1"/>
      </rPr>
      <t xml:space="preserve">https://bit.ly/3qW9YpU</t>
    </r>
    <r>
      <rPr>
        <sz val="11"/>
        <color rgb="FFFFFFFF"/>
        <rFont val="Roboto"/>
        <family val="0"/>
        <charset val="1"/>
      </rPr>
      <t xml:space="preserve"> COURSES &amp; RESOURCES ================================ 💯 SQL Courses: Select Star SQL 👉 </t>
    </r>
    <r>
      <rPr>
        <sz val="11"/>
        <color rgb="FF000000"/>
        <rFont val="Roboto"/>
        <family val="0"/>
        <charset val="1"/>
      </rPr>
      <t xml:space="preserve">https://selectstarsql.com/</t>
    </r>
    <r>
      <rPr>
        <sz val="11"/>
        <color rgb="FFFFFFFF"/>
        <rFont val="Roboto"/>
        <family val="0"/>
        <charset val="1"/>
      </rPr>
      <t xml:space="preserve"> Bipp.io SQL tutorials 👉 </t>
    </r>
    <r>
      <rPr>
        <sz val="11"/>
        <color rgb="FF000000"/>
        <rFont val="Roboto"/>
        <family val="0"/>
        <charset val="1"/>
      </rPr>
      <t xml:space="preserve">https://bipp.io/sql-tutorial/</t>
    </r>
    <r>
      <rPr>
        <sz val="11"/>
        <color rgb="FFFFFFFF"/>
        <rFont val="Roboto"/>
        <family val="0"/>
        <charset val="1"/>
      </rPr>
      <t xml:space="preserve"> 📑 Excel Courses: Excel Skills for Business 👉 </t>
    </r>
    <r>
      <rPr>
        <sz val="11"/>
        <color rgb="FF000000"/>
        <rFont val="Roboto"/>
        <family val="0"/>
        <charset val="1"/>
      </rPr>
      <t xml:space="preserve">https://coursera.pxf.io/doPaoy</t>
    </r>
    <r>
      <rPr>
        <sz val="11"/>
        <color rgb="FFFFFFFF"/>
        <rFont val="Roboto"/>
        <family val="0"/>
        <charset val="1"/>
      </rPr>
      <t xml:space="preserve"> (or just Youtube tutorials, it's free :)) 📊 Data Visualisation: 📚 Books I recommend: </t>
    </r>
    <r>
      <rPr>
        <sz val="11"/>
        <color rgb="FF000000"/>
        <rFont val="Roboto"/>
        <family val="0"/>
        <charset val="1"/>
      </rPr>
      <t xml:space="preserve">https://kit.co/thuvu/books-on-data-vi...</t>
    </r>
    <r>
      <rPr>
        <sz val="11"/>
        <color rgb="FFFFFFFF"/>
        <rFont val="Roboto"/>
        <family val="0"/>
        <charset val="1"/>
      </rPr>
      <t xml:space="preserve"> How to create effective charts and diagrams 👉 </t>
    </r>
    <r>
      <rPr>
        <sz val="11"/>
        <color rgb="FF000000"/>
        <rFont val="Roboto"/>
        <family val="0"/>
        <charset val="1"/>
      </rPr>
      <t xml:space="preserve">https://education.microsoft.com/nb-no...</t>
    </r>
    <r>
      <rPr>
        <sz val="11"/>
        <color rgb="FFFFFFFF"/>
        <rFont val="Roboto"/>
        <family val="0"/>
        <charset val="1"/>
      </rPr>
      <t xml:space="preserve"> Data Viz Catalog 👉 </t>
    </r>
    <r>
      <rPr>
        <sz val="11"/>
        <color rgb="FF000000"/>
        <rFont val="Roboto"/>
        <family val="0"/>
        <charset val="1"/>
      </rPr>
      <t xml:space="preserve">https://datavizproject.com/</t>
    </r>
    <r>
      <rPr>
        <sz val="11"/>
        <color rgb="FFFFFFFF"/>
        <rFont val="Roboto"/>
        <family val="0"/>
        <charset val="1"/>
      </rPr>
      <t xml:space="preserve"> 🤖 Programming Courses: Python for Everybody Specialization 👉</t>
    </r>
    <r>
      <rPr>
        <sz val="11"/>
        <color rgb="FF000000"/>
        <rFont val="Roboto"/>
        <family val="0"/>
        <charset val="1"/>
      </rPr>
      <t xml:space="preserve">https://coursera.pxf.io/RyN5yy</t>
    </r>
    <r>
      <rPr>
        <sz val="11"/>
        <color rgb="FFFFFFFF"/>
        <rFont val="Roboto"/>
        <family val="0"/>
        <charset val="1"/>
      </rPr>
      <t xml:space="preserve"> Introduction to AI with Python (Harvard University) 👉 </t>
    </r>
    <r>
      <rPr>
        <sz val="11"/>
        <color rgb="FF000000"/>
        <rFont val="Roboto"/>
        <family val="0"/>
        <charset val="1"/>
      </rPr>
      <t xml:space="preserve">https://www.edx.org/course/cs50s-intr...</t>
    </r>
    <r>
      <rPr>
        <sz val="11"/>
        <color rgb="FFFFFFFF"/>
        <rFont val="Roboto"/>
        <family val="0"/>
        <charset val="1"/>
      </rPr>
      <t xml:space="preserve"> Using Python for Research (Harvard University) 👉 </t>
    </r>
    <r>
      <rPr>
        <sz val="11"/>
        <color rgb="FF000000"/>
        <rFont val="Roboto"/>
        <family val="0"/>
        <charset val="1"/>
      </rPr>
      <t xml:space="preserve">https://www.edx.org/course/using-pyth...</t>
    </r>
    <r>
      <rPr>
        <sz val="11"/>
        <color rgb="FFFFFFFF"/>
        <rFont val="Roboto"/>
        <family val="0"/>
        <charset val="1"/>
      </rPr>
      <t xml:space="preserve"> R Programming 👉 </t>
    </r>
    <r>
      <rPr>
        <sz val="11"/>
        <color rgb="FF000000"/>
        <rFont val="Roboto"/>
        <family val="0"/>
        <charset val="1"/>
      </rPr>
      <t xml:space="preserve">https://coursera.pxf.io/x9jk9O</t>
    </r>
    <r>
      <rPr>
        <sz val="11"/>
        <color rgb="FFFFFFFF"/>
        <rFont val="Roboto"/>
        <family val="0"/>
        <charset val="1"/>
      </rPr>
      <t xml:space="preserve"> (this course can be tough at times especially at the assignment parts, but it's worth the challenge. I'd recommend it to someone who's already familiar with R or other programming languages.) 🙋🏻‍♀️ LET'S CONNECT! ================================ 🔔 SUBSCRIBE to my channel: </t>
    </r>
    <r>
      <rPr>
        <sz val="11"/>
        <color rgb="FF000000"/>
        <rFont val="Roboto"/>
        <family val="0"/>
        <charset val="1"/>
      </rPr>
      <t xml:space="preserve">https://www.youtube.com/channel/UCJQJ...</t>
    </r>
    <r>
      <rPr>
        <sz val="11"/>
        <color rgb="FFFFFFFF"/>
        <rFont val="Roboto"/>
        <family val="0"/>
        <charset val="1"/>
      </rPr>
      <t xml:space="preserve"> ✍ FOLLOW me on Medium: </t>
    </r>
    <r>
      <rPr>
        <sz val="11"/>
        <color rgb="FF000000"/>
        <rFont val="Roboto"/>
        <family val="0"/>
        <charset val="1"/>
      </rPr>
      <t xml:space="preserve">https://medium.com/@vuthihienthu.ueb</t>
    </r>
    <r>
      <rPr>
        <sz val="11"/>
        <color rgb="FFFFFFFF"/>
        <rFont val="Roboto"/>
        <family val="0"/>
        <charset val="1"/>
      </rPr>
      <t xml:space="preserve"> (I sometimes make both video and article versions of my content, by following me on Medium you will have access to the content in writing too). 🤳 VISIT my Tiktok: </t>
    </r>
    <r>
      <rPr>
        <sz val="11"/>
        <color rgb="FF000000"/>
        <rFont val="Roboto"/>
        <family val="0"/>
        <charset val="1"/>
      </rPr>
      <t xml:space="preserve">https://www.tiktok.com/@sassy.python</t>
    </r>
    <r>
      <rPr>
        <sz val="11"/>
        <color rgb="FFFFFFFF"/>
        <rFont val="Roboto"/>
        <family val="0"/>
        <charset val="1"/>
      </rPr>
      <t xml:space="preserve"> ================================ As a member of the Amazon and Coursera Affiliate Programs, I earn a commission from qualifying purchases on some of the links above. It costs you nothing but helps me with content creation. 🔑 TIMESTAMPS ================================ </t>
    </r>
    <r>
      <rPr>
        <sz val="11"/>
        <color rgb="FF000000"/>
        <rFont val="Roboto"/>
        <family val="0"/>
        <charset val="1"/>
      </rPr>
      <t xml:space="preserve">0:00</t>
    </r>
    <r>
      <rPr>
        <sz val="11"/>
        <color rgb="FFFFFFFF"/>
        <rFont val="Roboto"/>
        <family val="0"/>
        <charset val="1"/>
      </rPr>
      <t xml:space="preserve"> - Intro </t>
    </r>
    <r>
      <rPr>
        <sz val="11"/>
        <color rgb="FF000000"/>
        <rFont val="Roboto"/>
        <family val="0"/>
        <charset val="1"/>
      </rPr>
      <t xml:space="preserve">0:34</t>
    </r>
    <r>
      <rPr>
        <sz val="11"/>
        <color rgb="FFFFFFFF"/>
        <rFont val="Roboto"/>
        <family val="0"/>
        <charset val="1"/>
      </rPr>
      <t xml:space="preserve"> - What projects to include in portfolio </t>
    </r>
    <r>
      <rPr>
        <sz val="11"/>
        <color rgb="FF000000"/>
        <rFont val="Roboto"/>
        <family val="0"/>
        <charset val="1"/>
      </rPr>
      <t xml:space="preserve">3:57</t>
    </r>
    <r>
      <rPr>
        <sz val="11"/>
        <color rgb="FFFFFFFF"/>
        <rFont val="Roboto"/>
        <family val="0"/>
        <charset val="1"/>
      </rPr>
      <t xml:space="preserve"> - Choosing datasets </t>
    </r>
    <r>
      <rPr>
        <sz val="11"/>
        <color rgb="FF000000"/>
        <rFont val="Roboto"/>
        <family val="0"/>
        <charset val="1"/>
      </rPr>
      <t xml:space="preserve">8:17</t>
    </r>
    <r>
      <rPr>
        <sz val="11"/>
        <color rgb="FFFFFFFF"/>
        <rFont val="Roboto"/>
        <family val="0"/>
        <charset val="1"/>
      </rPr>
      <t xml:space="preserve"> - The best advice? </t>
    </r>
    <r>
      <rPr>
        <sz val="11"/>
        <color rgb="FF000000"/>
        <rFont val="Roboto"/>
        <family val="0"/>
        <charset val="1"/>
      </rPr>
      <t xml:space="preserve">10:05</t>
    </r>
    <r>
      <rPr>
        <sz val="11"/>
        <color rgb="FFFFFFFF"/>
        <rFont val="Roboto"/>
        <family val="0"/>
        <charset val="1"/>
      </rPr>
      <t xml:space="preserve"> - How to push your projects online </t>
    </r>
    <r>
      <rPr>
        <sz val="11"/>
        <color rgb="FF000000"/>
        <rFont val="Roboto"/>
        <family val="0"/>
        <charset val="1"/>
      </rPr>
      <t xml:space="preserve">13:47</t>
    </r>
    <r>
      <rPr>
        <sz val="11"/>
        <color rgb="FFFFFFFF"/>
        <rFont val="Roboto"/>
        <family val="0"/>
        <charset val="1"/>
      </rPr>
      <t xml:space="preserve"> - Outro</t>
    </r>
  </si>
  <si>
    <r>
      <rPr>
        <sz val="8"/>
        <color rgb="FF000000"/>
        <rFont val="Calibri"/>
        <family val="0"/>
        <charset val="1"/>
      </rPr>
      <t xml:space="preserve">Hello lovely nerds! In today's video, I will show you how to create a beautiful (I think 🙈) data visualization dashboard in Python from your Jupyter Notebooks. I had a lot of fun doing this project and I hope you will have fun watching it as well. I'm so sorry for my stuffy-nose voice today (my hay fever season just started 🤦🏻‍♀️), but I hope you can still hear me clearly. Let me know in the comment if you found this project useful! Thank you for watching! 👋 🔑 Github repo for this project: </t>
    </r>
    <r>
      <rPr>
        <sz val="11"/>
        <color rgb="FF000000"/>
        <rFont val="Roboto"/>
        <family val="0"/>
        <charset val="1"/>
      </rPr>
      <t xml:space="preserve">https://github.com/thu-vu92/python-da...</t>
    </r>
    <r>
      <rPr>
        <sz val="11"/>
        <color rgb="FFFFFFFF"/>
        <rFont val="Roboto"/>
        <family val="0"/>
        <charset val="1"/>
      </rPr>
      <t xml:space="preserve"> 🔍 More on panel and hvplot packages: </t>
    </r>
    <r>
      <rPr>
        <sz val="11"/>
        <color rgb="FF000000"/>
        <rFont val="Roboto"/>
        <family val="0"/>
        <charset val="1"/>
      </rPr>
      <t xml:space="preserve">https://panel.holoviz.org/</t>
    </r>
    <r>
      <rPr>
        <sz val="11"/>
        <color rgb="FFFFFFFF"/>
        <rFont val="Roboto"/>
        <family val="0"/>
        <charset val="1"/>
      </rPr>
      <t xml:space="preserve"> </t>
    </r>
    <r>
      <rPr>
        <sz val="11"/>
        <color rgb="FF000000"/>
        <rFont val="Roboto"/>
        <family val="0"/>
        <charset val="1"/>
      </rPr>
      <t xml:space="preserve">https://hvplot.holoviz.org/user_guide...</t>
    </r>
    <r>
      <rPr>
        <sz val="11"/>
        <color rgb="FFFFFFFF"/>
        <rFont val="Roboto"/>
        <family val="0"/>
        <charset val="1"/>
      </rPr>
      <t xml:space="preserve"> 👩🏻‍💻 My laptop and iPad for doing DS/ study 👉 </t>
    </r>
    <r>
      <rPr>
        <sz val="11"/>
        <color rgb="FF000000"/>
        <rFont val="Roboto"/>
        <family val="0"/>
        <charset val="1"/>
      </rPr>
      <t xml:space="preserve">https://kit.co/thuvu/computer-ipad</t>
    </r>
    <r>
      <rPr>
        <sz val="11"/>
        <color rgb="FFFFFFFF"/>
        <rFont val="Roboto"/>
        <family val="0"/>
        <charset val="1"/>
      </rPr>
      <t xml:space="preserve"> ⚙️ Tech I use for making Youtube videos 👉 </t>
    </r>
    <r>
      <rPr>
        <sz val="11"/>
        <color rgb="FF000000"/>
        <rFont val="Roboto"/>
        <family val="0"/>
        <charset val="1"/>
      </rPr>
      <t xml:space="preserve">https://kit.co/thuvu/my-budget-youtub...</t>
    </r>
    <r>
      <rPr>
        <sz val="11"/>
        <color rgb="FFFFFFFF"/>
        <rFont val="Roboto"/>
        <family val="0"/>
        <charset val="1"/>
      </rPr>
      <t xml:space="preserve"> 🔍Check out my other videos on Data Analyst/ Data Science 👉 </t>
    </r>
    <r>
      <rPr>
        <sz val="11"/>
        <color rgb="FF000000"/>
        <rFont val="Roboto"/>
        <family val="0"/>
        <charset val="1"/>
      </rPr>
      <t xml:space="preserve">https://bit.ly/3qW9YpU</t>
    </r>
    <r>
      <rPr>
        <sz val="11"/>
        <color rgb="FFFFFFFF"/>
        <rFont val="Roboto"/>
        <family val="0"/>
        <charset val="1"/>
      </rPr>
      <t xml:space="preserve"> COURSES &amp; RESOURCES ================================ 💯 SQL Courses: Select Star SQL 👉 </t>
    </r>
    <r>
      <rPr>
        <sz val="11"/>
        <color rgb="FF000000"/>
        <rFont val="Roboto"/>
        <family val="0"/>
        <charset val="1"/>
      </rPr>
      <t xml:space="preserve">https://selectstarsql.com/</t>
    </r>
    <r>
      <rPr>
        <sz val="11"/>
        <color rgb="FFFFFFFF"/>
        <rFont val="Roboto"/>
        <family val="0"/>
        <charset val="1"/>
      </rPr>
      <t xml:space="preserve"> Bipp.io SQL tutorials 👉 </t>
    </r>
    <r>
      <rPr>
        <sz val="11"/>
        <color rgb="FF000000"/>
        <rFont val="Roboto"/>
        <family val="0"/>
        <charset val="1"/>
      </rPr>
      <t xml:space="preserve">https://bipp.io/sql-tutorial/</t>
    </r>
    <r>
      <rPr>
        <sz val="11"/>
        <color rgb="FFFFFFFF"/>
        <rFont val="Roboto"/>
        <family val="0"/>
        <charset val="1"/>
      </rPr>
      <t xml:space="preserve"> 📑 Excel Courses: Excel Skills for Business 👉 </t>
    </r>
    <r>
      <rPr>
        <sz val="11"/>
        <color rgb="FF000000"/>
        <rFont val="Roboto"/>
        <family val="0"/>
        <charset val="1"/>
      </rPr>
      <t xml:space="preserve">https://coursera.pxf.io/doPaoy</t>
    </r>
    <r>
      <rPr>
        <sz val="11"/>
        <color rgb="FFFFFFFF"/>
        <rFont val="Roboto"/>
        <family val="0"/>
        <charset val="1"/>
      </rPr>
      <t xml:space="preserve"> (or just Youtube tutorials, it's free :)) 📊 Data Visualisation: 📚 Books I recommend: </t>
    </r>
    <r>
      <rPr>
        <sz val="11"/>
        <color rgb="FF000000"/>
        <rFont val="Roboto"/>
        <family val="0"/>
        <charset val="1"/>
      </rPr>
      <t xml:space="preserve">https://kit.co/thuvu/books-on-data-vi...</t>
    </r>
    <r>
      <rPr>
        <sz val="11"/>
        <color rgb="FFFFFFFF"/>
        <rFont val="Roboto"/>
        <family val="0"/>
        <charset val="1"/>
      </rPr>
      <t xml:space="preserve"> How to create effective charts and diagrams 👉 </t>
    </r>
    <r>
      <rPr>
        <sz val="11"/>
        <color rgb="FF000000"/>
        <rFont val="Roboto"/>
        <family val="0"/>
        <charset val="1"/>
      </rPr>
      <t xml:space="preserve">https://education.microsoft.com/nb-no...</t>
    </r>
    <r>
      <rPr>
        <sz val="11"/>
        <color rgb="FFFFFFFF"/>
        <rFont val="Roboto"/>
        <family val="0"/>
        <charset val="1"/>
      </rPr>
      <t xml:space="preserve"> Data Viz Catalog 👉 </t>
    </r>
    <r>
      <rPr>
        <sz val="11"/>
        <color rgb="FF000000"/>
        <rFont val="Roboto"/>
        <family val="0"/>
        <charset val="1"/>
      </rPr>
      <t xml:space="preserve">https://datavizproject.com/</t>
    </r>
    <r>
      <rPr>
        <sz val="11"/>
        <color rgb="FFFFFFFF"/>
        <rFont val="Roboto"/>
        <family val="0"/>
        <charset val="1"/>
      </rPr>
      <t xml:space="preserve"> 🤖 Programming Courses: Python for Everybody Specialization 👉</t>
    </r>
    <r>
      <rPr>
        <sz val="11"/>
        <color rgb="FF000000"/>
        <rFont val="Roboto"/>
        <family val="0"/>
        <charset val="1"/>
      </rPr>
      <t xml:space="preserve">https://coursera.pxf.io/RyN5yy</t>
    </r>
    <r>
      <rPr>
        <sz val="11"/>
        <color rgb="FFFFFFFF"/>
        <rFont val="Roboto"/>
        <family val="0"/>
        <charset val="1"/>
      </rPr>
      <t xml:space="preserve"> Introduction to AI with Python (Harvard University) 👉 </t>
    </r>
    <r>
      <rPr>
        <sz val="11"/>
        <color rgb="FF000000"/>
        <rFont val="Roboto"/>
        <family val="0"/>
        <charset val="1"/>
      </rPr>
      <t xml:space="preserve">https://www.edx.org/course/cs50s-intr...</t>
    </r>
    <r>
      <rPr>
        <sz val="11"/>
        <color rgb="FFFFFFFF"/>
        <rFont val="Roboto"/>
        <family val="0"/>
        <charset val="1"/>
      </rPr>
      <t xml:space="preserve"> Using Python for Research (Harvard University) 👉 </t>
    </r>
    <r>
      <rPr>
        <sz val="11"/>
        <color rgb="FF000000"/>
        <rFont val="Roboto"/>
        <family val="0"/>
        <charset val="1"/>
      </rPr>
      <t xml:space="preserve">https://www.edx.org/course/using-pyth...</t>
    </r>
    <r>
      <rPr>
        <sz val="11"/>
        <color rgb="FFFFFFFF"/>
        <rFont val="Roboto"/>
        <family val="0"/>
        <charset val="1"/>
      </rPr>
      <t xml:space="preserve"> R Programming 👉 </t>
    </r>
    <r>
      <rPr>
        <sz val="11"/>
        <color rgb="FF000000"/>
        <rFont val="Roboto"/>
        <family val="0"/>
        <charset val="1"/>
      </rPr>
      <t xml:space="preserve">https://coursera.pxf.io/x9jk9O</t>
    </r>
    <r>
      <rPr>
        <sz val="11"/>
        <color rgb="FFFFFFFF"/>
        <rFont val="Roboto"/>
        <family val="0"/>
        <charset val="1"/>
      </rPr>
      <t xml:space="preserve"> (this course can be tough at times especially at the assignment parts, but it's worth the challenge. I'd recommend it to someone who's already familiar with R or other programming languages.) 🙋🏻‍♀️ LET'S CONNECT! ================================ 🔔 SUBSCRIBE to my channel: </t>
    </r>
    <r>
      <rPr>
        <sz val="11"/>
        <color rgb="FF000000"/>
        <rFont val="Roboto"/>
        <family val="0"/>
        <charset val="1"/>
      </rPr>
      <t xml:space="preserve">https://www.youtube.com/channel/UCJQJ...</t>
    </r>
    <r>
      <rPr>
        <sz val="11"/>
        <color rgb="FFFFFFFF"/>
        <rFont val="Roboto"/>
        <family val="0"/>
        <charset val="1"/>
      </rPr>
      <t xml:space="preserve"> ✍ FOLLOW me on Medium: </t>
    </r>
    <r>
      <rPr>
        <sz val="11"/>
        <color rgb="FF000000"/>
        <rFont val="Roboto"/>
        <family val="0"/>
        <charset val="1"/>
      </rPr>
      <t xml:space="preserve">https://medium.com/@vuthihienthu.ueb</t>
    </r>
    <r>
      <rPr>
        <sz val="11"/>
        <color rgb="FFFFFFFF"/>
        <rFont val="Roboto"/>
        <family val="0"/>
        <charset val="1"/>
      </rPr>
      <t xml:space="preserve"> (I sometimes make both video and article versions of my content, by following me on Medium you will have access to the content in writing too). 🤳 VISIT my Tiktok: </t>
    </r>
    <r>
      <rPr>
        <sz val="11"/>
        <color rgb="FF000000"/>
        <rFont val="Roboto"/>
        <family val="0"/>
        <charset val="1"/>
      </rPr>
      <t xml:space="preserve">https://www.tiktok.com/@sassy.python</t>
    </r>
    <r>
      <rPr>
        <sz val="11"/>
        <color rgb="FFFFFFFF"/>
        <rFont val="Roboto"/>
        <family val="0"/>
        <charset val="1"/>
      </rPr>
      <t xml:space="preserve"> ================================ As a member of the Amazon and Coursera Affiliate Programs, I earn a commission from qualifying purchases on some of the links above. It costs you nothing but helps me with content creation. 🔑 TIMESTAMPS ================================ </t>
    </r>
    <r>
      <rPr>
        <sz val="11"/>
        <color rgb="FF000000"/>
        <rFont val="Roboto"/>
        <family val="0"/>
        <charset val="1"/>
      </rPr>
      <t xml:space="preserve">0:00</t>
    </r>
    <r>
      <rPr>
        <sz val="11"/>
        <color rgb="FFFFFFFF"/>
        <rFont val="Roboto"/>
        <family val="0"/>
        <charset val="1"/>
      </rPr>
      <t xml:space="preserve"> - Intro to project </t>
    </r>
    <r>
      <rPr>
        <sz val="11"/>
        <color rgb="FF000000"/>
        <rFont val="Roboto"/>
        <family val="0"/>
        <charset val="1"/>
      </rPr>
      <t xml:space="preserve">0:33</t>
    </r>
    <r>
      <rPr>
        <sz val="11"/>
        <color rgb="FFFFFFFF"/>
        <rFont val="Roboto"/>
        <family val="0"/>
        <charset val="1"/>
      </rPr>
      <t xml:space="preserve"> - Dataset &amp; choosing tools </t>
    </r>
    <r>
      <rPr>
        <sz val="11"/>
        <color rgb="FF000000"/>
        <rFont val="Roboto"/>
        <family val="0"/>
        <charset val="1"/>
      </rPr>
      <t xml:space="preserve">1:50</t>
    </r>
    <r>
      <rPr>
        <sz val="11"/>
        <color rgb="FFFFFFFF"/>
        <rFont val="Roboto"/>
        <family val="0"/>
        <charset val="1"/>
      </rPr>
      <t xml:space="preserve"> - Intro to Panel package </t>
    </r>
    <r>
      <rPr>
        <sz val="11"/>
        <color rgb="FF000000"/>
        <rFont val="Roboto"/>
        <family val="0"/>
        <charset val="1"/>
      </rPr>
      <t xml:space="preserve">2:24</t>
    </r>
    <r>
      <rPr>
        <sz val="11"/>
        <color rgb="FFFFFFFF"/>
        <rFont val="Roboto"/>
        <family val="0"/>
        <charset val="1"/>
      </rPr>
      <t xml:space="preserve"> - Project set-up </t>
    </r>
    <r>
      <rPr>
        <sz val="11"/>
        <color rgb="FF000000"/>
        <rFont val="Roboto"/>
        <family val="0"/>
        <charset val="1"/>
      </rPr>
      <t xml:space="preserve">4:35</t>
    </r>
    <r>
      <rPr>
        <sz val="11"/>
        <color rgb="FFFFFFFF"/>
        <rFont val="Roboto"/>
        <family val="0"/>
        <charset val="1"/>
      </rPr>
      <t xml:space="preserve"> - Visualization ideation </t>
    </r>
    <r>
      <rPr>
        <sz val="11"/>
        <color rgb="FF000000"/>
        <rFont val="Roboto"/>
        <family val="0"/>
        <charset val="1"/>
      </rPr>
      <t xml:space="preserve">5:46</t>
    </r>
    <r>
      <rPr>
        <sz val="11"/>
        <color rgb="FFFFFFFF"/>
        <rFont val="Roboto"/>
        <family val="0"/>
        <charset val="1"/>
      </rPr>
      <t xml:space="preserve"> - Coding the dashboard </t>
    </r>
    <r>
      <rPr>
        <sz val="11"/>
        <color rgb="FF000000"/>
        <rFont val="Roboto"/>
        <family val="0"/>
        <charset val="1"/>
      </rPr>
      <t xml:space="preserve">10:06</t>
    </r>
    <r>
      <rPr>
        <sz val="11"/>
        <color rgb="FFFFFFFF"/>
        <rFont val="Roboto"/>
        <family val="0"/>
        <charset val="1"/>
      </rPr>
      <t xml:space="preserve"> - Serving dashboard</t>
    </r>
  </si>
  <si>
    <r>
      <rPr>
        <sz val="8"/>
        <color rgb="FF000000"/>
        <rFont val="Roboto"/>
        <family val="0"/>
        <charset val="1"/>
      </rPr>
      <t xml:space="preserve">#DataScience</t>
    </r>
    <r>
      <rPr>
        <sz val="11"/>
        <color rgb="FFFFFFFF"/>
        <rFont val="Roboto"/>
        <family val="0"/>
        <charset val="1"/>
      </rPr>
      <t xml:space="preserve"> </t>
    </r>
    <r>
      <rPr>
        <sz val="11"/>
        <color rgb="FF000000"/>
        <rFont val="Roboto"/>
        <family val="0"/>
        <charset val="1"/>
      </rPr>
      <t xml:space="preserve">#Datanerd</t>
    </r>
    <r>
      <rPr>
        <sz val="11"/>
        <color rgb="FFFFFFFF"/>
        <rFont val="Roboto"/>
        <family val="0"/>
        <charset val="1"/>
      </rPr>
      <t xml:space="preserve"> </t>
    </r>
    <r>
      <rPr>
        <sz val="11"/>
        <color rgb="FF000000"/>
        <rFont val="Roboto"/>
        <family val="0"/>
        <charset val="1"/>
      </rPr>
      <t xml:space="preserve">#DataAnalysis</t>
    </r>
    <r>
      <rPr>
        <sz val="11"/>
        <color rgb="FFFFFFFF"/>
        <rFont val="Roboto"/>
        <family val="0"/>
        <charset val="1"/>
      </rPr>
      <t xml:space="preserve"> </t>
    </r>
    <r>
      <rPr>
        <sz val="11"/>
        <color rgb="FF000000"/>
        <rFont val="Roboto"/>
        <family val="0"/>
        <charset val="1"/>
      </rPr>
      <t xml:space="preserve">#CoffeeData</t>
    </r>
    <r>
      <rPr>
        <sz val="11"/>
        <color rgb="FFFFFFFF"/>
        <rFont val="Roboto"/>
        <family val="0"/>
        <charset val="1"/>
      </rPr>
      <t xml:space="preserve"> </t>
    </r>
    <r>
      <rPr>
        <sz val="11"/>
        <color rgb="FF000000"/>
        <rFont val="Roboto"/>
        <family val="0"/>
        <charset val="1"/>
      </rPr>
      <t xml:space="preserve">#ThuVu</t>
    </r>
    <r>
      <rPr>
        <sz val="11"/>
        <color rgb="FFFFFFFF"/>
        <rFont val="Roboto"/>
        <family val="0"/>
        <charset val="1"/>
      </rPr>
      <t xml:space="preserve"> </t>
    </r>
    <r>
      <rPr>
        <sz val="11"/>
        <color rgb="FF000000"/>
        <rFont val="Roboto"/>
        <family val="0"/>
        <charset val="1"/>
      </rPr>
      <t xml:space="preserve">#dataanalytics</t>
    </r>
  </si>
  <si>
    <r>
      <rPr>
        <sz val="8"/>
        <color rgb="FF000000"/>
        <rFont val="Calibri"/>
        <family val="0"/>
        <charset val="1"/>
      </rPr>
      <t xml:space="preserve">Sophia Yang's Medium blog: </t>
    </r>
    <r>
      <rPr>
        <sz val="11"/>
        <color rgb="FF000000"/>
        <rFont val="Roboto"/>
        <family val="0"/>
        <charset val="1"/>
      </rPr>
      <t xml:space="preserve">https://sophiamyang.medium.com/</t>
    </r>
    <r>
      <rPr>
        <sz val="11"/>
        <color rgb="FFFFFFFF"/>
        <rFont val="Roboto"/>
        <family val="0"/>
        <charset val="1"/>
      </rPr>
      <t xml:space="preserve"> 🎥 Sophia Yang's Youtube channel: </t>
    </r>
    <r>
      <rPr>
        <sz val="11"/>
        <color rgb="FF000000"/>
        <rFont val="Roboto"/>
        <family val="0"/>
        <charset val="1"/>
      </rPr>
      <t xml:space="preserve">https://www.youtube.com/c/SophiaYangDS</t>
    </r>
    <r>
      <rPr>
        <sz val="11"/>
        <color rgb="FFFFFFFF"/>
        <rFont val="Roboto"/>
        <family val="0"/>
        <charset val="1"/>
      </rPr>
      <t xml:space="preserve"> Hey data nerds 👋, in today's video we'll be talking about data science writing, i.e. how to start, what platform to choose and the whole writing process, etc. It is one of my favorite data science side hustles that not only help me learn better but also build my confidence over time in my knowledge. It is beginner-friendly and also helps you connect with like-minded people, just like how I got to know Sophia through her blog. I hope you enjoyed this video and any questions and thoughts are welcome! Thank you for watching 🙌🏽 MY GEAR ================================ 👩🏻‍💻 My laptop and iPad for doing DS/ study 👉 </t>
    </r>
    <r>
      <rPr>
        <sz val="11"/>
        <color rgb="FF000000"/>
        <rFont val="Roboto"/>
        <family val="0"/>
        <charset val="1"/>
      </rPr>
      <t xml:space="preserve">https://kit.co/thuvu/computer-ipad</t>
    </r>
    <r>
      <rPr>
        <sz val="11"/>
        <color rgb="FFFFFFFF"/>
        <rFont val="Roboto"/>
        <family val="0"/>
        <charset val="1"/>
      </rPr>
      <t xml:space="preserve"> ⚙️ Tech I use for making Youtube videos 👉 </t>
    </r>
    <r>
      <rPr>
        <sz val="11"/>
        <color rgb="FF000000"/>
        <rFont val="Roboto"/>
        <family val="0"/>
        <charset val="1"/>
      </rPr>
      <t xml:space="preserve">https://kit.co/thuvu/my-budget-youtub...</t>
    </r>
    <r>
      <rPr>
        <sz val="11"/>
        <color rgb="FFFFFFFF"/>
        <rFont val="Roboto"/>
        <family val="0"/>
        <charset val="1"/>
      </rPr>
      <t xml:space="preserve"> 🔍Check out my other videos on Data Analyst/ Data Science 👉 </t>
    </r>
    <r>
      <rPr>
        <sz val="11"/>
        <color rgb="FF000000"/>
        <rFont val="Roboto"/>
        <family val="0"/>
        <charset val="1"/>
      </rPr>
      <t xml:space="preserve">https://bit.ly/3qW9YpU</t>
    </r>
    <r>
      <rPr>
        <sz val="11"/>
        <color rgb="FFFFFFFF"/>
        <rFont val="Roboto"/>
        <family val="0"/>
        <charset val="1"/>
      </rPr>
      <t xml:space="preserve"> COURSES &amp; RESOURCES ================================ 💯 SQL Courses: Select Star SQL 👉 </t>
    </r>
    <r>
      <rPr>
        <sz val="11"/>
        <color rgb="FF000000"/>
        <rFont val="Roboto"/>
        <family val="0"/>
        <charset val="1"/>
      </rPr>
      <t xml:space="preserve">https://selectstarsql.com/</t>
    </r>
    <r>
      <rPr>
        <sz val="11"/>
        <color rgb="FFFFFFFF"/>
        <rFont val="Roboto"/>
        <family val="0"/>
        <charset val="1"/>
      </rPr>
      <t xml:space="preserve"> Bipp.io SQL tutorials 👉 </t>
    </r>
    <r>
      <rPr>
        <sz val="11"/>
        <color rgb="FF000000"/>
        <rFont val="Roboto"/>
        <family val="0"/>
        <charset val="1"/>
      </rPr>
      <t xml:space="preserve">https://bipp.io/sql-tutorial/</t>
    </r>
    <r>
      <rPr>
        <sz val="11"/>
        <color rgb="FFFFFFFF"/>
        <rFont val="Roboto"/>
        <family val="0"/>
        <charset val="1"/>
      </rPr>
      <t xml:space="preserve"> 📑 Excel Courses: Excel Skills for Business 👉 </t>
    </r>
    <r>
      <rPr>
        <sz val="11"/>
        <color rgb="FF000000"/>
        <rFont val="Roboto"/>
        <family val="0"/>
        <charset val="1"/>
      </rPr>
      <t xml:space="preserve">https://coursera.pxf.io/doPaoy</t>
    </r>
    <r>
      <rPr>
        <sz val="11"/>
        <color rgb="FFFFFFFF"/>
        <rFont val="Roboto"/>
        <family val="0"/>
        <charset val="1"/>
      </rPr>
      <t xml:space="preserve"> (or just Youtube tutorials, it's free :)) 📊 Data Visualisation: 📚 Books I recommend: </t>
    </r>
    <r>
      <rPr>
        <sz val="11"/>
        <color rgb="FF000000"/>
        <rFont val="Roboto"/>
        <family val="0"/>
        <charset val="1"/>
      </rPr>
      <t xml:space="preserve">https://kit.co/thuvu/books-on-data-vi...</t>
    </r>
    <r>
      <rPr>
        <sz val="11"/>
        <color rgb="FFFFFFFF"/>
        <rFont val="Roboto"/>
        <family val="0"/>
        <charset val="1"/>
      </rPr>
      <t xml:space="preserve"> How to create effective charts and diagrams 👉 </t>
    </r>
    <r>
      <rPr>
        <sz val="11"/>
        <color rgb="FF000000"/>
        <rFont val="Roboto"/>
        <family val="0"/>
        <charset val="1"/>
      </rPr>
      <t xml:space="preserve">https://education.microsoft.com/nb-no...</t>
    </r>
    <r>
      <rPr>
        <sz val="11"/>
        <color rgb="FFFFFFFF"/>
        <rFont val="Roboto"/>
        <family val="0"/>
        <charset val="1"/>
      </rPr>
      <t xml:space="preserve"> Data Viz Catalog 👉 </t>
    </r>
    <r>
      <rPr>
        <sz val="11"/>
        <color rgb="FF000000"/>
        <rFont val="Roboto"/>
        <family val="0"/>
        <charset val="1"/>
      </rPr>
      <t xml:space="preserve">https://datavizproject.com/</t>
    </r>
    <r>
      <rPr>
        <sz val="11"/>
        <color rgb="FFFFFFFF"/>
        <rFont val="Roboto"/>
        <family val="0"/>
        <charset val="1"/>
      </rPr>
      <t xml:space="preserve"> 🤖 Programming Courses: Python for Everybody Specialization 👉</t>
    </r>
    <r>
      <rPr>
        <sz val="11"/>
        <color rgb="FF000000"/>
        <rFont val="Roboto"/>
        <family val="0"/>
        <charset val="1"/>
      </rPr>
      <t xml:space="preserve">https://coursera.pxf.io/RyN5yy</t>
    </r>
    <r>
      <rPr>
        <sz val="11"/>
        <color rgb="FFFFFFFF"/>
        <rFont val="Roboto"/>
        <family val="0"/>
        <charset val="1"/>
      </rPr>
      <t xml:space="preserve"> Introduction to AI with Python (Harvard University) 👉 </t>
    </r>
    <r>
      <rPr>
        <sz val="11"/>
        <color rgb="FF000000"/>
        <rFont val="Roboto"/>
        <family val="0"/>
        <charset val="1"/>
      </rPr>
      <t xml:space="preserve">https://www.edx.org/course/cs50s-intr...</t>
    </r>
    <r>
      <rPr>
        <sz val="11"/>
        <color rgb="FFFFFFFF"/>
        <rFont val="Roboto"/>
        <family val="0"/>
        <charset val="1"/>
      </rPr>
      <t xml:space="preserve"> Using Python for Research (Harvard University) 👉 </t>
    </r>
    <r>
      <rPr>
        <sz val="11"/>
        <color rgb="FF000000"/>
        <rFont val="Roboto"/>
        <family val="0"/>
        <charset val="1"/>
      </rPr>
      <t xml:space="preserve">https://www.edx.org/course/using-pyth...</t>
    </r>
    <r>
      <rPr>
        <sz val="11"/>
        <color rgb="FFFFFFFF"/>
        <rFont val="Roboto"/>
        <family val="0"/>
        <charset val="1"/>
      </rPr>
      <t xml:space="preserve"> R Programming 👉 </t>
    </r>
    <r>
      <rPr>
        <sz val="11"/>
        <color rgb="FF000000"/>
        <rFont val="Roboto"/>
        <family val="0"/>
        <charset val="1"/>
      </rPr>
      <t xml:space="preserve">https://coursera.pxf.io/x9jk9O</t>
    </r>
    <r>
      <rPr>
        <sz val="11"/>
        <color rgb="FFFFFFFF"/>
        <rFont val="Roboto"/>
        <family val="0"/>
        <charset val="1"/>
      </rPr>
      <t xml:space="preserve"> (this course can be tough at times especially at the assignment parts, but it's worth the challenge. I'd recommend it to someone who's already familiar with R or other programming languages.) 🙋🏻‍♀️ LET'S CONNECT! ================================ 🔔 SUBSCRIBE to my channel: </t>
    </r>
    <r>
      <rPr>
        <sz val="11"/>
        <color rgb="FF000000"/>
        <rFont val="Roboto"/>
        <family val="0"/>
        <charset val="1"/>
      </rPr>
      <t xml:space="preserve">https://www.youtube.com/channel/UCJQJ...</t>
    </r>
    <r>
      <rPr>
        <sz val="11"/>
        <color rgb="FFFFFFFF"/>
        <rFont val="Roboto"/>
        <family val="0"/>
        <charset val="1"/>
      </rPr>
      <t xml:space="preserve"> 📩 SUBSCRIBE to my Substack to get future newsletters from me: </t>
    </r>
    <r>
      <rPr>
        <sz val="11"/>
        <color rgb="FF000000"/>
        <rFont val="Roboto"/>
        <family val="0"/>
        <charset val="1"/>
      </rPr>
      <t xml:space="preserve">https://substack.com/profile/87689887...</t>
    </r>
    <r>
      <rPr>
        <sz val="11"/>
        <color rgb="FFFFFFFF"/>
        <rFont val="Roboto"/>
        <family val="0"/>
        <charset val="1"/>
      </rPr>
      <t xml:space="preserve"> ✍ FOLLOW me on Medium: </t>
    </r>
    <r>
      <rPr>
        <sz val="11"/>
        <color rgb="FF000000"/>
        <rFont val="Roboto"/>
        <family val="0"/>
        <charset val="1"/>
      </rPr>
      <t xml:space="preserve">https://medium.com/@vuthihienthu.ueb</t>
    </r>
    <r>
      <rPr>
        <sz val="11"/>
        <color rgb="FFFFFFFF"/>
        <rFont val="Roboto"/>
        <family val="0"/>
        <charset val="1"/>
      </rPr>
      <t xml:space="preserve"> (I sometimes make both video and article versions of my content, by following me on Medium you will have access to the content in writing too). 🤳 VISIT my Tiktok: </t>
    </r>
    <r>
      <rPr>
        <sz val="11"/>
        <color rgb="FF000000"/>
        <rFont val="Roboto"/>
        <family val="0"/>
        <charset val="1"/>
      </rPr>
      <t xml:space="preserve">https://www.tiktok.com/@sassy.python</t>
    </r>
    <r>
      <rPr>
        <sz val="11"/>
        <color rgb="FFFFFFFF"/>
        <rFont val="Roboto"/>
        <family val="0"/>
        <charset val="1"/>
      </rPr>
      <t xml:space="preserve"> 🔑 TIMESTAMPS ================================ </t>
    </r>
    <r>
      <rPr>
        <sz val="11"/>
        <color rgb="FF000000"/>
        <rFont val="Roboto"/>
        <family val="0"/>
        <charset val="1"/>
      </rPr>
      <t xml:space="preserve">0:00</t>
    </r>
    <r>
      <rPr>
        <sz val="11"/>
        <color rgb="FFFFFFFF"/>
        <rFont val="Roboto"/>
        <family val="0"/>
        <charset val="1"/>
      </rPr>
      <t xml:space="preserve"> - Why Data science writing? </t>
    </r>
    <r>
      <rPr>
        <sz val="11"/>
        <color rgb="FF000000"/>
        <rFont val="Roboto"/>
        <family val="0"/>
        <charset val="1"/>
      </rPr>
      <t xml:space="preserve">0:48</t>
    </r>
    <r>
      <rPr>
        <sz val="11"/>
        <color rgb="FFFFFFFF"/>
        <rFont val="Roboto"/>
        <family val="0"/>
        <charset val="1"/>
      </rPr>
      <t xml:space="preserve"> - Intro Sophia Yang </t>
    </r>
    <r>
      <rPr>
        <sz val="11"/>
        <color rgb="FF000000"/>
        <rFont val="Roboto"/>
        <family val="0"/>
        <charset val="1"/>
      </rPr>
      <t xml:space="preserve">1:22</t>
    </r>
    <r>
      <rPr>
        <sz val="11"/>
        <color rgb="FFFFFFFF"/>
        <rFont val="Roboto"/>
        <family val="0"/>
        <charset val="1"/>
      </rPr>
      <t xml:space="preserve"> - What topics to write about </t>
    </r>
    <r>
      <rPr>
        <sz val="11"/>
        <color rgb="FF000000"/>
        <rFont val="Roboto"/>
        <family val="0"/>
        <charset val="1"/>
      </rPr>
      <t xml:space="preserve">2:17</t>
    </r>
    <r>
      <rPr>
        <sz val="11"/>
        <color rgb="FFFFFFFF"/>
        <rFont val="Roboto"/>
        <family val="0"/>
        <charset val="1"/>
      </rPr>
      <t xml:space="preserve"> - Best blogging platforms for beginners </t>
    </r>
    <r>
      <rPr>
        <sz val="11"/>
        <color rgb="FF000000"/>
        <rFont val="Roboto"/>
        <family val="0"/>
        <charset val="1"/>
      </rPr>
      <t xml:space="preserve">4:24</t>
    </r>
    <r>
      <rPr>
        <sz val="11"/>
        <color rgb="FFFFFFFF"/>
        <rFont val="Roboto"/>
        <family val="0"/>
        <charset val="1"/>
      </rPr>
      <t xml:space="preserve"> - Writing process: researching and time spent </t>
    </r>
    <r>
      <rPr>
        <sz val="11"/>
        <color rgb="FF000000"/>
        <rFont val="Roboto"/>
        <family val="0"/>
        <charset val="1"/>
      </rPr>
      <t xml:space="preserve">5:42</t>
    </r>
    <r>
      <rPr>
        <sz val="11"/>
        <color rgb="FFFFFFFF"/>
        <rFont val="Roboto"/>
        <family val="0"/>
        <charset val="1"/>
      </rPr>
      <t xml:space="preserve"> - 3 ways to get more views </t>
    </r>
    <r>
      <rPr>
        <sz val="11"/>
        <color rgb="FF000000"/>
        <rFont val="Roboto"/>
        <family val="0"/>
        <charset val="1"/>
      </rPr>
      <t xml:space="preserve">7:13</t>
    </r>
    <r>
      <rPr>
        <sz val="11"/>
        <color rgb="FFFFFFFF"/>
        <rFont val="Roboto"/>
        <family val="0"/>
        <charset val="1"/>
      </rPr>
      <t xml:space="preserve"> - When your blog goes viral.. 🤯 </t>
    </r>
    <r>
      <rPr>
        <sz val="11"/>
        <color rgb="FF000000"/>
        <rFont val="Roboto"/>
        <family val="0"/>
        <charset val="1"/>
      </rPr>
      <t xml:space="preserve">8:06</t>
    </r>
    <r>
      <rPr>
        <sz val="11"/>
        <color rgb="FFFFFFFF"/>
        <rFont val="Roboto"/>
        <family val="0"/>
        <charset val="1"/>
      </rPr>
      <t xml:space="preserve"> - Conclusions ================================ As a member of the Amazon and Coursera Affiliate Programs, I earn a commission from qualifying purchases on some of the links above. It costs you nothing but helps me with content creation.</t>
    </r>
  </si>
  <si>
    <t xml:space="preserve">#DataScience #Datanerd #DataAnalysis #CoffeeData #ThuVu #dataanalytics</t>
  </si>
  <si>
    <r>
      <rPr>
        <sz val="8"/>
        <color rgb="FF000000"/>
        <rFont val="Calibri"/>
        <family val="0"/>
        <charset val="1"/>
      </rPr>
      <t xml:space="preserve">My laptop and iPad for doing DS/ study 👉 </t>
    </r>
    <r>
      <rPr>
        <sz val="11"/>
        <color rgb="FF000000"/>
        <rFont val="Roboto"/>
        <family val="0"/>
        <charset val="1"/>
      </rPr>
      <t xml:space="preserve">https://kit.co/thuvu/computer-ipad</t>
    </r>
    <r>
      <rPr>
        <sz val="11"/>
        <color rgb="FFFFFFFF"/>
        <rFont val="Roboto"/>
        <family val="0"/>
        <charset val="1"/>
      </rPr>
      <t xml:space="preserve"> ⚙️ Tech I use for making Youtube videos 👉 </t>
    </r>
    <r>
      <rPr>
        <sz val="11"/>
        <color rgb="FF000000"/>
        <rFont val="Roboto"/>
        <family val="0"/>
        <charset val="1"/>
      </rPr>
      <t xml:space="preserve">https://kit.co/thuvu/my-budget-youtub...</t>
    </r>
    <r>
      <rPr>
        <sz val="11"/>
        <color rgb="FFFFFFFF"/>
        <rFont val="Roboto"/>
        <family val="0"/>
        <charset val="1"/>
      </rPr>
      <t xml:space="preserve"> 🔍Check out my other videos on Data Analyst/ Data Science 👉 </t>
    </r>
    <r>
      <rPr>
        <sz val="11"/>
        <color rgb="FF000000"/>
        <rFont val="Roboto"/>
        <family val="0"/>
        <charset val="1"/>
      </rPr>
      <t xml:space="preserve">https://bit.ly/3qW9YpU</t>
    </r>
    <r>
      <rPr>
        <sz val="11"/>
        <color rgb="FFFFFFFF"/>
        <rFont val="Roboto"/>
        <family val="0"/>
        <charset val="1"/>
      </rPr>
      <t xml:space="preserve"> I read 16,000 job posts and this is what I found... Hi there! Hope you're well and welcome back to my channel! In this video I'm analyzing 16,000 job descriptions to find out the main job requirements and what are the differences between Data Analyst, Data Scientist, and Business Analyst jobs. The scraped data is obtained from Diffbot and the analysis is done with the help of several NLP packages in Python. ========================= 🔗Link to Diffbot: </t>
    </r>
    <r>
      <rPr>
        <sz val="11"/>
        <color rgb="FF000000"/>
        <rFont val="Roboto"/>
        <family val="0"/>
        <charset val="1"/>
      </rPr>
      <t xml:space="preserve">https://www.diffbot.com/</t>
    </r>
    <r>
      <rPr>
        <sz val="11"/>
        <color rgb="FFFFFFFF"/>
        <rFont val="Roboto"/>
        <family val="0"/>
        <charset val="1"/>
      </rPr>
      <t xml:space="preserve"> 🔗Link to my Github repo for this analysis: </t>
    </r>
    <r>
      <rPr>
        <sz val="11"/>
        <color rgb="FF000000"/>
        <rFont val="Roboto"/>
        <family val="0"/>
        <charset val="1"/>
      </rPr>
      <t xml:space="preserve">https://github.com/thu-vu92/Job-post-...</t>
    </r>
    <r>
      <rPr>
        <sz val="11"/>
        <color rgb="FFFFFFFF"/>
        <rFont val="Roboto"/>
        <family val="0"/>
        <charset val="1"/>
      </rPr>
      <t xml:space="preserve"> COURSES &amp; RESOURCES ================================ 💯 SQL Courses: Select Star SQL 👉 </t>
    </r>
    <r>
      <rPr>
        <sz val="11"/>
        <color rgb="FF000000"/>
        <rFont val="Roboto"/>
        <family val="0"/>
        <charset val="1"/>
      </rPr>
      <t xml:space="preserve">https://selectstarsql.com/</t>
    </r>
    <r>
      <rPr>
        <sz val="11"/>
        <color rgb="FFFFFFFF"/>
        <rFont val="Roboto"/>
        <family val="0"/>
        <charset val="1"/>
      </rPr>
      <t xml:space="preserve"> Bipp.io SQL tutorials 👉 </t>
    </r>
    <r>
      <rPr>
        <sz val="11"/>
        <color rgb="FF000000"/>
        <rFont val="Roboto"/>
        <family val="0"/>
        <charset val="1"/>
      </rPr>
      <t xml:space="preserve">https://bipp.io/sql-tutorial/</t>
    </r>
    <r>
      <rPr>
        <sz val="11"/>
        <color rgb="FFFFFFFF"/>
        <rFont val="Roboto"/>
        <family val="0"/>
        <charset val="1"/>
      </rPr>
      <t xml:space="preserve"> 📑 Excel Courses: Excel Skills for Business 👉 </t>
    </r>
    <r>
      <rPr>
        <sz val="11"/>
        <color rgb="FF000000"/>
        <rFont val="Roboto"/>
        <family val="0"/>
        <charset val="1"/>
      </rPr>
      <t xml:space="preserve">https://www.coursera.org/specializati...</t>
    </r>
    <r>
      <rPr>
        <sz val="11"/>
        <color rgb="FFFFFFFF"/>
        <rFont val="Roboto"/>
        <family val="0"/>
        <charset val="1"/>
      </rPr>
      <t xml:space="preserve"> (or just Youtube tutorials, it's free :)) 📊 Data Visualisation: 📚 Books I recommend 👉 </t>
    </r>
    <r>
      <rPr>
        <sz val="11"/>
        <color rgb="FF000000"/>
        <rFont val="Roboto"/>
        <family val="0"/>
        <charset val="1"/>
      </rPr>
      <t xml:space="preserve">https://kit.co/thuvu/books-on-data-vi...</t>
    </r>
    <r>
      <rPr>
        <sz val="11"/>
        <color rgb="FFFFFFFF"/>
        <rFont val="Roboto"/>
        <family val="0"/>
        <charset val="1"/>
      </rPr>
      <t xml:space="preserve"> How to create effective charts and diagrams 👉 </t>
    </r>
    <r>
      <rPr>
        <sz val="11"/>
        <color rgb="FF000000"/>
        <rFont val="Roboto"/>
        <family val="0"/>
        <charset val="1"/>
      </rPr>
      <t xml:space="preserve">https://education.microsoft.com/nb-no...</t>
    </r>
    <r>
      <rPr>
        <sz val="11"/>
        <color rgb="FFFFFFFF"/>
        <rFont val="Roboto"/>
        <family val="0"/>
        <charset val="1"/>
      </rPr>
      <t xml:space="preserve"> Data Viz Catalog 👉 </t>
    </r>
    <r>
      <rPr>
        <sz val="11"/>
        <color rgb="FF000000"/>
        <rFont val="Roboto"/>
        <family val="0"/>
        <charset val="1"/>
      </rPr>
      <t xml:space="preserve">https://datavizproject.com/</t>
    </r>
    <r>
      <rPr>
        <sz val="11"/>
        <color rgb="FFFFFFFF"/>
        <rFont val="Roboto"/>
        <family val="0"/>
        <charset val="1"/>
      </rPr>
      <t xml:space="preserve"> 🤖 Programming Courses: Python for Everybody Specialization 👉</t>
    </r>
    <r>
      <rPr>
        <sz val="11"/>
        <color rgb="FF000000"/>
        <rFont val="Roboto"/>
        <family val="0"/>
        <charset val="1"/>
      </rPr>
      <t xml:space="preserve">https://www.coursera.org/specializati...</t>
    </r>
    <r>
      <rPr>
        <sz val="11"/>
        <color rgb="FFFFFFFF"/>
        <rFont val="Roboto"/>
        <family val="0"/>
        <charset val="1"/>
      </rPr>
      <t xml:space="preserve"> Introduction to AI with Python (Harvard University) 👉 </t>
    </r>
    <r>
      <rPr>
        <sz val="11"/>
        <color rgb="FF000000"/>
        <rFont val="Roboto"/>
        <family val="0"/>
        <charset val="1"/>
      </rPr>
      <t xml:space="preserve">https://www.edx.org/course/cs50s-intr...</t>
    </r>
    <r>
      <rPr>
        <sz val="11"/>
        <color rgb="FFFFFFFF"/>
        <rFont val="Roboto"/>
        <family val="0"/>
        <charset val="1"/>
      </rPr>
      <t xml:space="preserve"> Using Python for Research (Harvard University) 👉 </t>
    </r>
    <r>
      <rPr>
        <sz val="11"/>
        <color rgb="FF000000"/>
        <rFont val="Roboto"/>
        <family val="0"/>
        <charset val="1"/>
      </rPr>
      <t xml:space="preserve">https://www.edx.org/course/using-pyth...</t>
    </r>
    <r>
      <rPr>
        <sz val="11"/>
        <color rgb="FFFFFFFF"/>
        <rFont val="Roboto"/>
        <family val="0"/>
        <charset val="1"/>
      </rPr>
      <t xml:space="preserve"> R Programming 👉 </t>
    </r>
    <r>
      <rPr>
        <sz val="11"/>
        <color rgb="FF000000"/>
        <rFont val="Roboto"/>
        <family val="0"/>
        <charset val="1"/>
      </rPr>
      <t xml:space="preserve">https://www.coursera.org/learn/r-prog...</t>
    </r>
    <r>
      <rPr>
        <sz val="11"/>
        <color rgb="FFFFFFFF"/>
        <rFont val="Roboto"/>
        <family val="0"/>
        <charset val="1"/>
      </rPr>
      <t xml:space="preserve"> (this course can be tough at times especially at the assignment parts, but it's worth the challenge. I'd recommend it to someone who's already familiar with R or other programming languages.) 🙋🏻‍♀️ LET'S CONNECT! ================================ 🔔 SUBSCRIBE to my channel: </t>
    </r>
    <r>
      <rPr>
        <sz val="11"/>
        <color rgb="FF000000"/>
        <rFont val="Roboto"/>
        <family val="0"/>
        <charset val="1"/>
      </rPr>
      <t xml:space="preserve">https://www.youtube.com/channel/UCJQJ...</t>
    </r>
    <r>
      <rPr>
        <sz val="11"/>
        <color rgb="FFFFFFFF"/>
        <rFont val="Roboto"/>
        <family val="0"/>
        <charset val="1"/>
      </rPr>
      <t xml:space="preserve"> ✍ FOLLOW me on Medium: </t>
    </r>
    <r>
      <rPr>
        <sz val="11"/>
        <color rgb="FF000000"/>
        <rFont val="Roboto"/>
        <family val="0"/>
        <charset val="1"/>
      </rPr>
      <t xml:space="preserve">https://medium.com/@vuthihienthu.ueb</t>
    </r>
    <r>
      <rPr>
        <sz val="11"/>
        <color rgb="FFFFFFFF"/>
        <rFont val="Roboto"/>
        <family val="0"/>
        <charset val="1"/>
      </rPr>
      <t xml:space="preserve"> (I sometimes make both video and article versions of my content, by following me on Medium you will have access to the content in writing too). 🤳 VISIT my Tiktok: </t>
    </r>
    <r>
      <rPr>
        <sz val="11"/>
        <color rgb="FF000000"/>
        <rFont val="Roboto"/>
        <family val="0"/>
        <charset val="1"/>
      </rPr>
      <t xml:space="preserve">https://www.tiktok.com/@sassy.python</t>
    </r>
    <r>
      <rPr>
        <sz val="11"/>
        <color rgb="FFFFFFFF"/>
        <rFont val="Roboto"/>
        <family val="0"/>
        <charset val="1"/>
      </rPr>
      <t xml:space="preserve"> ================================ As a member of the Amazon and Coursera Affiliate Programs, I earn a commission from qualifying purchases on some of the links above. It costs you nothing but helps me with content creation. 🔑 TIMESTAMPS ================================ </t>
    </r>
    <r>
      <rPr>
        <sz val="11"/>
        <color rgb="FF000000"/>
        <rFont val="Roboto"/>
        <family val="0"/>
        <charset val="1"/>
      </rPr>
      <t xml:space="preserve">0:00</t>
    </r>
    <r>
      <rPr>
        <sz val="11"/>
        <color rgb="FFFFFFFF"/>
        <rFont val="Roboto"/>
        <family val="0"/>
        <charset val="1"/>
      </rPr>
      <t xml:space="preserve"> - Intro </t>
    </r>
    <r>
      <rPr>
        <sz val="11"/>
        <color rgb="FF000000"/>
        <rFont val="Roboto"/>
        <family val="0"/>
        <charset val="1"/>
      </rPr>
      <t xml:space="preserve">1:01</t>
    </r>
    <r>
      <rPr>
        <sz val="11"/>
        <color rgb="FFFFFFFF"/>
        <rFont val="Roboto"/>
        <family val="0"/>
        <charset val="1"/>
      </rPr>
      <t xml:space="preserve"> - Diffbot </t>
    </r>
    <r>
      <rPr>
        <sz val="11"/>
        <color rgb="FF000000"/>
        <rFont val="Roboto"/>
        <family val="0"/>
        <charset val="1"/>
      </rPr>
      <t xml:space="preserve">1:49</t>
    </r>
    <r>
      <rPr>
        <sz val="11"/>
        <color rgb="FFFFFFFF"/>
        <rFont val="Roboto"/>
        <family val="0"/>
        <charset val="1"/>
      </rPr>
      <t xml:space="preserve"> - Scrape data </t>
    </r>
    <r>
      <rPr>
        <sz val="11"/>
        <color rgb="FF000000"/>
        <rFont val="Roboto"/>
        <family val="0"/>
        <charset val="1"/>
      </rPr>
      <t xml:space="preserve">3:04</t>
    </r>
    <r>
      <rPr>
        <sz val="11"/>
        <color rgb="FFFFFFFF"/>
        <rFont val="Roboto"/>
        <family val="0"/>
        <charset val="1"/>
      </rPr>
      <t xml:space="preserve"> - Analyze job requirements </t>
    </r>
    <r>
      <rPr>
        <sz val="11"/>
        <color rgb="FF000000"/>
        <rFont val="Roboto"/>
        <family val="0"/>
        <charset val="1"/>
      </rPr>
      <t xml:space="preserve">4:21</t>
    </r>
    <r>
      <rPr>
        <sz val="11"/>
        <color rgb="FFFFFFFF"/>
        <rFont val="Roboto"/>
        <family val="0"/>
        <charset val="1"/>
      </rPr>
      <t xml:space="preserve"> - Job requirements Data analyst vs. Data scientist </t>
    </r>
    <r>
      <rPr>
        <sz val="11"/>
        <color rgb="FF000000"/>
        <rFont val="Roboto"/>
        <family val="0"/>
        <charset val="1"/>
      </rPr>
      <t xml:space="preserve">5:31</t>
    </r>
    <r>
      <rPr>
        <sz val="11"/>
        <color rgb="FFFFFFFF"/>
        <rFont val="Roboto"/>
        <family val="0"/>
        <charset val="1"/>
      </rPr>
      <t xml:space="preserve"> - Job requirements Data analyst vs. Business analyst </t>
    </r>
    <r>
      <rPr>
        <sz val="11"/>
        <color rgb="FF000000"/>
        <rFont val="Roboto"/>
        <family val="0"/>
        <charset val="1"/>
      </rPr>
      <t xml:space="preserve">6:17</t>
    </r>
    <r>
      <rPr>
        <sz val="11"/>
        <color rgb="FFFFFFFF"/>
        <rFont val="Roboto"/>
        <family val="0"/>
        <charset val="1"/>
      </rPr>
      <t xml:space="preserve"> - Conclusion </t>
    </r>
    <r>
      <rPr>
        <sz val="11"/>
        <color rgb="FF000000"/>
        <rFont val="Roboto"/>
        <family val="0"/>
        <charset val="1"/>
      </rPr>
      <t xml:space="preserve">7:01</t>
    </r>
    <r>
      <rPr>
        <sz val="11"/>
        <color rgb="FFFFFFFF"/>
        <rFont val="Roboto"/>
        <family val="0"/>
        <charset val="1"/>
      </rPr>
      <t xml:space="preserve"> - Outro</t>
    </r>
  </si>
  <si>
    <r>
      <rPr>
        <sz val="8"/>
        <color rgb="FF000000"/>
        <rFont val="Roboto"/>
        <family val="0"/>
        <charset val="1"/>
      </rPr>
      <t xml:space="preserve">#ThuVu</t>
    </r>
    <r>
      <rPr>
        <sz val="11"/>
        <color rgb="FFFFFFFF"/>
        <rFont val="Roboto"/>
        <family val="0"/>
        <charset val="1"/>
      </rPr>
      <t xml:space="preserve"> </t>
    </r>
    <r>
      <rPr>
        <sz val="11"/>
        <color rgb="FF000000"/>
        <rFont val="Roboto"/>
        <family val="0"/>
        <charset val="1"/>
      </rPr>
      <t xml:space="preserve">#Datanerd</t>
    </r>
    <r>
      <rPr>
        <sz val="11"/>
        <color rgb="FFFFFFFF"/>
        <rFont val="Roboto"/>
        <family val="0"/>
        <charset val="1"/>
      </rPr>
      <t xml:space="preserve"> </t>
    </r>
    <r>
      <rPr>
        <sz val="11"/>
        <color rgb="FF000000"/>
        <rFont val="Roboto"/>
        <family val="0"/>
        <charset val="1"/>
      </rPr>
      <t xml:space="preserve">#DataAnalysis</t>
    </r>
    <r>
      <rPr>
        <sz val="11"/>
        <color rgb="FFFFFFFF"/>
        <rFont val="Roboto"/>
        <family val="0"/>
        <charset val="1"/>
      </rPr>
      <t xml:space="preserve"> </t>
    </r>
    <r>
      <rPr>
        <sz val="11"/>
        <color rgb="FF000000"/>
        <rFont val="Roboto"/>
        <family val="0"/>
        <charset val="1"/>
      </rPr>
      <t xml:space="preserve">#CoffeeData</t>
    </r>
    <r>
      <rPr>
        <sz val="11"/>
        <color rgb="FFFFFFFF"/>
        <rFont val="Roboto"/>
        <family val="0"/>
        <charset val="1"/>
      </rPr>
      <t xml:space="preserve"> </t>
    </r>
    <r>
      <rPr>
        <sz val="11"/>
        <color rgb="FF000000"/>
        <rFont val="Roboto"/>
        <family val="0"/>
        <charset val="1"/>
      </rPr>
      <t xml:space="preserve">#DataScience</t>
    </r>
    <r>
      <rPr>
        <sz val="11"/>
        <color rgb="FFFFFFFF"/>
        <rFont val="Roboto"/>
        <family val="0"/>
        <charset val="1"/>
      </rPr>
      <t xml:space="preserve"> </t>
    </r>
    <r>
      <rPr>
        <sz val="11"/>
        <color rgb="FF000000"/>
        <rFont val="Roboto"/>
        <family val="0"/>
        <charset val="1"/>
      </rPr>
      <t xml:space="preserve">#dataanalytics</t>
    </r>
  </si>
  <si>
    <r>
      <rPr>
        <sz val="8"/>
        <color rgb="FF000000"/>
        <rFont val="Calibri"/>
        <family val="0"/>
        <charset val="1"/>
      </rPr>
      <t xml:space="preserve">My laptop and iPad for doing DS/ study 👉 </t>
    </r>
    <r>
      <rPr>
        <sz val="11"/>
        <color rgb="FF000000"/>
        <rFont val="Roboto"/>
        <family val="0"/>
        <charset val="1"/>
      </rPr>
      <t xml:space="preserve">https://kit.co/thuvu/computer-ipad</t>
    </r>
    <r>
      <rPr>
        <sz val="11"/>
        <color rgb="FFFFFFFF"/>
        <rFont val="Roboto"/>
        <family val="0"/>
        <charset val="1"/>
      </rPr>
      <t xml:space="preserve"> ⚙️ Tech I use for making Youtube videos 👉 </t>
    </r>
    <r>
      <rPr>
        <sz val="11"/>
        <color rgb="FF000000"/>
        <rFont val="Roboto"/>
        <family val="0"/>
        <charset val="1"/>
      </rPr>
      <t xml:space="preserve">https://kit.co/thuvu/my-budget-youtub...</t>
    </r>
    <r>
      <rPr>
        <sz val="11"/>
        <color rgb="FFFFFFFF"/>
        <rFont val="Roboto"/>
        <family val="0"/>
        <charset val="1"/>
      </rPr>
      <t xml:space="preserve"> 🔍Check out my other videos on Data Analyst/ Data Science 👉 </t>
    </r>
    <r>
      <rPr>
        <sz val="11"/>
        <color rgb="FF000000"/>
        <rFont val="Roboto"/>
        <family val="0"/>
        <charset val="1"/>
      </rPr>
      <t xml:space="preserve">https://bit.ly/3qW9YpU</t>
    </r>
    <r>
      <rPr>
        <sz val="11"/>
        <color rgb="FFFFFFFF"/>
        <rFont val="Roboto"/>
        <family val="0"/>
        <charset val="1"/>
      </rPr>
      <t xml:space="preserve"> ------------------------------------------------------------------------------ Hi data analysts! In this video, I'm sharing with you how to prepare for your next data analyst job, which is a video requested by many of you. Being a data analyst opens up many opportunities for your career in the technology sphere, and succeeding in your interview is definitely the first step. This content is brought to you from my own experience and what has worked for me. You could tailor this advice to your situation. I'm sorry for the bad audio quality 🤦🏻‍♀️, but hope it was useful! 🤗 COURSES &amp; RESOURCES ================================ 💯 SQL Courses: Select Star SQL 👉 </t>
    </r>
    <r>
      <rPr>
        <sz val="11"/>
        <color rgb="FF000000"/>
        <rFont val="Roboto"/>
        <family val="0"/>
        <charset val="1"/>
      </rPr>
      <t xml:space="preserve">https://selectstarsql.com/</t>
    </r>
    <r>
      <rPr>
        <sz val="11"/>
        <color rgb="FFFFFFFF"/>
        <rFont val="Roboto"/>
        <family val="0"/>
        <charset val="1"/>
      </rPr>
      <t xml:space="preserve"> Bipp.io SQL tutorials 👉 </t>
    </r>
    <r>
      <rPr>
        <sz val="11"/>
        <color rgb="FF000000"/>
        <rFont val="Roboto"/>
        <family val="0"/>
        <charset val="1"/>
      </rPr>
      <t xml:space="preserve">https://bipp.io/sql-tutorial/</t>
    </r>
    <r>
      <rPr>
        <sz val="11"/>
        <color rgb="FFFFFFFF"/>
        <rFont val="Roboto"/>
        <family val="0"/>
        <charset val="1"/>
      </rPr>
      <t xml:space="preserve"> 📑 Excel Courses: Excel Skills for Business 👉 </t>
    </r>
    <r>
      <rPr>
        <sz val="11"/>
        <color rgb="FF000000"/>
        <rFont val="Roboto"/>
        <family val="0"/>
        <charset val="1"/>
      </rPr>
      <t xml:space="preserve">https://www.coursera.org/specializati...</t>
    </r>
    <r>
      <rPr>
        <sz val="11"/>
        <color rgb="FFFFFFFF"/>
        <rFont val="Roboto"/>
        <family val="0"/>
        <charset val="1"/>
      </rPr>
      <t xml:space="preserve"> (or just Youtube tutorials, it's free :)) 📊 Data Visualisation: 📚 Books I recommend 👉 </t>
    </r>
    <r>
      <rPr>
        <sz val="11"/>
        <color rgb="FF000000"/>
        <rFont val="Roboto"/>
        <family val="0"/>
        <charset val="1"/>
      </rPr>
      <t xml:space="preserve">https://kit.co/thuvu/books-on-data-vi...</t>
    </r>
    <r>
      <rPr>
        <sz val="11"/>
        <color rgb="FFFFFFFF"/>
        <rFont val="Roboto"/>
        <family val="0"/>
        <charset val="1"/>
      </rPr>
      <t xml:space="preserve"> How to create effective charts and diagrams 👉 </t>
    </r>
    <r>
      <rPr>
        <sz val="11"/>
        <color rgb="FF000000"/>
        <rFont val="Roboto"/>
        <family val="0"/>
        <charset val="1"/>
      </rPr>
      <t xml:space="preserve">https://education.microsoft.com/nb-no...</t>
    </r>
    <r>
      <rPr>
        <sz val="11"/>
        <color rgb="FFFFFFFF"/>
        <rFont val="Roboto"/>
        <family val="0"/>
        <charset val="1"/>
      </rPr>
      <t xml:space="preserve"> Data Viz Catalog 👉 </t>
    </r>
    <r>
      <rPr>
        <sz val="11"/>
        <color rgb="FF000000"/>
        <rFont val="Roboto"/>
        <family val="0"/>
        <charset val="1"/>
      </rPr>
      <t xml:space="preserve">https://datavizproject.com/</t>
    </r>
    <r>
      <rPr>
        <sz val="11"/>
        <color rgb="FFFFFFFF"/>
        <rFont val="Roboto"/>
        <family val="0"/>
        <charset val="1"/>
      </rPr>
      <t xml:space="preserve"> 🤖 Programming Courses: Python for Everybody Specialization 👉</t>
    </r>
    <r>
      <rPr>
        <sz val="11"/>
        <color rgb="FF000000"/>
        <rFont val="Roboto"/>
        <family val="0"/>
        <charset val="1"/>
      </rPr>
      <t xml:space="preserve">https://www.coursera.org/specializati...</t>
    </r>
    <r>
      <rPr>
        <sz val="11"/>
        <color rgb="FFFFFFFF"/>
        <rFont val="Roboto"/>
        <family val="0"/>
        <charset val="1"/>
      </rPr>
      <t xml:space="preserve"> Introduction to AI with Python (Harvard University) 👉 </t>
    </r>
    <r>
      <rPr>
        <sz val="11"/>
        <color rgb="FF000000"/>
        <rFont val="Roboto"/>
        <family val="0"/>
        <charset val="1"/>
      </rPr>
      <t xml:space="preserve">https://www.edx.org/course/cs50s-intr...</t>
    </r>
    <r>
      <rPr>
        <sz val="11"/>
        <color rgb="FFFFFFFF"/>
        <rFont val="Roboto"/>
        <family val="0"/>
        <charset val="1"/>
      </rPr>
      <t xml:space="preserve"> Using Python for Research (Harvard University) 👉 </t>
    </r>
    <r>
      <rPr>
        <sz val="11"/>
        <color rgb="FF000000"/>
        <rFont val="Roboto"/>
        <family val="0"/>
        <charset val="1"/>
      </rPr>
      <t xml:space="preserve">https://www.edx.org/course/using-pyth...</t>
    </r>
    <r>
      <rPr>
        <sz val="11"/>
        <color rgb="FFFFFFFF"/>
        <rFont val="Roboto"/>
        <family val="0"/>
        <charset val="1"/>
      </rPr>
      <t xml:space="preserve"> R Programming 👉 </t>
    </r>
    <r>
      <rPr>
        <sz val="11"/>
        <color rgb="FF000000"/>
        <rFont val="Roboto"/>
        <family val="0"/>
        <charset val="1"/>
      </rPr>
      <t xml:space="preserve">https://www.coursera.org/learn/r-prog...</t>
    </r>
    <r>
      <rPr>
        <sz val="11"/>
        <color rgb="FFFFFFFF"/>
        <rFont val="Roboto"/>
        <family val="0"/>
        <charset val="1"/>
      </rPr>
      <t xml:space="preserve"> (this course can be tough at times especially at the assignment parts, but it's worth the challenge. I'd recommend it to someone who's already familiar with R or other programming languages.) 🙋🏻‍♀️ LET'S CONNECT! ================================ 🔔 SUBSCRIBE to my channel: </t>
    </r>
    <r>
      <rPr>
        <sz val="11"/>
        <color rgb="FF000000"/>
        <rFont val="Roboto"/>
        <family val="0"/>
        <charset val="1"/>
      </rPr>
      <t xml:space="preserve">https://www.youtube.com/channel/UCJQJ...</t>
    </r>
    <r>
      <rPr>
        <sz val="11"/>
        <color rgb="FFFFFFFF"/>
        <rFont val="Roboto"/>
        <family val="0"/>
        <charset val="1"/>
      </rPr>
      <t xml:space="preserve"> ✍ FOLLOW me on Medium: </t>
    </r>
    <r>
      <rPr>
        <sz val="11"/>
        <color rgb="FF000000"/>
        <rFont val="Roboto"/>
        <family val="0"/>
        <charset val="1"/>
      </rPr>
      <t xml:space="preserve">https://medium.com/@vuthihienthu.ueb</t>
    </r>
    <r>
      <rPr>
        <sz val="11"/>
        <color rgb="FFFFFFFF"/>
        <rFont val="Roboto"/>
        <family val="0"/>
        <charset val="1"/>
      </rPr>
      <t xml:space="preserve"> (I sometimes make both video and article versions of my content, by following me on Medium you will have access to the content in writing too). 🤳 VISIT my Tiktok: </t>
    </r>
    <r>
      <rPr>
        <sz val="11"/>
        <color rgb="FF000000"/>
        <rFont val="Roboto"/>
        <family val="0"/>
        <charset val="1"/>
      </rPr>
      <t xml:space="preserve">https://www.tiktok.com/@sassy.python</t>
    </r>
    <r>
      <rPr>
        <sz val="11"/>
        <color rgb="FFFFFFFF"/>
        <rFont val="Roboto"/>
        <family val="0"/>
        <charset val="1"/>
      </rPr>
      <t xml:space="preserve"> ================================ As a member of the Amazon and Coursera Affiliate Programs, I earn a commission from qualifying purchases on some of the links above. It costs you nothing but helps me with content creation. 🔑 TIMESTAMPS ================================ ⏳ Timestamps: </t>
    </r>
    <r>
      <rPr>
        <sz val="11"/>
        <color rgb="FF000000"/>
        <rFont val="Roboto"/>
        <family val="0"/>
        <charset val="1"/>
      </rPr>
      <t xml:space="preserve">0:00</t>
    </r>
    <r>
      <rPr>
        <sz val="11"/>
        <color rgb="FFFFFFFF"/>
        <rFont val="Roboto"/>
        <family val="0"/>
        <charset val="1"/>
      </rPr>
      <t xml:space="preserve"> - Intro </t>
    </r>
    <r>
      <rPr>
        <sz val="11"/>
        <color rgb="FF000000"/>
        <rFont val="Roboto"/>
        <family val="0"/>
        <charset val="1"/>
      </rPr>
      <t xml:space="preserve">0:33</t>
    </r>
    <r>
      <rPr>
        <sz val="11"/>
        <color rgb="FFFFFFFF"/>
        <rFont val="Roboto"/>
        <family val="0"/>
        <charset val="1"/>
      </rPr>
      <t xml:space="preserve"> - 1) Prepare before you even get an interview </t>
    </r>
    <r>
      <rPr>
        <sz val="11"/>
        <color rgb="FF000000"/>
        <rFont val="Roboto"/>
        <family val="0"/>
        <charset val="1"/>
      </rPr>
      <t xml:space="preserve">3:48</t>
    </r>
    <r>
      <rPr>
        <sz val="11"/>
        <color rgb="FFFFFFFF"/>
        <rFont val="Roboto"/>
        <family val="0"/>
        <charset val="1"/>
      </rPr>
      <t xml:space="preserve"> - 2) The week before your interview </t>
    </r>
    <r>
      <rPr>
        <sz val="11"/>
        <color rgb="FF000000"/>
        <rFont val="Roboto"/>
        <family val="0"/>
        <charset val="1"/>
      </rPr>
      <t xml:space="preserve">6:15</t>
    </r>
    <r>
      <rPr>
        <sz val="11"/>
        <color rgb="FFFFFFFF"/>
        <rFont val="Roboto"/>
        <family val="0"/>
        <charset val="1"/>
      </rPr>
      <t xml:space="preserve"> - 3) The day before your interview </t>
    </r>
    <r>
      <rPr>
        <sz val="11"/>
        <color rgb="FF000000"/>
        <rFont val="Roboto"/>
        <family val="0"/>
        <charset val="1"/>
      </rPr>
      <t xml:space="preserve">9:57</t>
    </r>
    <r>
      <rPr>
        <sz val="11"/>
        <color rgb="FFFFFFFF"/>
        <rFont val="Roboto"/>
        <family val="0"/>
        <charset val="1"/>
      </rPr>
      <t xml:space="preserve">- 4) In your interview </t>
    </r>
    <r>
      <rPr>
        <sz val="11"/>
        <color rgb="FF000000"/>
        <rFont val="Roboto"/>
        <family val="0"/>
        <charset val="1"/>
      </rPr>
      <t xml:space="preserve">11:57</t>
    </r>
    <r>
      <rPr>
        <sz val="11"/>
        <color rgb="FFFFFFFF"/>
        <rFont val="Roboto"/>
        <family val="0"/>
        <charset val="1"/>
      </rPr>
      <t xml:space="preserve"> - Outro</t>
    </r>
  </si>
  <si>
    <t xml:space="preserve">1,352,742,695 </t>
  </si>
  <si>
    <r>
      <rPr>
        <sz val="8"/>
        <color rgb="FF000000"/>
        <rFont val="Calibri"/>
        <family val="0"/>
        <charset val="1"/>
      </rPr>
      <t xml:space="preserve">Join Special MG Squad: </t>
    </r>
    <r>
      <rPr>
        <sz val="11"/>
        <color rgb="FF000000"/>
        <rFont val="Roboto"/>
        <family val="0"/>
        <charset val="1"/>
      </rPr>
      <t xml:space="preserve">https://www.youtube.com/channel/UCY6K...</t>
    </r>
    <r>
      <rPr>
        <sz val="11"/>
        <color rgb="FFFFFFFF"/>
        <rFont val="Roboto"/>
        <family val="0"/>
        <charset val="1"/>
      </rPr>
      <t xml:space="preserve"> ------------------ Kokru Android App - </t>
    </r>
    <r>
      <rPr>
        <sz val="11"/>
        <color rgb="FF000000"/>
        <rFont val="Roboto"/>
        <family val="0"/>
        <charset val="1"/>
      </rPr>
      <t xml:space="preserve">https://play.google.com/store/apps/de...</t>
    </r>
    <r>
      <rPr>
        <sz val="11"/>
        <color rgb="FFFFFFFF"/>
        <rFont val="Roboto"/>
        <family val="0"/>
        <charset val="1"/>
      </rPr>
      <t xml:space="preserve"> ------------------ Kokru iOS App - </t>
    </r>
    <r>
      <rPr>
        <sz val="11"/>
        <color rgb="FF000000"/>
        <rFont val="Roboto"/>
        <family val="0"/>
        <charset val="1"/>
      </rPr>
      <t xml:space="preserve">https://apps.apple.com/in/app/kokru-p...</t>
    </r>
    <r>
      <rPr>
        <sz val="11"/>
        <color rgb="FFFFFFFF"/>
        <rFont val="Roboto"/>
        <family val="0"/>
        <charset val="1"/>
      </rPr>
      <t xml:space="preserve"> ------------------ In this Madan Gowri video, we will discuss the current online trend of Justice for Sabiya Saifi, the civil defense volunteer from Delhi whose case has become a point of social media outrage across Instagram, Twitter and Facebook.</t>
    </r>
  </si>
  <si>
    <t xml:space="preserve">2 weeks ago</t>
  </si>
  <si>
    <r>
      <rPr>
        <sz val="8"/>
        <color rgb="FF000000"/>
        <rFont val="Calibri"/>
        <family val="0"/>
        <charset val="1"/>
      </rPr>
      <t xml:space="preserve">Join Special MG Squad: </t>
    </r>
    <r>
      <rPr>
        <sz val="11"/>
        <color rgb="FF000000"/>
        <rFont val="Roboto"/>
        <family val="0"/>
        <charset val="1"/>
      </rPr>
      <t xml:space="preserve">https://www.youtube.com/channel/UCY6K...</t>
    </r>
    <r>
      <rPr>
        <sz val="11"/>
        <color rgb="FFFFFFFF"/>
        <rFont val="Roboto"/>
        <family val="0"/>
        <charset val="1"/>
      </rPr>
      <t xml:space="preserve"> ------------------ Kokru Android App - </t>
    </r>
    <r>
      <rPr>
        <sz val="11"/>
        <color rgb="FF000000"/>
        <rFont val="Roboto"/>
        <family val="0"/>
        <charset val="1"/>
      </rPr>
      <t xml:space="preserve">https://play.google.com/store/apps/de...</t>
    </r>
    <r>
      <rPr>
        <sz val="11"/>
        <color rgb="FFFFFFFF"/>
        <rFont val="Roboto"/>
        <family val="0"/>
        <charset val="1"/>
      </rPr>
      <t xml:space="preserve"> ------------------ Kokru iOS App - </t>
    </r>
    <r>
      <rPr>
        <sz val="11"/>
        <color rgb="FF000000"/>
        <rFont val="Roboto"/>
        <family val="0"/>
        <charset val="1"/>
      </rPr>
      <t xml:space="preserve">https://apps.apple.com/in/app/kokru-p...</t>
    </r>
    <r>
      <rPr>
        <sz val="11"/>
        <color rgb="FFFFFFFF"/>
        <rFont val="Roboto"/>
        <family val="0"/>
        <charset val="1"/>
      </rPr>
      <t xml:space="preserve"> ------------------ In this Madan Gowri video we will be addressing the major questions that most people are asking today: What is happening in Afghanistan? Who are the Taliban? Why is the US leaving Afghanistan after 20 years? Why many Afghanistan citizens are leaving their country? What does the Afghanistan situation mean for India, China, and Pakistan? We will be answering the above questions in a simple way by trying to understand geopolitics.</t>
    </r>
  </si>
  <si>
    <r>
      <rPr>
        <sz val="8"/>
        <color rgb="FF000000"/>
        <rFont val="Calibri"/>
        <family val="0"/>
        <charset val="1"/>
      </rPr>
      <t xml:space="preserve">Chetali Chadha</t>
    </r>
    <r>
      <rPr>
        <sz val="12"/>
        <color rgb="FFFFFFFF"/>
        <rFont val="Roboto"/>
        <family val="0"/>
        <charset val="1"/>
      </rPr>
      <t xml:space="preserve"> </t>
    </r>
  </si>
  <si>
    <t xml:space="preserve">42,601,127 </t>
  </si>
  <si>
    <r>
      <rPr>
        <sz val="8"/>
        <color rgb="FF000000"/>
        <rFont val="Calibri"/>
        <family val="0"/>
        <charset val="1"/>
      </rPr>
      <t xml:space="preserve">Subscribe NOW for more such videos :)  </t>
    </r>
    <r>
      <rPr>
        <sz val="11"/>
        <color rgb="FF000000"/>
        <rFont val="Roboto"/>
        <family val="0"/>
        <charset val="1"/>
      </rPr>
      <t xml:space="preserve">https://www.youtube.com/user/chetalia </t>
    </r>
    <r>
      <rPr>
        <sz val="11"/>
        <color rgb="FFFFFFFF"/>
        <rFont val="Roboto"/>
        <family val="0"/>
        <charset val="1"/>
      </rPr>
      <t xml:space="preserve"> **New videos EVERY WEEK!  Hi my beauties! Welcome to my channel!!!   I hope you guys are doing well. On popular request, I bought some Good Vibes products which we will be reviewing together today and must say I was surprised. Watch the video to know how I felt about these products. I hope you like this video and if you do please do SUBSCRIBE to my Channel and give the video a thumbs up. Thank you for all the love and support! Love you all..xoxo Chetali ----------------------------------------------- Products used -  1. Good Vibes Brightening Face Wash - Papaya - </t>
    </r>
    <r>
      <rPr>
        <sz val="11"/>
        <color rgb="FF000000"/>
        <rFont val="Roboto"/>
        <family val="0"/>
        <charset val="1"/>
      </rPr>
      <t xml:space="preserve">https://www.purplle.com/product/good-...</t>
    </r>
    <r>
      <rPr>
        <sz val="11"/>
        <color rgb="FFFFFFFF"/>
        <rFont val="Roboto"/>
        <family val="0"/>
        <charset val="1"/>
      </rPr>
      <t xml:space="preserve"> 2. Good Vibes Brightening Face Scrub - Pomegranate - </t>
    </r>
    <r>
      <rPr>
        <sz val="11"/>
        <color rgb="FF000000"/>
        <rFont val="Roboto"/>
        <family val="0"/>
        <charset val="1"/>
      </rPr>
      <t xml:space="preserve">https://www.purplle.com/product/good-...</t>
    </r>
    <r>
      <rPr>
        <sz val="11"/>
        <color rgb="FFFFFFFF"/>
        <rFont val="Roboto"/>
        <family val="0"/>
        <charset val="1"/>
      </rPr>
      <t xml:space="preserve"> 3. Good Vibes Lip Scrub - Lemon - </t>
    </r>
    <r>
      <rPr>
        <sz val="11"/>
        <color rgb="FF000000"/>
        <rFont val="Roboto"/>
        <family val="0"/>
        <charset val="1"/>
      </rPr>
      <t xml:space="preserve">https://www.purplle.com/product/good-...</t>
    </r>
    <r>
      <rPr>
        <sz val="11"/>
        <color rgb="FFFFFFFF"/>
        <rFont val="Roboto"/>
        <family val="0"/>
        <charset val="1"/>
      </rPr>
      <t xml:space="preserve"> 4. Good Vibes Toner - Pomegranate - </t>
    </r>
    <r>
      <rPr>
        <sz val="11"/>
        <color rgb="FF000000"/>
        <rFont val="Roboto"/>
        <family val="0"/>
        <charset val="1"/>
      </rPr>
      <t xml:space="preserve">https://www.purplle.com/product/good-...</t>
    </r>
    <r>
      <rPr>
        <sz val="11"/>
        <color rgb="FFFFFFFF"/>
        <rFont val="Roboto"/>
        <family val="0"/>
        <charset val="1"/>
      </rPr>
      <t xml:space="preserve"> 5. Good Vibes Toner - Rose Glow - </t>
    </r>
    <r>
      <rPr>
        <sz val="11"/>
        <color rgb="FF000000"/>
        <rFont val="Roboto"/>
        <family val="0"/>
        <charset val="1"/>
      </rPr>
      <t xml:space="preserve">https://www.purplle.com/product/good-...</t>
    </r>
    <r>
      <rPr>
        <sz val="11"/>
        <color rgb="FFFFFFFF"/>
        <rFont val="Roboto"/>
        <family val="0"/>
        <charset val="1"/>
      </rPr>
      <t xml:space="preserve"> 6. Good Vibes Glow Face Mask - Papaya - </t>
    </r>
    <r>
      <rPr>
        <sz val="11"/>
        <color rgb="FF000000"/>
        <rFont val="Roboto"/>
        <family val="0"/>
        <charset val="1"/>
      </rPr>
      <t xml:space="preserve">https://www.purplle.com/product/good-...</t>
    </r>
    <r>
      <rPr>
        <sz val="11"/>
        <color rgb="FFFFFFFF"/>
        <rFont val="Roboto"/>
        <family val="0"/>
        <charset val="1"/>
      </rPr>
      <t xml:space="preserve"> 7. Good Vibes Skin Purifying Sheet Mask - Green Tea - </t>
    </r>
    <r>
      <rPr>
        <sz val="11"/>
        <color rgb="FF000000"/>
        <rFont val="Roboto"/>
        <family val="0"/>
        <charset val="1"/>
      </rPr>
      <t xml:space="preserve">https://www.purplle.com/product/good-...</t>
    </r>
    <r>
      <rPr>
        <sz val="11"/>
        <color rgb="FFFFFFFF"/>
        <rFont val="Roboto"/>
        <family val="0"/>
        <charset val="1"/>
      </rPr>
      <t xml:space="preserve"> 8. Good Vibes Gel - Orange - </t>
    </r>
    <r>
      <rPr>
        <sz val="11"/>
        <color rgb="FF000000"/>
        <rFont val="Roboto"/>
        <family val="0"/>
        <charset val="1"/>
      </rPr>
      <t xml:space="preserve">https://www.purplle.com/product/good-...</t>
    </r>
    <r>
      <rPr>
        <sz val="11"/>
        <color rgb="FFFFFFFF"/>
        <rFont val="Roboto"/>
        <family val="0"/>
        <charset val="1"/>
      </rPr>
      <t xml:space="preserve"> 9. Good Vibes Lip Balm - Chocolate - </t>
    </r>
    <r>
      <rPr>
        <sz val="11"/>
        <color rgb="FF000000"/>
        <rFont val="Roboto"/>
        <family val="0"/>
        <charset val="1"/>
      </rPr>
      <t xml:space="preserve">https://www.purplle.com/product/good-...</t>
    </r>
    <r>
      <rPr>
        <sz val="11"/>
        <color rgb="FFFFFFFF"/>
        <rFont val="Roboto"/>
        <family val="0"/>
        <charset val="1"/>
      </rPr>
      <t xml:space="preserve"> ---------------------------------------------- NAIL PAINT I'M WEARING - Nykaa Matte Nail Lacquer - Pink Meringue 28 ---------------------------------------------- My Social/Connect with me -  INSTAGRAM - </t>
    </r>
    <r>
      <rPr>
        <sz val="11"/>
        <color rgb="FF000000"/>
        <rFont val="Roboto"/>
        <family val="0"/>
        <charset val="1"/>
      </rPr>
      <t xml:space="preserve">https://www.instagram.com/chetalichadha/</t>
    </r>
    <r>
      <rPr>
        <sz val="11"/>
        <color rgb="FFFFFFFF"/>
        <rFont val="Roboto"/>
        <family val="0"/>
        <charset val="1"/>
      </rPr>
      <t xml:space="preserve"> SNAPCHAT - </t>
    </r>
    <r>
      <rPr>
        <sz val="11"/>
        <color rgb="FF000000"/>
        <rFont val="Roboto"/>
        <family val="0"/>
        <charset val="1"/>
      </rPr>
      <t xml:space="preserve">https://www.snapchat.com/add/chetalic...</t>
    </r>
    <r>
      <rPr>
        <sz val="11"/>
        <color rgb="FFFFFFFF"/>
        <rFont val="Roboto"/>
        <family val="0"/>
        <charset val="1"/>
      </rPr>
      <t xml:space="preserve"> YOUTUBE - </t>
    </r>
    <r>
      <rPr>
        <sz val="11"/>
        <color rgb="FF000000"/>
        <rFont val="Roboto"/>
        <family val="0"/>
        <charset val="1"/>
      </rPr>
      <t xml:space="preserve">https://www.youtube.com/user/chetalia</t>
    </r>
    <r>
      <rPr>
        <sz val="11"/>
        <color rgb="FFFFFFFF"/>
        <rFont val="Roboto"/>
        <family val="0"/>
        <charset val="1"/>
      </rPr>
      <t xml:space="preserve"> **Official email - chetalichadha@gmail.com ------------------------------------------------ My previous videos -  </t>
    </r>
    <r>
      <rPr>
        <sz val="11"/>
        <color rgb="FF000000"/>
        <rFont val="Roboto"/>
        <family val="0"/>
        <charset val="1"/>
      </rPr>
      <t xml:space="preserve">https://www.youtube.com/watch?v=THM-R...</t>
    </r>
    <r>
      <rPr>
        <sz val="11"/>
        <color rgb="FFFFFFFF"/>
        <rFont val="Roboto"/>
        <family val="0"/>
        <charset val="1"/>
      </rPr>
      <t xml:space="preserve"> </t>
    </r>
    <r>
      <rPr>
        <sz val="11"/>
        <color rgb="FF000000"/>
        <rFont val="Roboto"/>
        <family val="0"/>
        <charset val="1"/>
      </rPr>
      <t xml:space="preserve">https://www.youtube.com/watch?v=oq-9E...</t>
    </r>
    <r>
      <rPr>
        <sz val="11"/>
        <color rgb="FFFFFFFF"/>
        <rFont val="Roboto"/>
        <family val="0"/>
        <charset val="1"/>
      </rPr>
      <t xml:space="preserve"> </t>
    </r>
    <r>
      <rPr>
        <sz val="11"/>
        <color rgb="FF000000"/>
        <rFont val="Roboto"/>
        <family val="0"/>
        <charset val="1"/>
      </rPr>
      <t xml:space="preserve">https://www.youtube.com/watch?v=-FN5D...</t>
    </r>
    <r>
      <rPr>
        <sz val="11"/>
        <color rgb="FFFFFFFF"/>
        <rFont val="Roboto"/>
        <family val="0"/>
        <charset val="1"/>
      </rPr>
      <t xml:space="preserve"> </t>
    </r>
    <r>
      <rPr>
        <sz val="11"/>
        <color rgb="FF000000"/>
        <rFont val="Roboto"/>
        <family val="0"/>
        <charset val="1"/>
      </rPr>
      <t xml:space="preserve">https://www.youtube.com/watch?v=Zg2n9...</t>
    </r>
    <r>
      <rPr>
        <sz val="11"/>
        <color rgb="FFFFFFFF"/>
        <rFont val="Roboto"/>
        <family val="0"/>
        <charset val="1"/>
      </rPr>
      <t xml:space="preserve"> </t>
    </r>
    <r>
      <rPr>
        <sz val="11"/>
        <color rgb="FF000000"/>
        <rFont val="Roboto"/>
        <family val="0"/>
        <charset val="1"/>
      </rPr>
      <t xml:space="preserve">https://www.youtube.com/watch?v=sa4eV...</t>
    </r>
    <r>
      <rPr>
        <sz val="11"/>
        <color rgb="FFFFFFFF"/>
        <rFont val="Roboto"/>
        <family val="0"/>
        <charset val="1"/>
      </rPr>
      <t xml:space="preserve"> </t>
    </r>
    <r>
      <rPr>
        <sz val="11"/>
        <color rgb="FF000000"/>
        <rFont val="Roboto"/>
        <family val="0"/>
        <charset val="1"/>
      </rPr>
      <t xml:space="preserve">https://www.youtube.com/watch?v=c5nnC...</t>
    </r>
    <r>
      <rPr>
        <sz val="11"/>
        <color rgb="FFFFFFFF"/>
        <rFont val="Roboto"/>
        <family val="0"/>
        <charset val="1"/>
      </rPr>
      <t xml:space="preserve"> </t>
    </r>
    <r>
      <rPr>
        <sz val="11"/>
        <color rgb="FF000000"/>
        <rFont val="Roboto"/>
        <family val="0"/>
        <charset val="1"/>
      </rPr>
      <t xml:space="preserve">https://www.youtube.com/watch?v=lsSWA...</t>
    </r>
    <r>
      <rPr>
        <sz val="11"/>
        <color rgb="FFFFFFFF"/>
        <rFont val="Roboto"/>
        <family val="0"/>
        <charset val="1"/>
      </rPr>
      <t xml:space="preserve"> </t>
    </r>
    <r>
      <rPr>
        <sz val="11"/>
        <color rgb="FF000000"/>
        <rFont val="Roboto"/>
        <family val="0"/>
        <charset val="1"/>
      </rPr>
      <t xml:space="preserve">https://www.youtube.com/watch?v=fLIUh...</t>
    </r>
    <r>
      <rPr>
        <sz val="11"/>
        <color rgb="FFFFFFFF"/>
        <rFont val="Roboto"/>
        <family val="0"/>
        <charset val="1"/>
      </rPr>
      <t xml:space="preserve"> </t>
    </r>
    <r>
      <rPr>
        <sz val="11"/>
        <color rgb="FF000000"/>
        <rFont val="Roboto"/>
        <family val="0"/>
        <charset val="1"/>
      </rPr>
      <t xml:space="preserve">https://www.youtube.com/watch?v=62AG7...</t>
    </r>
    <r>
      <rPr>
        <sz val="11"/>
        <color rgb="FFFFFFFF"/>
        <rFont val="Roboto"/>
        <family val="0"/>
        <charset val="1"/>
      </rPr>
      <t xml:space="preserve">   </t>
    </r>
    <r>
      <rPr>
        <sz val="11"/>
        <color rgb="FF000000"/>
        <rFont val="Roboto"/>
        <family val="0"/>
        <charset val="1"/>
      </rPr>
      <t xml:space="preserve">https://www.youtube.com/watch?v=ySayt...</t>
    </r>
    <r>
      <rPr>
        <sz val="11"/>
        <color rgb="FFFFFFFF"/>
        <rFont val="Roboto"/>
        <family val="0"/>
        <charset val="1"/>
      </rPr>
      <t xml:space="preserve"> </t>
    </r>
    <r>
      <rPr>
        <sz val="11"/>
        <color rgb="FF000000"/>
        <rFont val="Roboto"/>
        <family val="0"/>
        <charset val="1"/>
      </rPr>
      <t xml:space="preserve">https://www.youtube.com/watch?v=kiS0D...</t>
    </r>
    <r>
      <rPr>
        <sz val="11"/>
        <color rgb="FFFFFFFF"/>
        <rFont val="Roboto"/>
        <family val="0"/>
        <charset val="1"/>
      </rPr>
      <t xml:space="preserve">   </t>
    </r>
    <r>
      <rPr>
        <sz val="11"/>
        <color rgb="FF000000"/>
        <rFont val="Roboto"/>
        <family val="0"/>
        <charset val="1"/>
      </rPr>
      <t xml:space="preserve">https://www.youtube.com/watch?v=AajQz...</t>
    </r>
    <r>
      <rPr>
        <sz val="11"/>
        <color rgb="FFFFFFFF"/>
        <rFont val="Roboto"/>
        <family val="0"/>
        <charset val="1"/>
      </rPr>
      <t xml:space="preserve">   </t>
    </r>
    <r>
      <rPr>
        <sz val="11"/>
        <color rgb="FF000000"/>
        <rFont val="Roboto"/>
        <family val="0"/>
        <charset val="1"/>
      </rPr>
      <t xml:space="preserve">https://www.youtube.com/watch?v=aFOND...</t>
    </r>
    <r>
      <rPr>
        <sz val="11"/>
        <color rgb="FFFFFFFF"/>
        <rFont val="Roboto"/>
        <family val="0"/>
        <charset val="1"/>
      </rPr>
      <t xml:space="preserve"> </t>
    </r>
    <r>
      <rPr>
        <sz val="11"/>
        <color rgb="FF000000"/>
        <rFont val="Roboto"/>
        <family val="0"/>
        <charset val="1"/>
      </rPr>
      <t xml:space="preserve">https://www.youtube.com/watch?v=71Vpl...</t>
    </r>
    <r>
      <rPr>
        <sz val="11"/>
        <color rgb="FFFFFFFF"/>
        <rFont val="Roboto"/>
        <family val="0"/>
        <charset val="1"/>
      </rPr>
      <t xml:space="preserve">   </t>
    </r>
    <r>
      <rPr>
        <sz val="11"/>
        <color rgb="FF000000"/>
        <rFont val="Roboto"/>
        <family val="0"/>
        <charset val="1"/>
      </rPr>
      <t xml:space="preserve">https://www.youtube.com/watch?v=rsOpG...</t>
    </r>
    <r>
      <rPr>
        <sz val="11"/>
        <color rgb="FFFFFFFF"/>
        <rFont val="Roboto"/>
        <family val="0"/>
        <charset val="1"/>
      </rPr>
      <t xml:space="preserve"> </t>
    </r>
    <r>
      <rPr>
        <sz val="11"/>
        <color rgb="FF000000"/>
        <rFont val="Roboto"/>
        <family val="0"/>
        <charset val="1"/>
      </rPr>
      <t xml:space="preserve">https://www.youtube.com/watch?v=vWtSv...</t>
    </r>
    <r>
      <rPr>
        <sz val="11"/>
        <color rgb="FFFFFFFF"/>
        <rFont val="Roboto"/>
        <family val="0"/>
        <charset val="1"/>
      </rPr>
      <t xml:space="preserve"> ------------------------------------------------------- ✦ DISCLAIMER ✦ The content on my channel is intended for informational and educational purposes only. Any information associated with my content (including videos) should not be considered as a substitute for professional medical or health care advice. Viewers are requested to employ their own discretion while using this information. Always do a test patch first to see if your skin is allergic to any of the ingredients mentioned in my videos. Since everyone's body and skin type are different, so results can also vary from person to person. I post my experiences in the form of videos and cannot guarantee that all of the make-up and/or skincare products I recommend will suit you. Please discontinue use if your skin does not react well to the regimen and consult a medical professional.</t>
    </r>
  </si>
  <si>
    <r>
      <rPr>
        <sz val="8"/>
        <color rgb="FF000000"/>
        <rFont val="Calibri"/>
        <family val="0"/>
        <charset val="1"/>
      </rPr>
      <t xml:space="preserve">Subscribe NOW for more such videos :)  </t>
    </r>
    <r>
      <rPr>
        <sz val="11"/>
        <color rgb="FF000000"/>
        <rFont val="Roboto"/>
        <family val="0"/>
        <charset val="1"/>
      </rPr>
      <t xml:space="preserve">https://www.youtube.com/user/chetalia </t>
    </r>
    <r>
      <rPr>
        <sz val="11"/>
        <color rgb="FFFFFFFF"/>
        <rFont val="Roboto"/>
        <family val="0"/>
        <charset val="1"/>
      </rPr>
      <t xml:space="preserve"> **New videos TWICE EVERY WEEK!  Hi Guys! Welcome to my channel!!!   I hope you guys are doing well and staying safe! Today I have a very highly requested video on my channel. A lot of you have asked how to get rid of dark circles. So I came up with a DIY eye mask and a DIY eye gel that I have been trying out for the past month and have seen great results.  If you liked this video, do SUBSCRIBE to my Channel and give the video a thumbs up. Thank you for all the love and support! Love you all..xoxo Chetali    -------------------------------------------- Products -  1. Vilvah Aloe Vera Gel - </t>
    </r>
    <r>
      <rPr>
        <sz val="11"/>
        <color rgb="FF000000"/>
        <rFont val="Roboto"/>
        <family val="0"/>
        <charset val="1"/>
      </rPr>
      <t xml:space="preserve">https://nyk0.page.link/ps4fvpXLVHpTLj4X6</t>
    </r>
    <r>
      <rPr>
        <sz val="11"/>
        <color rgb="FFFFFFFF"/>
        <rFont val="Roboto"/>
        <family val="0"/>
        <charset val="1"/>
      </rPr>
      <t xml:space="preserve"> 2. Glass Jar - </t>
    </r>
    <r>
      <rPr>
        <sz val="11"/>
        <color rgb="FF000000"/>
        <rFont val="Roboto"/>
        <family val="0"/>
        <charset val="1"/>
      </rPr>
      <t xml:space="preserve">https://amzn.to/3dDHJWf</t>
    </r>
    <r>
      <rPr>
        <sz val="11"/>
        <color rgb="FFFFFFFF"/>
        <rFont val="Roboto"/>
        <family val="0"/>
        <charset val="1"/>
      </rPr>
      <t xml:space="preserve"> 3. Moha Aloe Vera Gel - </t>
    </r>
    <r>
      <rPr>
        <sz val="11"/>
        <color rgb="FF000000"/>
        <rFont val="Roboto"/>
        <family val="0"/>
        <charset val="1"/>
      </rPr>
      <t xml:space="preserve">https://nyk0.page.link/ouUJgBotxWPHDm6NA</t>
    </r>
    <r>
      <rPr>
        <sz val="11"/>
        <color rgb="FFFFFFFF"/>
        <rFont val="Roboto"/>
        <family val="0"/>
        <charset val="1"/>
      </rPr>
      <t xml:space="preserve"> 4. Deve Herbes Vitamin E Oil -  </t>
    </r>
    <r>
      <rPr>
        <sz val="11"/>
        <color rgb="FF000000"/>
        <rFont val="Roboto"/>
        <family val="0"/>
        <charset val="1"/>
      </rPr>
      <t xml:space="preserve">https://nyk0.page.link/PKbCrzrUz342g4hF7</t>
    </r>
    <r>
      <rPr>
        <sz val="11"/>
        <color rgb="FFFFFFFF"/>
        <rFont val="Roboto"/>
        <family val="0"/>
        <charset val="1"/>
      </rPr>
      <t xml:space="preserve"> 5. Deve Herbes Almond Oil - </t>
    </r>
    <r>
      <rPr>
        <sz val="11"/>
        <color rgb="FF000000"/>
        <rFont val="Roboto"/>
        <family val="0"/>
        <charset val="1"/>
      </rPr>
      <t xml:space="preserve">https://nyk0.page.link/wUtEs14imXj46CA1A</t>
    </r>
    <r>
      <rPr>
        <sz val="11"/>
        <color rgb="FFFFFFFF"/>
        <rFont val="Roboto"/>
        <family val="0"/>
        <charset val="1"/>
      </rPr>
      <t xml:space="preserve"> --------------------------------------------- What am I wearing -  Top - Zara Nailpaint - Nykaa - Pink Meringue  Head Band - Shein -------------------------------------------- My Social/Connect with me -  INSTAGRAM - </t>
    </r>
    <r>
      <rPr>
        <sz val="11"/>
        <color rgb="FF000000"/>
        <rFont val="Roboto"/>
        <family val="0"/>
        <charset val="1"/>
      </rPr>
      <t xml:space="preserve">https://www.instagram.com/chetalichadha/</t>
    </r>
    <r>
      <rPr>
        <sz val="11"/>
        <color rgb="FFFFFFFF"/>
        <rFont val="Roboto"/>
        <family val="0"/>
        <charset val="1"/>
      </rPr>
      <t xml:space="preserve"> SNAPCHAT - </t>
    </r>
    <r>
      <rPr>
        <sz val="11"/>
        <color rgb="FF000000"/>
        <rFont val="Roboto"/>
        <family val="0"/>
        <charset val="1"/>
      </rPr>
      <t xml:space="preserve">https://www.snapchat.com/add/chetalic...</t>
    </r>
    <r>
      <rPr>
        <sz val="11"/>
        <color rgb="FFFFFFFF"/>
        <rFont val="Roboto"/>
        <family val="0"/>
        <charset val="1"/>
      </rPr>
      <t xml:space="preserve"> YOUTUBE - </t>
    </r>
    <r>
      <rPr>
        <sz val="11"/>
        <color rgb="FF000000"/>
        <rFont val="Roboto"/>
        <family val="0"/>
        <charset val="1"/>
      </rPr>
      <t xml:space="preserve">https://www.youtube.com/user/chetalia</t>
    </r>
    <r>
      <rPr>
        <sz val="11"/>
        <color rgb="FFFFFFFF"/>
        <rFont val="Roboto"/>
        <family val="0"/>
        <charset val="1"/>
      </rPr>
      <t xml:space="preserve"> Official email - chetalichadha@gmail.com ------------------------------------------- ✦ DISCLAIMER ✦ The content on my channel is intended for informational and educational purposes only. Any information associated with my content (including videos) should not be considered as a substitute for professional medical or health care advice. Viewers are requested to employ their own discretion while using this information. Always do a test patch first to see if your skin is allergic to any of the ingredients mentioned in my videos. Since everyone's body and skin type are different, so results can also vary from person to person. I post my experiences in the form of videos and cannot guarantee that all of the make-up and/or skincare products I recommend will suit you. Please discontinue use if your skin does not react well to the regimen and consult a medical professional.</t>
    </r>
  </si>
  <si>
    <r>
      <rPr>
        <sz val="8"/>
        <color rgb="FF000000"/>
        <rFont val="Calibri"/>
        <family val="0"/>
        <charset val="1"/>
      </rPr>
      <t xml:space="preserve">Hi Guys! Hope you're doing well and staying safe. I'm very excited to share my first video in Hindi. This video is on my updated very affordable nighttime skincare routine for a healthy glowing skin. This is also a perfect skincare routine for winters! My skin type - combination Much love..xoxo Chetali   --------------------------------------------- Subscribe NOW for more such videos :) </t>
    </r>
    <r>
      <rPr>
        <sz val="11"/>
        <color rgb="FF000000"/>
        <rFont val="Roboto"/>
        <family val="0"/>
        <charset val="1"/>
      </rPr>
      <t xml:space="preserve">https://www.youtube.com/user/chetalia</t>
    </r>
    <r>
      <rPr>
        <sz val="11"/>
        <color rgb="FFFFFFFF"/>
        <rFont val="Roboto"/>
        <family val="0"/>
        <charset val="1"/>
      </rPr>
      <t xml:space="preserve"> **New videos EVERY WEEK! ----------------------------------------------- Products - Plum E-Luminence Simply Supple Cleansing Balm -</t>
    </r>
    <r>
      <rPr>
        <sz val="11"/>
        <color rgb="FF000000"/>
        <rFont val="Roboto"/>
        <family val="0"/>
        <charset val="1"/>
      </rPr>
      <t xml:space="preserve">https://nyk0.page.link/8MQdecsxAsFWJuJT7</t>
    </r>
    <r>
      <rPr>
        <sz val="11"/>
        <color rgb="FFFFFFFF"/>
        <rFont val="Roboto"/>
        <family val="0"/>
        <charset val="1"/>
      </rPr>
      <t xml:space="preserve"> Simple Kind To Skin Refreshing Facial Wash - </t>
    </r>
    <r>
      <rPr>
        <sz val="11"/>
        <color rgb="FF000000"/>
        <rFont val="Roboto"/>
        <family val="0"/>
        <charset val="1"/>
      </rPr>
      <t xml:space="preserve">https://nyk0.page.link/Xr3jWcsjNMWthQ6j6</t>
    </r>
    <r>
      <rPr>
        <sz val="11"/>
        <color rgb="FFFFFFFF"/>
        <rFont val="Roboto"/>
        <family val="0"/>
        <charset val="1"/>
      </rPr>
      <t xml:space="preserve"> Plum Green Tea Revitalizing Face Mist- </t>
    </r>
    <r>
      <rPr>
        <sz val="11"/>
        <color rgb="FF000000"/>
        <rFont val="Roboto"/>
        <family val="0"/>
        <charset val="1"/>
      </rPr>
      <t xml:space="preserve">https://nyk0.page.link/ftp4fgs7JGPeibvs6</t>
    </r>
    <r>
      <rPr>
        <sz val="11"/>
        <color rgb="FFFFFFFF"/>
        <rFont val="Roboto"/>
        <family val="0"/>
        <charset val="1"/>
      </rPr>
      <t xml:space="preserve"> L'Oreal Paris Revitalift 1.5% Hyaluronic Acid Serum - </t>
    </r>
    <r>
      <rPr>
        <sz val="11"/>
        <color rgb="FF000000"/>
        <rFont val="Roboto"/>
        <family val="0"/>
        <charset val="1"/>
      </rPr>
      <t xml:space="preserve">https://nyk0.page.link/yQvgJjD7ig7w9Pq46</t>
    </r>
    <r>
      <rPr>
        <sz val="11"/>
        <color rgb="FFFFFFFF"/>
        <rFont val="Roboto"/>
        <family val="0"/>
        <charset val="1"/>
      </rPr>
      <t xml:space="preserve"> Re'equil Under Eye Cream - </t>
    </r>
    <r>
      <rPr>
        <sz val="11"/>
        <color rgb="FF000000"/>
        <rFont val="Roboto"/>
        <family val="0"/>
        <charset val="1"/>
      </rPr>
      <t xml:space="preserve">https://nyk0.page.link/HmBz4rZ7mz3bqqDB7</t>
    </r>
    <r>
      <rPr>
        <sz val="11"/>
        <color rgb="FFFFFFFF"/>
        <rFont val="Roboto"/>
        <family val="0"/>
        <charset val="1"/>
      </rPr>
      <t xml:space="preserve"> Cetaphil Moisturising Lotion - </t>
    </r>
    <r>
      <rPr>
        <sz val="11"/>
        <color rgb="FF000000"/>
        <rFont val="Roboto"/>
        <family val="0"/>
        <charset val="1"/>
      </rPr>
      <t xml:space="preserve">https://nyk0.page.link/zFcKqz84qXuUaiPU6</t>
    </r>
    <r>
      <rPr>
        <sz val="11"/>
        <color rgb="FFFFFFFF"/>
        <rFont val="Roboto"/>
        <family val="0"/>
        <charset val="1"/>
      </rPr>
      <t xml:space="preserve"> Vaadi Herbals Lip Balm - Strawberry - </t>
    </r>
    <r>
      <rPr>
        <sz val="11"/>
        <color rgb="FF000000"/>
        <rFont val="Roboto"/>
        <family val="0"/>
        <charset val="1"/>
      </rPr>
      <t xml:space="preserve">https://nyk0.page.link/uFjxE4MCtg22q59u8</t>
    </r>
    <r>
      <rPr>
        <sz val="11"/>
        <color rgb="FFFFFFFF"/>
        <rFont val="Roboto"/>
        <family val="0"/>
        <charset val="1"/>
      </rPr>
      <t xml:space="preserve"> ---------------------------------------------- What Am I Wearing - Top - Zara Nailpaint - Nykaa Insta Dry Fast Drying Nail Enamel Polish Green Grid 358 - Light Green - </t>
    </r>
    <r>
      <rPr>
        <sz val="11"/>
        <color rgb="FF000000"/>
        <rFont val="Roboto"/>
        <family val="0"/>
        <charset val="1"/>
      </rPr>
      <t xml:space="preserve">https://nyk0.page.link/Q3NAuyciWCogtJ1s6</t>
    </r>
    <r>
      <rPr>
        <sz val="11"/>
        <color rgb="FFFFFFFF"/>
        <rFont val="Roboto"/>
        <family val="0"/>
        <charset val="1"/>
      </rPr>
      <t xml:space="preserve"> -------------------------------------------- My Social/Connect with me - INSTAGRAM - </t>
    </r>
    <r>
      <rPr>
        <sz val="11"/>
        <color rgb="FF000000"/>
        <rFont val="Roboto"/>
        <family val="0"/>
        <charset val="1"/>
      </rPr>
      <t xml:space="preserve">https://www.instagram.com/chetalichadha/</t>
    </r>
    <r>
      <rPr>
        <sz val="11"/>
        <color rgb="FFFFFFFF"/>
        <rFont val="Roboto"/>
        <family val="0"/>
        <charset val="1"/>
      </rPr>
      <t xml:space="preserve"> YOUTUBE - </t>
    </r>
    <r>
      <rPr>
        <sz val="11"/>
        <color rgb="FF000000"/>
        <rFont val="Roboto"/>
        <family val="0"/>
        <charset val="1"/>
      </rPr>
      <t xml:space="preserve">https://www.youtube.com/user/chetalia</t>
    </r>
    <r>
      <rPr>
        <sz val="11"/>
        <color rgb="FFFFFFFF"/>
        <rFont val="Roboto"/>
        <family val="0"/>
        <charset val="1"/>
      </rPr>
      <t xml:space="preserve"> Official email - chetalichadha@gmail.com ------------------------------------------- ✦ DISCLAIMER ✦  The content on my channel is intended for informational and entertainment purposes only. Any information associated with my content (including videos) should not be considered as a substitute for professional medical or health care advice. Viewers are requested to employ their own discretion while using this information.  Always do a test patch first to see if your skin is allergic to any of the ingredients mentioned in my videos. Since everyone's body and skin type are different, results can also vary from person to person. I post my experiences in the form of videos and cannot guarantee that all of the make-up and/or haircare, skincare products I recommend will suit you. Please discontinue use if your skin does not react well to the regimen and consult a medical professional.</t>
    </r>
  </si>
  <si>
    <r>
      <rPr>
        <sz val="8"/>
        <color rgb="FF000000"/>
        <rFont val="Calibri"/>
        <family val="0"/>
        <charset val="1"/>
      </rPr>
      <t xml:space="preserve">This video is in partnership with Minimalist. I hope you enjoy watching it and find it informative! Thank you for all your love &amp; support! Much love ❤️ Chetali ----------------------------------------------- Products - Sepicalm 3% Oat moisturizer - </t>
    </r>
    <r>
      <rPr>
        <sz val="11"/>
        <color rgb="FF000000"/>
        <rFont val="Roboto"/>
        <family val="0"/>
        <charset val="1"/>
      </rPr>
      <t xml:space="preserve">https://bit.ly/3xd2UYB</t>
    </r>
    <r>
      <rPr>
        <sz val="11"/>
        <color rgb="FFFFFFFF"/>
        <rFont val="Roboto"/>
        <family val="0"/>
        <charset val="1"/>
      </rPr>
      <t xml:space="preserve"> Marula Oil 05% Moisturizer - </t>
    </r>
    <r>
      <rPr>
        <sz val="11"/>
        <color rgb="FF000000"/>
        <rFont val="Roboto"/>
        <family val="0"/>
        <charset val="1"/>
      </rPr>
      <t xml:space="preserve">https://bit.ly/3RyL5eG</t>
    </r>
    <r>
      <rPr>
        <sz val="11"/>
        <color rgb="FFFFFFFF"/>
        <rFont val="Roboto"/>
        <family val="0"/>
        <charset val="1"/>
      </rPr>
      <t xml:space="preserve"> Vitamin B5 10% Moisturizer - </t>
    </r>
    <r>
      <rPr>
        <sz val="11"/>
        <color rgb="FF000000"/>
        <rFont val="Roboto"/>
        <family val="0"/>
        <charset val="1"/>
      </rPr>
      <t xml:space="preserve">https://bit.ly/3RApa78</t>
    </r>
    <r>
      <rPr>
        <sz val="11"/>
        <color rgb="FFFFFFFF"/>
        <rFont val="Roboto"/>
        <family val="0"/>
        <charset val="1"/>
      </rPr>
      <t xml:space="preserve"> Ceramides 0.3% + Madecassoside - </t>
    </r>
    <r>
      <rPr>
        <sz val="11"/>
        <color rgb="FF000000"/>
        <rFont val="Roboto"/>
        <family val="0"/>
        <charset val="1"/>
      </rPr>
      <t xml:space="preserve">https://bit.ly/3qvFDgE</t>
    </r>
    <r>
      <rPr>
        <sz val="11"/>
        <color rgb="FFFFFFFF"/>
        <rFont val="Roboto"/>
        <family val="0"/>
        <charset val="1"/>
      </rPr>
      <t xml:space="preserve"> Ceramides 0.3% + Bisabolol - </t>
    </r>
    <r>
      <rPr>
        <sz val="11"/>
        <color rgb="FF000000"/>
        <rFont val="Roboto"/>
        <family val="0"/>
        <charset val="1"/>
      </rPr>
      <t xml:space="preserve">https://bit.ly/3xdC1nA</t>
    </r>
    <r>
      <rPr>
        <sz val="11"/>
        <color rgb="FFFFFFFF"/>
        <rFont val="Roboto"/>
        <family val="0"/>
        <charset val="1"/>
      </rPr>
      <t xml:space="preserve"> </t>
    </r>
    <r>
      <rPr>
        <sz val="11"/>
        <color rgb="FF000000"/>
        <rFont val="Roboto"/>
        <family val="0"/>
        <charset val="1"/>
      </rPr>
      <t xml:space="preserve">https://www.instagram.com/beminimalis...</t>
    </r>
    <r>
      <rPr>
        <sz val="11"/>
        <color rgb="FFFFFFFF"/>
        <rFont val="Roboto"/>
        <family val="0"/>
        <charset val="1"/>
      </rPr>
      <t xml:space="preserve"> Website link - </t>
    </r>
    <r>
      <rPr>
        <sz val="11"/>
        <color rgb="FF000000"/>
        <rFont val="Roboto"/>
        <family val="0"/>
        <charset val="1"/>
      </rPr>
      <t xml:space="preserve">https://beminimalist.co/</t>
    </r>
    <r>
      <rPr>
        <sz val="11"/>
        <color rgb="FFFFFFFF"/>
        <rFont val="Roboto"/>
        <family val="0"/>
        <charset val="1"/>
      </rPr>
      <t xml:space="preserve"> ------------------------------------------------------ What Am I Wearing - Top - Zara -------------------------------------------- My Social/Connect with me - INSTAGRAM - </t>
    </r>
    <r>
      <rPr>
        <sz val="11"/>
        <color rgb="FF000000"/>
        <rFont val="Roboto"/>
        <family val="0"/>
        <charset val="1"/>
      </rPr>
      <t xml:space="preserve">https://www.instagram.com/chetalichadha/</t>
    </r>
    <r>
      <rPr>
        <sz val="11"/>
        <color rgb="FFFFFFFF"/>
        <rFont val="Roboto"/>
        <family val="0"/>
        <charset val="1"/>
      </rPr>
      <t xml:space="preserve"> YOUTUBE - </t>
    </r>
    <r>
      <rPr>
        <sz val="11"/>
        <color rgb="FF000000"/>
        <rFont val="Roboto"/>
        <family val="0"/>
        <charset val="1"/>
      </rPr>
      <t xml:space="preserve">https://www.youtube.com/user/chetalia</t>
    </r>
    <r>
      <rPr>
        <sz val="11"/>
        <color rgb="FFFFFFFF"/>
        <rFont val="Roboto"/>
        <family val="0"/>
        <charset val="1"/>
      </rPr>
      <t xml:space="preserve"> Email for collaboration - chetalichadha@gmail.com ------------------------------------------- ✦ DISCLAIMER ✦ Some links are affiliate links. All views are my own. All these products were tested for over 6 weeks. All reviews are 100% honest and transparent. The content on my channel is intended for informational and entertainment purposes only. Any information associated with my content (including videos) should not be considered as a substitute for professional medical or health care advice. Viewers are requested to employ their own discretion while using this information. Always do a test patch first to see if your skin is allergic to any of the ingredients mentioned in my videos. Since everyone's body and skin type are different, results can also vary from person to person. I post my experiences in the form of videos and cannot guarantee that all of the make-up and/or haircare, skincare products I recommend will suit you. Please discontinue use if your skin does not react well to the regimen and consult a medical professional.</t>
    </r>
  </si>
  <si>
    <r>
      <rPr>
        <sz val="8"/>
        <color rgb="FF000000"/>
        <rFont val="Roboto"/>
        <family val="0"/>
        <charset val="1"/>
      </rPr>
      <t xml:space="preserve">#Minimalist</t>
    </r>
    <r>
      <rPr>
        <sz val="11"/>
        <color rgb="FFFFFFFF"/>
        <rFont val="Roboto"/>
        <family val="0"/>
        <charset val="1"/>
      </rPr>
      <t xml:space="preserve"> </t>
    </r>
    <r>
      <rPr>
        <sz val="11"/>
        <color rgb="FF000000"/>
        <rFont val="Roboto"/>
        <family val="0"/>
        <charset val="1"/>
      </rPr>
      <t xml:space="preserve">#HideNothing</t>
    </r>
  </si>
  <si>
    <t xml:space="preserve">ABB Formula E</t>
  </si>
  <si>
    <t xml:space="preserve">#ChangeAccelerated</t>
  </si>
  <si>
    <t xml:space="preserve"> 14:42</t>
  </si>
  <si>
    <t xml:space="preserve">#PositivelyCharged</t>
  </si>
  <si>
    <t xml:space="preserve">ABC News</t>
  </si>
  <si>
    <t xml:space="preserve"> 5:57</t>
  </si>
  <si>
    <t xml:space="preserve">#abcnews #abcnlupdate #ukraine</t>
  </si>
  <si>
    <t xml:space="preserve"> 0:25</t>
  </si>
  <si>
    <t xml:space="preserve">#shorts #alanwalker #fade</t>
  </si>
  <si>
    <t xml:space="preserve"> This is the new makeover to my McLaren 720s and Sergi's BMW X6 M</t>
  </si>
  <si>
    <t xml:space="preserve"> title track is a soulful ode to the love, care, and sacrifice that fathers put in for their children</t>
  </si>
  <si>
    <t xml:space="preserve">#AmitBhadana #RajpalYadav #Chidiyaghar</t>
  </si>
  <si>
    <t xml:space="preserve"> 5:24</t>
  </si>
  <si>
    <t xml:space="preserve"> 4:34</t>
  </si>
  <si>
    <t xml:space="preserve">#SastaShaarkTank #AshishChanchlani #Acvians</t>
  </si>
  <si>
    <t xml:space="preserve">#WohiKhudaHai #CokeStudio12</t>
  </si>
  <si>
    <t xml:space="preserve"> 2:52</t>
  </si>
  <si>
    <t xml:space="preserve"> 2:42</t>
  </si>
  <si>
    <t xml:space="preserve"> 3:16</t>
  </si>
  <si>
    <t xml:space="preserve"> 3:54</t>
  </si>
  <si>
    <t xml:space="preserve">BBC News</t>
  </si>
  <si>
    <t xml:space="preserve">#Mosul #BBCNews</t>
  </si>
  <si>
    <t xml:space="preserve">#Beyblade #BeybladeMetalfusion #IndiaWantsBeyblade</t>
  </si>
  <si>
    <t xml:space="preserve"> 5:54</t>
  </si>
  <si>
    <t xml:space="preserve">#TituMama #BBKiVines #Chai</t>
  </si>
  <si>
    <t xml:space="preserve">Call of Duty</t>
  </si>
  <si>
    <t xml:space="preserve">#modernwarfare2 #CallofDuty</t>
  </si>
  <si>
    <t xml:space="preserve">#OnMyWay #AlanWalker #Farruko</t>
  </si>
  <si>
    <t xml:space="preserve"> 0:13</t>
  </si>
  <si>
    <t xml:space="preserve"> Now get high performance for your luxury vehicles with Castrol POWER1 ULTIMATE with 5-in-1</t>
  </si>
  <si>
    <t xml:space="preserve">4W</t>
  </si>
  <si>
    <t xml:space="preserve">Clash of Clans</t>
  </si>
  <si>
    <t xml:space="preserve"> 1:04</t>
  </si>
  <si>
    <t xml:space="preserve">#clashiversary #clashofclans #clashroyale</t>
  </si>
  <si>
    <t xml:space="preserve">CNBC</t>
  </si>
  <si>
    <t xml:space="preserve"> Robotics is finally reaching the mainstream and androids</t>
  </si>
  <si>
    <t xml:space="preserve">CNBC Make I</t>
  </si>
  <si>
    <t xml:space="preserve">#CNBCMakeIt #Denmark #Finland</t>
  </si>
  <si>
    <t xml:space="preserve">CNET </t>
  </si>
  <si>
    <t xml:space="preserve"> 6:15</t>
  </si>
  <si>
    <t xml:space="preserve"> 25:02</t>
  </si>
  <si>
    <t xml:space="preserve">Danny MacAskill</t>
  </si>
  <si>
    <t xml:space="preserve">#dannymacaskill</t>
  </si>
  <si>
    <t xml:space="preserve">#DannyMacAskill #adidasOutdoor #Welcometothefamily</t>
  </si>
  <si>
    <t xml:space="preserve">DC</t>
  </si>
  <si>
    <t xml:space="preserve">#BlackAdam #DC #DCComics</t>
  </si>
  <si>
    <t xml:space="preserve"> 2:06</t>
  </si>
  <si>
    <t xml:space="preserve">#DC #DCComics</t>
  </si>
  <si>
    <t xml:space="preserve">#GothamKnights #HarleyQuinn #Clayface</t>
  </si>
  <si>
    <t xml:space="preserve">#Encanto</t>
  </si>
  <si>
    <t xml:space="preserve">#CarsOnTheRoad #DisneyPlusDay</t>
  </si>
  <si>
    <t xml:space="preserve"> 2:57</t>
  </si>
  <si>
    <t xml:space="preserve"> What time is it? Time to show who’s best in 𝐬𝐧𝐨𝐰 in this unforgettable summer camp experience</t>
  </si>
  <si>
    <t xml:space="preserve">#HSMTMTS</t>
  </si>
  <si>
    <t xml:space="preserve">#DJI #Mavic3 #ImagingAboveEverything</t>
  </si>
  <si>
    <t xml:space="preserve">DW Documentary</t>
  </si>
  <si>
    <t xml:space="preserve">#documentary #dwdocumentary #Mali</t>
  </si>
  <si>
    <t xml:space="preserve">#documentary #dwdocumentary #water</t>
  </si>
  <si>
    <t xml:space="preserve">#EdSheeran #Perfect #divide</t>
  </si>
  <si>
    <t xml:space="preserve">This week we are in Wilhelmsdorf, Germany,  touring a 1 million Euro luxury motorhome</t>
  </si>
  <si>
    <t xml:space="preserve">#2 ON TRENDING</t>
  </si>
  <si>
    <t xml:space="preserve">GMC</t>
  </si>
  <si>
    <t xml:space="preserve"> 5:33</t>
  </si>
  <si>
    <t xml:space="preserve">Green Gold TV</t>
  </si>
  <si>
    <t xml:space="preserve">illacertus </t>
  </si>
  <si>
    <t xml:space="preserve">#Alesso #KatyPerry #WHENIMGONE</t>
  </si>
  <si>
    <t xml:space="preserve"> 1:12</t>
  </si>
  <si>
    <t xml:space="preserve">#Lamborghini #UrusPerformante</t>
  </si>
  <si>
    <t xml:space="preserve">#LewisCapaldi #SomeoneYouLoved #OfficialVideo</t>
  </si>
  <si>
    <t xml:space="preserve"> 3:19</t>
  </si>
  <si>
    <t xml:space="preserve">#Marshmello #Alone #Mellogang</t>
  </si>
  <si>
    <t xml:space="preserve">1W</t>
  </si>
  <si>
    <t xml:space="preserve">#Marshmello #Bastille #Happier</t>
  </si>
  <si>
    <t xml:space="preserve">McLaren Automotive</t>
  </si>
  <si>
    <t xml:space="preserve">#McLaren #McLarenautomotive #Supercars</t>
  </si>
  <si>
    <t xml:space="preserve">MostlySane</t>
  </si>
  <si>
    <t xml:space="preserve">MotoGP</t>
  </si>
  <si>
    <t xml:space="preserve"> It was the moment that many will say shaped their future relationship</t>
  </si>
  <si>
    <t xml:space="preserve"> 4:13</t>
  </si>
  <si>
    <t xml:space="preserve">We look at all of the most unmissable moments </t>
  </si>
  <si>
    <r>
      <rPr>
        <sz val="11"/>
        <color rgb="FF000000"/>
        <rFont val="Calibri"/>
        <family val="0"/>
        <charset val="1"/>
      </rPr>
      <t xml:space="preserve">Namaste Car</t>
    </r>
    <r>
      <rPr>
        <sz val="12"/>
        <color rgb="FF030303"/>
        <rFont val="Roboto"/>
        <family val="0"/>
        <charset val="1"/>
      </rPr>
      <t xml:space="preserve"> </t>
    </r>
  </si>
  <si>
    <t xml:space="preserve">#ChevroletCamaro #Chevrolet #Camaro</t>
  </si>
  <si>
    <t xml:space="preserve">Need for Speed</t>
  </si>
  <si>
    <t xml:space="preserve">#35 ON TRENDING</t>
  </si>
  <si>
    <t xml:space="preserve">#NetflixIndia #Jogi #JogiOnNetflix</t>
  </si>
  <si>
    <t xml:space="preserve">#NetflixIndia #Jamtara</t>
  </si>
  <si>
    <t xml:space="preserve">#OneDirection #StoryOfMyLife #10YearsOf1D</t>
  </si>
  <si>
    <t xml:space="preserve">Pagani  utopia launch</t>
  </si>
  <si>
    <t xml:space="preserve">PlayStation</t>
  </si>
  <si>
    <t xml:space="preserve"> Rise from survival to dominance in Dune</t>
  </si>
  <si>
    <t xml:space="preserve">#ps5games</t>
  </si>
  <si>
    <t xml:space="preserve">#ps5games #ps4games</t>
  </si>
  <si>
    <t xml:space="preserve">  Push the Boundaries of Play.</t>
  </si>
  <si>
    <t xml:space="preserve">#Pokémon #PokémonHindi #Skwovet</t>
  </si>
  <si>
    <t xml:space="preserve">#Sportmade</t>
  </si>
  <si>
    <t xml:space="preserve">#MajaMaOnPrime #PrimeVideo #MadhuriDixit</t>
  </si>
  <si>
    <t xml:space="preserve">#HushHushOnPrime #PrimeVideo #OfficialTrailer</t>
  </si>
  <si>
    <t xml:space="preserve">#standupcomedy #primevideo #comedy</t>
  </si>
  <si>
    <t xml:space="preserve">PUBG: BATTLEGROUNDS</t>
  </si>
  <si>
    <t xml:space="preserve">#Advanced Exce #Formula Examples</t>
  </si>
  <si>
    <t xml:space="preserve">RC MEDIA WORLD</t>
  </si>
  <si>
    <t xml:space="preserve"> 1:12:46</t>
  </si>
  <si>
    <t xml:space="preserve">Tableau  project practice</t>
  </si>
  <si>
    <t xml:space="preserve"> 11:11:22</t>
  </si>
  <si>
    <t xml:space="preserve">#loveislove #standupcomedy #swatisachdeva</t>
  </si>
  <si>
    <t xml:space="preserve">TEDx</t>
  </si>
  <si>
    <t xml:space="preserve"> people how they can transcend every difficulty that comes their way in life and how they can start a chain reaction</t>
  </si>
  <si>
    <t xml:space="preserve">modelyaccessories #teslaaccessories #model3accessories</t>
  </si>
  <si>
    <t xml:space="preserve">#modelyaccessories #teslaaccessories #model3accessories</t>
  </si>
  <si>
    <t xml:space="preserve">The BLUNT</t>
  </si>
  <si>
    <t xml:space="preserve">#lovestory #hostel #scams</t>
  </si>
  <si>
    <t xml:space="preserve">#gharwapsi #Anushka #indore</t>
  </si>
  <si>
    <t xml:space="preserve">#Badri #SatishRay #Anushka</t>
  </si>
  <si>
    <t xml:space="preserve">#sharktankindia #शार्कटैंकइंडिया #spoofvideo</t>
  </si>
  <si>
    <t xml:space="preserve"> First dates are always awkward</t>
  </si>
  <si>
    <t xml:space="preserve"> 15:06</t>
  </si>
  <si>
    <t xml:space="preserve"> 15:57</t>
  </si>
  <si>
    <t xml:space="preserve">Aakhir kya hota hai jab 2 singles ke Neighbourhood me aati hain Nayi Padosan? </t>
  </si>
  <si>
    <t xml:space="preserve"> 9:56</t>
  </si>
  <si>
    <t xml:space="preserve">#NCRdays #NikhilVijay #Sunstone</t>
  </si>
  <si>
    <t xml:space="preserve">Security check  scomedy</t>
  </si>
  <si>
    <t xml:space="preserve">#DuneMovie</t>
  </si>
  <si>
    <t xml:space="preserve">#DontWorryDarling</t>
  </si>
  <si>
    <t xml:space="preserve"> If you’re looking for trouble, you came to the right place</t>
  </si>
  <si>
    <t xml:space="preserve">#ElvisMovie #TCB</t>
  </si>
  <si>
    <t xml:space="preserve">WB Kids</t>
  </si>
  <si>
    <t xml:space="preserve">#WBKids #KidsCartoons #TomandJerry</t>
  </si>
  <si>
    <t xml:space="preserve">#WBKids #KidsCartoons #ScoobyDoo</t>
  </si>
  <si>
    <t xml:space="preserve">WION</t>
  </si>
  <si>
    <t xml:space="preserve"> 2:38</t>
  </si>
  <si>
    <t xml:space="preserve">#ukraine #nuclearplant #russiukraineconflict</t>
  </si>
  <si>
    <t xml:space="preserve">WIRED</t>
  </si>
  <si>
    <t xml:space="preserve">WranglerJKLS</t>
  </si>
  <si>
    <t xml:space="preserve">8M</t>
  </si>
  <si>
    <t xml:space="preserve"> 10:45</t>
  </si>
  <si>
    <t xml:space="preserve">Song  video</t>
  </si>
  <si>
    <t xml:space="preserve"> La top model ed esperta di moda Kendall Jenner</t>
  </si>
  <si>
    <t xml:space="preserve"> I will go through over 15 editorial terms and definitions you need to be familiar with</t>
  </si>
  <si>
    <t xml:space="preserve"> In this video I will show you 5 Creative Layout Techniques with InDesign and Photoshop</t>
  </si>
  <si>
    <t xml:space="preserve">#yesimadesigner</t>
  </si>
  <si>
    <t xml:space="preserve"> Discover a unique Photoshop trick to remove extreme color cast</t>
  </si>
  <si>
    <t xml:space="preserve"> Learn how to create &amp; apply the perfect skin tone with just Photoshop</t>
  </si>
  <si>
    <t xml:space="preserve"> I can be wrong, and I will be wrong.</t>
  </si>
  <si>
    <t xml:space="preserve">#FreshDirect #Grocery #BusinessInsider</t>
  </si>
  <si>
    <t xml:space="preserve"> 6:18</t>
  </si>
  <si>
    <t xml:space="preserve">#GolfClubs #SoExpensive #BusinessInsider</t>
  </si>
  <si>
    <t xml:space="preserve">#WestPoint #BootCamp #BusinessInsider</t>
  </si>
  <si>
    <t xml:space="preserve">13.2 lakhs</t>
  </si>
  <si>
    <t xml:space="preserve">233,236,895 views</t>
  </si>
  <si>
    <t xml:space="preserve">13k</t>
  </si>
  <si>
    <t xml:space="preserve">Geography</t>
  </si>
  <si>
    <t xml:space="preserve">2.25 lakhs</t>
  </si>
  <si>
    <t xml:space="preserve">9,169,093 views</t>
  </si>
  <si>
    <t xml:space="preserve">5.2k</t>
  </si>
  <si>
    <t xml:space="preserve">In this video, I have explained how you can earn Rs 800 in just 15 minutes by doing a simple Excel trick. Here is a link to download the Sample Data https://drive.google.com/file/d/1_TGg... </t>
  </si>
  <si>
    <t xml:space="preserve">#excel #earnmoneyonline</t>
  </si>
  <si>
    <t xml:space="preserve">97.2K</t>
  </si>
  <si>
    <t xml:space="preserve">5,219,031 views</t>
  </si>
  <si>
    <t xml:space="preserve">37k</t>
  </si>
  <si>
    <t xml:space="preserve">#coding #dsa #engineering</t>
  </si>
  <si>
    <t xml:space="preserve">55.7k</t>
  </si>
  <si>
    <t xml:space="preserve">15,104,435 views</t>
  </si>
  <si>
    <t xml:space="preserve">#sanjusamson</t>
  </si>
  <si>
    <t xml:space="preserve">1.47 lakhs</t>
  </si>
  <si>
    <t xml:space="preserve">10,789,777 views</t>
  </si>
  <si>
    <t xml:space="preserve">1.7k</t>
  </si>
  <si>
    <t xml:space="preserve">First Day at @Accenture Gurugram Office | Work From Office | Office Tour | Management Consultant Visit Cambly: bit.ly/3qxIFBo Use code 👉 hs29 Try-before-buy offer. You will get an exclusive 15-minute trial class worth INR 99 for INR 29 only. Valid for one month </t>
  </si>
  <si>
    <t xml:space="preserve">#FirstDayAtOffice #workfromoffice #officetour</t>
  </si>
  <si>
    <t xml:space="preserve">7.3 lakhs </t>
  </si>
  <si>
    <t xml:space="preserve">248,446,803 views</t>
  </si>
  <si>
    <t xml:space="preserve">2.8k</t>
  </si>
  <si>
    <t xml:space="preserve">#engvswi #englandlegends #westindieslegends</t>
  </si>
  <si>
    <t xml:space="preserve">40.3 lakhs</t>
  </si>
  <si>
    <t xml:space="preserve">743,233,716 views</t>
  </si>
  <si>
    <t xml:space="preserve">5.6k</t>
  </si>
  <si>
    <t xml:space="preserve">Welcome to the official channel for Pakistan Super League, a professional Twenty20 cricket league with six teams: Karachi Kings, Islamabad United, Multan Sultans, Lahore Qalandars, Peshawar Zalmi and Quetta Gladiators. Join us we bring you exclusive content, behind the scenes footage, interviews, highlights and more from the biggest sporting event in the country. </t>
  </si>
  <si>
    <t xml:space="preserve">#HBL PSL2020</t>
  </si>
  <si>
    <t xml:space="preserve">93.9 lakhs</t>
  </si>
  <si>
    <t xml:space="preserve">1,362,722,243 views</t>
  </si>
  <si>
    <t xml:space="preserve">1.6 lakh</t>
  </si>
  <si>
    <t xml:space="preserve">#vlog#applepark</t>
  </si>
  <si>
    <t xml:space="preserve">10.3k</t>
  </si>
  <si>
    <t xml:space="preserve">815,678 views</t>
  </si>
  <si>
    <t xml:space="preserve">Captain America Shield </t>
  </si>
  <si>
    <t xml:space="preserve">21.4 lakhs</t>
  </si>
  <si>
    <t xml:space="preserve">374,454,044 views</t>
  </si>
  <si>
    <t xml:space="preserve">38k</t>
  </si>
  <si>
    <t xml:space="preserve">#gyantherapy #iPhone14Pro #Unboxing</t>
  </si>
  <si>
    <t xml:space="preserve">6.83M subscribers</t>
  </si>
  <si>
    <t xml:space="preserve">2,594,029,885 views</t>
  </si>
  <si>
    <t xml:space="preserve">90K</t>
  </si>
  <si>
    <t xml:space="preserve">#1 ON TRENDING</t>
  </si>
  <si>
    <t xml:space="preserve">NOT GIVEN</t>
  </si>
  <si>
    <t xml:space="preserve">14.9K subscribers</t>
  </si>
  <si>
    <t xml:space="preserve">3,178,945 views</t>
  </si>
  <si>
    <t xml:space="preserve">#cricket #jadeja #india</t>
  </si>
  <si>
    <t xml:space="preserve">3.69M subscribers</t>
  </si>
  <si>
    <t xml:space="preserve">518,683,927 views</t>
  </si>
  <si>
    <t xml:space="preserve">142K</t>
  </si>
  <si>
    <t xml:space="preserve">#arshikhan #eshanmasih #reels</t>
  </si>
  <si>
    <t xml:space="preserve">38.9K subscribers</t>
  </si>
  <si>
    <t xml:space="preserve">5,735,952 views</t>
  </si>
  <si>
    <t xml:space="preserve">2.16M subscribers</t>
  </si>
  <si>
    <t xml:space="preserve">25K</t>
  </si>
  <si>
    <t xml:space="preserve">Best Mobile Smartphone buy in Flipkart Big Billion BBD Sale 2022 and Amazon Great Indian Festival or amazon prime day sale 2022 Live Suggestion </t>
  </si>
  <si>
    <t xml:space="preserve">#bestSmartphone #bestMobile</t>
  </si>
  <si>
    <t xml:space="preserve">3.7M subscribers</t>
  </si>
  <si>
    <t xml:space="preserve">428,689,158 views</t>
  </si>
  <si>
    <t xml:space="preserve">9.4K</t>
  </si>
  <si>
    <t xml:space="preserve">no</t>
  </si>
  <si>
    <t xml:space="preserve">2.53M subscribers</t>
  </si>
  <si>
    <t xml:space="preserve">1,238,349,925 views</t>
  </si>
  <si>
    <t xml:space="preserve">13K</t>
  </si>
  <si>
    <t xml:space="preserve">#Turkey #Cyprus #jaishankar</t>
  </si>
  <si>
    <t xml:space="preserve">1.56M subscribers</t>
  </si>
  <si>
    <t xml:space="preserve">273,041,675 views</t>
  </si>
  <si>
    <t xml:space="preserve">5.3K</t>
  </si>
  <si>
    <t xml:space="preserve">About: Last week’s episode of She-Hulk: Attorney at Law ended with a massive tease that left everyone wanting more. The latest installment, on the other hand, focused on something apart from The Man Without Fear. But of course, that isn’t the only thing to be excited for this week. </t>
  </si>
  <si>
    <t xml:space="preserve">#SuperSuper</t>
  </si>
  <si>
    <t xml:space="preserve">3.03M subscribers</t>
  </si>
  <si>
    <t xml:space="preserve">1,343,312,965 views</t>
  </si>
  <si>
    <t xml:space="preserve">Rizwan &amp; Babar Playing Superbly | Powerplay | Pakistan vs England | 2nd T20I 2022 | PCB | MU2L </t>
  </si>
  <si>
    <t xml:space="preserve">#PAKvENG #UKSePK</t>
  </si>
  <si>
    <t xml:space="preserve">2.77M subscribers</t>
  </si>
  <si>
    <t xml:space="preserve">336,836,583 views</t>
  </si>
  <si>
    <t xml:space="preserve">17K</t>
  </si>
  <si>
    <t xml:space="preserve">#TechBarArmy #Techbar #India</t>
  </si>
  <si>
    <t xml:space="preserve">Date of the Last Comment -( date 23/09/2022)</t>
  </si>
  <si>
    <t xml:space="preserve">Want to tell great stories?: https://communication.thethinkschool....
Open a Demat Account &amp; Start investing: https://zerodha.com/open-account?c=ZM...
VIDEO INTRODUCTION:
What Apple's marketing legend Steve Jobs learned from Nike
OLYMPICS 2012: How Nike beat Adidas 
How did Nike (not a headline Olympic sponsor) beat the headline Olympic sponsor Adidas?
Why has Nike outdone Adidas so comprehensively on social channels even without a hefty Olympic sponsorship payment?
There is no reliance on waiting for sponsorship to deliver the goods: simply sticking to their core themes and, as it were, running with them. Of course, making fantastic products and already having a devoted fan base helps – but both brands have this, and Nike has made rather more of it, at least by social measures, than Adidas has.
In this video, Think School will uncover all this and much more!
Thumbnail changed on 20/5/21 made by 
https://instagram.com/asifchillz?utm_...
Check out Think School's Online courses:
1. Learn how to communicate ideas like us with the Communication Masterclass:  https://imjo.in/XWyTGQ
2. Land your dream jobs and customers through the LinkedIn Masterclass: https://imjo.in/aFtxrw
3. Create a Perfect Resume in less than 3 hours with the Resume Masterclass: https://imjo.in/2uY4dg
Think School's Social Media Links
Instagram: https://www.instagram.com/thethinksch...
Telegram: https://t.me/joinchat/TU5_1xwF-Nl30XL...
Facebook: https://www.facebook.com/thethinkschool
</t>
  </si>
  <si>
    <t xml:space="preserve">#stevejobs #nike #NIKEvsADDIDAS</t>
  </si>
  <si>
    <t xml:space="preserve">6 days ago</t>
  </si>
  <si>
    <t xml:space="preserve">  If scale is paramount you might want to consider a laser TV. Available in 100-inch and 120-inch. Sponsored by Hisense. Hisense Laser TV - https://global.hisense.com/laser-tv/1...
#LiveGreatness; #TrichromaLaserTV #Hisense
FOLLOW ME IN THESE PLACES FOR UPDATES
Twitter - http://twitter.com/unboxtherapy
Facebook - http://facebook.com/lewis.hilsenteger
Instagram - http://instagram.com/unboxtherapy</t>
  </si>
  <si>
    <t xml:space="preserve">#LiveGreatness; #TrichromaLaserTV #Hisense</t>
  </si>
  <si>
    <t xml:space="preserve">4 hours ago</t>
  </si>
  <si>
    <t xml:space="preserve">  In today’s video we are unboxing the most hyped smartphone of 2022 - Nothing Phone (1). We have both colors with us - Do watch the video till the end to know everything about the Nothing Phone (1). 
#NothingPhone1 #NothingPhone1Unboxing #Nothing #TrakinTech
Check Out Nothing Phone (1) : https://bit.ly/3Ixs0FZ
Nothing Phone (1) Camera Samples : https://bit.ly/3yWwHWU
8+128GB - ₹32,999
8+256GB - ₹35,999
12+256GB - ₹38,999
₹1,000 off as part of launch offers | ₹2,000 off with HDFC Bank Cards
*The Device shown in the video has been provided by respective brand. However, opinion mentioned in this video is completely personal and based on my usage only.*
*************************************************************
"Safar - The 10 Million Rap"
Streaming On All Platforms Listen or Set Your Callertune Enjoy &amp; Stay Connected With Us !
♫ 𝐉𝐢𝐨 𝐒𝐚𝐚𝐯𝐧 - https://bit.ly/3iWUfm4
♫ 𝐆𝐚𝐚𝐧𝐚 - https://bit.ly/2YHUdaY
♫ 𝐀𝐩𝐩𝐥𝐞 𝐌𝐮𝐬𝐢𝐜 - https://apple.co/3mQfwPy
♫ 𝐒𝐩𝐨𝐭𝐢𝐟𝐲 - https://spoti.fi/3oY1bmA
♫ 𝐘𝐨𝐮𝐭𝐮𝐛𝐞 𝐌𝐮𝐬𝐢𝐜 - https://bit.ly/3Ax2yuF
♫ 𝐀𝐦𝐚𝐳𝐨𝐧 𝐌𝐮𝐬𝐢𝐜 - https://amzn.to/3veYSgk
Our New YouTube Channel : http://bit.ly/TrakinKeFunde
Official TrakinTech Telegram Channel - https://t.me/officialtrakintech
For enquires or product promotions get in touch with us on Youtube@trak.in
आपको अगर कोई सवाल है तोह जरूर कमैंट्स में हमें बताईये - अगर वीडियो अच्छा लगा तोह लिखे और सब्सक्राइब जरूर कीजियेगा 
**************************************************************
Video Highlights
*************************************************************
00:00 Introduction
00:09 Nothing Phone (1) Unboxing
02:28 Nothing Phone (1) Price
03:06 Nothing Phone (1) In Hand Feel
04:06 Nothing Phone (1) Ports &amp; Buttons
04:50 Nothing Phone (1) Display
05:36 Nothing Phone (1) OS UI
06:53 Nothing Phone (1) Specifications
07:41 Nothing Phone (1) Charging
08:13 Nothing Phone (1) Performance
08:44 Nothing Phone (1) Multimedia
09:00 Nothing Phone (1) Features
09:12 Nothing Phone (1) Build Quality
09:19 Nothing Phone (1) Camera
10:34 Nothing Phone (1) Camera UI
11:51 Nothing Phone (1) Connectivity
Top Recommendations 
***************************************************************
Top 5 Best Smartphones Under ₹40000 Budget⚡May 2022 : https://www.youtube.com/watch?v=estaa...
Top 5 Best 4G Mobile Phones Under ₹15000 Budget⚡ May 2022 : 
https://www.youtube.com/watch?v=i6dPs...
Top 5 Best Gaming Gadgets Under Rs.1000 - Part I⚡April 2022
https://www.youtube.com/watch?v=KC0tx...
Top 5 Best Gaming Gadgets Under Rs.1000 - Part II⚡May 2022 : 
https://www.youtube.com/watch?v=vzhDY...
Latest Videos on 
***************************************************************
Top 10+ Best Upcoming Mobile Phone Launches⚡May 2022 : 
https://www.youtube.com/watch?v=gECoY...
OnePlus 10R Unboxing &amp; First Impressions ⚡Better realme GT Neo 3 : 
https://www.youtube.com/watch?v=l1afg...
Social Media Handles
***************************************************************
Follow us on:
Web: http://trak.in
Telegram : https://t.me/officialtrakintech
Instagram: http://instagram.com/trakintech
Twitter: http://www.twitter.com/trakintech
Twitter personal: http://www.twitter.com/8ap
Facebook: http://www.facebook.com/TrakinTech
English Trakin Tech Youtube Channel - http://www.youtube.com/TrakinTechEnglish
****************************************************************
Official Giveaway / Contest Rules
a. All entries need to comply with YouTube Community Guidelines (http://www.youtube.com/t/community_gu...) and entries which don’t comply will be disqualified.
b. This Giveaway/Contest is wholly compliant &amp; consistent with Youtube Terms of Service
c. This Giveaway/Contest is conducted by TrakinTech and is not sponsored by Youtube
d. Privacy - All the data we collect from participants will be used only for Giveaway / Contest purposes only. We will not share or sell this data to anyone.
e. All Giveaway / Contests are conducted in a fair and impartial manner!</t>
  </si>
  <si>
    <t xml:space="preserve">#NothingPhone1 #NothingPhone1Unboxing #Nothing #TrakinTech</t>
  </si>
  <si>
    <t xml:space="preserve">1 hour ago</t>
  </si>
  <si>
    <t xml:space="preserve"> Please do subscribe my vlogging channel for motivational videos
https://www.youtube.com/channel/UCjWY...
⭐  Kite is a free AI-powered coding assistant that will help you code faster and smarter. The Kite plugin integrates with all the top editors and IDEs to give you smart completions and documentation while you’re typing. I've been using Kite for a few months and I love it! https://www.kite.com/get-kite/?utm_me...
Please join as a member in my channel to get additional benefits like materials in Data Science, live streaming for Members and many more 
https://www.youtube.com/channel/UCNU_...
Please do subscribe my other channel too
https://www.youtube.com/channel/UCjWY...
-----------------------------------------------------------------------------------------------------------------------
Recording Gears That I Use
https://shorturl.at/wzI68
---------------------------------------------------------------------------------------------------------------------------------------------------------------
Connect with me here:
Twitter: https://twitter.com/Krishnaik06
Facebook: https://www.facebook.com/krishnaik06
instagram: https://www.instagram.com/krishnaik06</t>
  </si>
  <si>
    <t xml:space="preserve">1 day ago</t>
  </si>
  <si>
    <t xml:space="preserve"> "The Gap Between the 1% and the 99% is Massive." ROBERT KIYOSAKI. So what do you do?
RICH DAD, POOR DAD book: https://amzn.to/316zZTQ
RICH DAD, POOR DAD Audiobook: https://amzn.to/2VIYuZ2
Special thanks to Patrick-Bet David from Valuetainment. Subscribe to them for more inspiring interviews: http://bit.ly/ValuetainmentYouTube
▶Speaker
Robert Kiyosaki
Follow Robert Kiyosaki
YouTube: http://bit.ly/32U5ylr
Instagram: http://bit.ly/311vfP9
Facebook: http://bit.ly/2KhNp8K
Twitter: http://bit.ly/2K9OLCh
https://www.richdad.com/
►Follow Motiversity on Social Media
Facebook: https://www.facebook.com/Motiversity/
Instagram: https://www.instagram.com/motiversity/
TikTok: https://www.tiktok.com/@motiversity
Website: https://www.motiversity.com/
Shop: https://shop.motiversity.com/
►Follow Motiversity on Music and Podcast Platforms
Spotify Music: http://bit.ly/Motiversity
Apple Music: http://bit.ly/MotiversityAppleMusic
Life Lessons Podcast: https://lnk.to/LifeLessons
Motivation Daily Podcast: https://linktr.ee/MotivationDailybyMo...
Mindset App: https://bit.ly/MotiversityonMindset 
►Follow all the Motiversity YouTube Channels
Motiversity Quotes: https://bit.ly/MotiversityQuotesChannel
Motiversity Shorts: https://bit.ly/MotiversityShorts
Epic Motiversity Music: https://bit.ly/EpicMotiversityMusic
Life Lessons by Motiversity: https://bit.ly/LifeLessonsChannel
T&amp;H Inspiration: https://bit.ly/THInspirationMotivation
SpiritualHub: https://bit.ly/SpiritualHubChannel
►Music by Audiojungle
►Video footage: All video footage used is either licensed through either CC-BY or from Artgrid and Videoblocks. All creative commons footage is listed at the end of the video and is licensed under CC-BY 3.0. 
Get amazing royalty-free footage (2 free months): http://bit.ly/GetArtgrid2FreeMonths
▶Submit to Motiversity
Speeches: http://bit.ly/MotiversitySubmitSpeeches
Music or Footage: http://bit.ly/MotiversitySubmitFootag...
▶New Motiversity Motivational Canvas Art
https://shop.motiversity.com/
▶Join Our Motivational List and get Exclusive Videos, Discounts and Updates   
http://bit.ly/MotiversityNewsletter 
▶Recommended Reading List:
https://amzn.to/2SEkYpp
Amazing Authors like Brendan Burchard, David Goggins, James Clear, Dale Carnegie, Stephen R. Covey, Nick Winter, Tara Westover, Mel Robbins, Steven Pressfield, Charles Duhigg, Elizabeth Gilbert, David Allen, Billy Alsbooks, Walter Bond, Kevin Kruse, and Zac Bissonnette.        
Disclaimer: Please note we receive commissions from Amazon when you use our referral links. Thank you for your support!    
FTC Disclosure: Amazon links provided are linked to our Amazon Affiliate account &amp; support the channel at no extra cost to you
#RichVsPoorMindset #Motiversity #RobertKiyosaki
Help us caption &amp; translate this video!
https://amara.org/v/qWem/</t>
  </si>
  <si>
    <t xml:space="preserve">#RichVsPoorMindset #Motiversity #RobertKiyosaki</t>
  </si>
  <si>
    <t xml:space="preserve">22 hours ago</t>
  </si>
  <si>
    <t xml:space="preserve"> • 1.5 Years It Took! Hundreds and Thousands of UC Used, Finally In My Hands, The Mighty GLACIER! Watch Me Get it , The Reaction After the Struggle And The End Celebration! Special Thanks to Kronten Gaming Bhai.  
• Video By: Urvesh (https://www.instagram.com/urv3xh24) :P
• Thumbnail by: Krisz (https://www.instagram.com/kriszz_yt ) :)
• Scout's Social Media Handles : •
📷 Instagram: https://www.instagram.com/scout_pubg
🕊️ Twitter: https://www.twitter.com/scouttanmay
▶️ Youtube: https://www.youtube.com/c/sc0utofficial
#ScoutM4Glacier #sc0ut #sc0ut2020
• Copyright © 2020 sc0ut - All Rights Reserved.
Note: If you use a copyrighted work without the appropriate permission, you 
may be violating --or "infringing" --the owner's right to that work.Infringing someone
else's copyright may subject you to legal action.</t>
  </si>
  <si>
    <t xml:space="preserve">#ScoutM4Glacier #sc0ut #sc0ut2020</t>
  </si>
  <si>
    <t xml:space="preserve">17 hours ago</t>
  </si>
  <si>
    <t xml:space="preserve"> A new guest comes for a visit but he has a secret agenda. 
#TituMama #BBKiVines #Chai
ABOUT: 
Bhuvan Bam is a comedian, singer-songwriter, actor and entrepreneur. He created the entire universe of BB Ki Vines, a content power house, to see more of his content follow him on
Instagram► https://www.instagram.com/bhuvan.bam22/           
Facebook► https://www.facebook.com/BBkiVines/
Twitter►https://twitter.com/Bhuvan_Bam and https://twitter.com/BBkv22.
Checkout Bhuvan Bam Originals: https://bit.ly/3BohxZK
Buy my merchandise from https://bit.ly/3D3mTdu</t>
  </si>
  <si>
    <t xml:space="preserve">22 hours ago (edited)</t>
  </si>
  <si>
    <t xml:space="preserve">#Basics Of Stock Market by CA Rachana Ranade</t>
  </si>
  <si>
    <t xml:space="preserve">
2 hours ago</t>
  </si>
  <si>
    <t xml:space="preserve">#Investing for Beginners</t>
  </si>
  <si>
    <t xml:space="preserve">#Personal Finance and Investing</t>
  </si>
  <si>
    <t xml:space="preserve">
6 hours ago</t>
  </si>
  <si>
    <t xml:space="preserve">#returntooffice #softwareengineer #rto</t>
  </si>
  <si>
    <t xml:space="preserve">2 weeks ago (edited)</t>
  </si>
  <si>
    <t xml:space="preserve">#howtodraw #cartooning4club</t>
  </si>
  <si>
    <t xml:space="preserve">10 hours ago</t>
  </si>
  <si>
    <t xml:space="preserve">#DataScience #HowToBecomeDataScientist #DataScientist</t>
  </si>
  <si>
    <t xml:space="preserve"> IndiaTour Tickets link : https://linktr.ee/theskygupta
To Join the EMAIL list: https://forms.gle/aYNHP2ZZVNxKJiBs8
For bookings - thecomicaakash@gmail.com &amp; Rohit@thelaughstore.in
Edited by - Gaurav Bhatt &amp; Aakash Gupta
bgaurav474@gmail.com
Follow me on Instagram : https://www.instagram.com/theskygupta/​
Follow me on Facebook : https://www.facebook.com/TheSkyGupta/​
Credits:
Sound recording, Mixing and Mastering: Sreejith Menon
Shot and recorded by The Habitat Team at a live standup comedy event at The Habitat, Mumbai.
To know more about such live shows: https://www.instagram.com/indiehabitat
The Habitat Video Team:
Nishant Thawrani: 
https://instagram.com/nishant.thawrani
Harsh Shah:
https://www.instagram.com/ysoharsh
Abhishek Bhutwani: https://instagram.com/abhishekbhutwani
Yash Gupta: 
https://instagram.com/shutterfloyd
Music Track: Confidence by WEARTHEGOOD, Artlist.io
Written &amp; Performed by - Aakash Gupta
Special Thanks : Balraj Ghai, Shreeja Chaturvedi, Andy Reghu &amp; Manav Awasthi </t>
  </si>
  <si>
    <t xml:space="preserve">#Standupcomedy #AakashGupta #SarojiniNagar</t>
  </si>
  <si>
    <t xml:space="preserve">2 hours ago</t>
  </si>
  <si>
    <t xml:space="preserve">#ProGameplay #PubgM #PubgMobile</t>
  </si>
  <si>
    <t xml:space="preserve">8 hours ago</t>
  </si>
  <si>
    <t xml:space="preserve">Hindi/English</t>
  </si>
  <si>
    <t xml:space="preserve">19 hours ago</t>
  </si>
  <si>
    <t xml:space="preserve">Aditya saini</t>
  </si>
  <si>
    <t xml:space="preserve">Byju's SCAM 🔥 | How Byju's is Killing The Youth ? | Business Case Study | 💰 Register, top up your balance, trade smart, get your reward with Capital: https://go.currency.com/visit/?bta=37... --------------------------------------------------------------------------------------------------------------------- Open your Demat Account here and get FREE Benefits Worth Rs.1000: 👉🏼 https://upstox.com/open-account/?f=2U... --------------------------------------------------------------------------------------------------------------------- Video Introduction: Byju's is one of the most valuable startups in India valued at around a whopping 18 billion dollars. This multi-billion dollar Edtech giant is itself a mystery. Byju's has used various business strategies to kill its competition in the Edtech sector, a lot of educational companies tried hard to compete with Byju's but couldn't survive the chase. The question is what are those business strategies which Byju's used to dominate the educational sector in India. This video is a complete business case study on India's largest Edtech startup Byju. The video highlights various areas where Byju's is using marketing gimmicks to trick its customers and defraud them. This raises the question of whether is Byju a scam? or is it genuinely students to learn better by bringing technology into the education space for people. ----------------------------------------------------------------------------------------------------------------- For Business Enquiries/collaborations - collabwithadityasaini@gmail.com ----------------------------------------------------------------------------------------------------------------------- My Social Handles:- Join Our Premium Discord Community - https://discord.gg/49m8BbC6m7 Instagram @aditya.sainiofficial https://www.instagram.com/aditya.saini4/ Facebook @ adityasainiofficial https://www.facebook.com/adityasainio... --------------------------------------------------------------------------------------------------------------------- Title Contents: 00:00 - Introduction To Byju's Business Case Study 00:48 - How Byju's Grew So fast in Edtech Industry? 02:36 - Whitehat Jr. Coding Classes Scam 03:37 - How Does Byju's Business Model Operate? 04:49 - Byju's Marketing Strategy 07:07 - How Does Byju's Scam Work? 08:53 - How Byju's is Dominating the Edtech Industry? 10:33 - Byju's Business strategies 11:42 - Byju's Edtech Ecosystem </t>
  </si>
  <si>
    <t xml:space="preserve">#Byjus #Byjuscam #capital</t>
  </si>
  <si>
    <t xml:space="preserve">MIT 6.S191: Introduction to Deep Learning</t>
  </si>
  <si>
    <t xml:space="preserve">#Homeopathy #AnOpenLetter</t>
  </si>
  <si>
    <t xml:space="preserve">1 year ago</t>
  </si>
  <si>
    <t xml:space="preserve">5 days ago</t>
  </si>
  <si>
    <t xml:space="preserve">
#datascience #datascienceinterviews #appliedaicourse</t>
  </si>
  <si>
    <t xml:space="preserve">4 months ago</t>
  </si>
  <si>
    <t xml:space="preserve">23 hours ago</t>
  </si>
  <si>
    <t xml:space="preserve">BATTLEGROUNDS MOBILE INDIA is here! 💥 Get ready for exciting action and a world-class multiplayer gaming experience on mobile! </t>
  </si>
  <si>
    <t xml:space="preserve">#BATTLEGROUNDSMOBILEINDIA #COMINGSOON</t>
  </si>
  <si>
    <t xml:space="preserve">11 hours ago</t>
  </si>
  <si>
    <t xml:space="preserve">#"How To" Instructionals</t>
  </si>
  <si>
    <t xml:space="preserve">13 hours ago</t>
  </si>
  <si>
    <t xml:space="preserve">#TheRanveerShow #carryminati #carryislive</t>
  </si>
  <si>
    <t xml:space="preserve">57 minutes ago</t>
  </si>
  <si>
    <t xml:space="preserve">
#Teenagers #MakeMoney #MoneyMakingApps</t>
  </si>
  <si>
    <t xml:space="preserve">3 days ago</t>
  </si>
  <si>
    <t xml:space="preserve">#INDIA
</t>
  </si>
  <si>
    <t xml:space="preserve">#Egypt #StillStanding #BusinessInsider</t>
  </si>
  <si>
    <t xml:space="preserve">2 days ago (edited)</t>
  </si>
  <si>
    <t xml:space="preserve">FREE Microsoft Excel Course</t>
  </si>
  <si>
    <t xml:space="preserve">20 hours ago</t>
  </si>
  <si>
    <t xml:space="preserve">#chill #inmymind #remix</t>
  </si>
  <si>
    <t xml:space="preserve">12 hours ago</t>
  </si>
  <si>
    <t xml:space="preserve">#NatGeoWILD #Bonobos #Africa</t>
  </si>
  <si>
    <t xml:space="preserve">#MartinGarrix #SpinninRecords #Spinnin</t>
  </si>
  <si>
    <t xml:space="preserve">cOMPANY</t>
  </si>
  <si>
    <t xml:space="preserve">Learn In One Video In Hindi</t>
  </si>
  <si>
    <t xml:space="preserve">8 minutes ago</t>
  </si>
  <si>
    <t xml:space="preserve">Dan LOK</t>
  </si>
  <si>
    <t xml:space="preserve">9 hours ago</t>
  </si>
  <si>
    <t xml:space="preserve">Want to tell great stories?: https://communication.thethinkschool.... Want to Land your dream job?: https://linkedinmasterclass.thethinks... Want to Make your Perfect Resume? : https://resumemasterclass.thethinksch... VIDEO INTRODUCTION: CRED rewards users for paying bills through the app. But what is the business model of CRED and how does CRED make money when it’s a free app? We will understand the business plan of CRED and also give 3 bold predictions based on our judgment about the future of this unicorn. Check out Think School's Online courses: 1. Learn how to communicate ideas like us with the Communication Masterclass: https://imjo.in/XWyTGQ 2. Land your dream jobs and customers through the LinkedIn Masterclass: https://imjo.in/aFtxrw 3. Create a Perfect Resume in less than 3 hours with the Resume Masterclass: https://imjo.in/2uY4dg Want to buy the equipment we use? Mic: https://amzn.to/2PjDNAP Camera: https://amzn.to/3dMzojh Camera Stand: https://amzn.to/3nidnfp Mobile holder for stand: https://amzn.to/3xgCF25 Follow Think School's on: Telegram group: https://t.me/Thinkschoolers Instagram: https://www.instagram.com/thethinksch... Facebook: https://www.facebook.com/thethinkschool </t>
  </si>
  <si>
    <r>
      <rPr>
        <sz val="11"/>
        <color rgb="FF000000"/>
        <rFont val="Arial"/>
        <family val="0"/>
        <charset val="1"/>
      </rPr>
      <t xml:space="preserve">#CRED</t>
    </r>
    <r>
      <rPr>
        <sz val="11"/>
        <color rgb="FFFFFFFF"/>
        <rFont val="Arial"/>
        <family val="0"/>
        <charset val="1"/>
      </rPr>
      <t xml:space="preserve"> </t>
    </r>
    <r>
      <rPr>
        <sz val="11"/>
        <color rgb="FF000000"/>
        <rFont val="Arial"/>
        <family val="0"/>
        <charset val="1"/>
      </rPr>
      <t xml:space="preserve">#indiranagarkagunda</t>
    </r>
    <r>
      <rPr>
        <sz val="11"/>
        <color rgb="FFFFFFFF"/>
        <rFont val="Arial"/>
        <family val="0"/>
        <charset val="1"/>
      </rPr>
      <t xml:space="preserve"> </t>
    </r>
    <r>
      <rPr>
        <sz val="11"/>
        <color rgb="FF000000"/>
        <rFont val="Arial"/>
        <family val="0"/>
        <charset val="1"/>
      </rPr>
      <t xml:space="preserve">#kunalshah</t>
    </r>
    <r>
      <rPr>
        <sz val="11"/>
        <color rgb="FFFFFFFF"/>
        <rFont val="Arial"/>
        <family val="0"/>
        <charset val="1"/>
      </rPr>
      <t xml:space="preserve"> </t>
    </r>
    <r>
      <rPr>
        <sz val="11"/>
        <color rgb="FF000000"/>
        <rFont val="Arial"/>
        <family val="0"/>
        <charset val="1"/>
      </rPr>
      <t xml:space="preserve">#CREDcasestudy</t>
    </r>
    <r>
      <rPr>
        <sz val="11"/>
        <color rgb="FFFFFFFF"/>
        <rFont val="Arial"/>
        <family val="0"/>
        <charset val="1"/>
      </rPr>
      <t xml:space="preserve"> </t>
    </r>
    <r>
      <rPr>
        <sz val="11"/>
        <color rgb="FF000000"/>
        <rFont val="Arial"/>
        <family val="0"/>
        <charset val="1"/>
      </rPr>
      <t xml:space="preserve">#ThinkSchool</t>
    </r>
  </si>
  <si>
    <t xml:space="preserve">12 days ago</t>
  </si>
  <si>
    <t xml:space="preserve"> 7:57</t>
  </si>
  <si>
    <r>
      <rPr>
        <sz val="9"/>
        <color rgb="FF000000"/>
        <rFont val="Arial"/>
        <family val="0"/>
        <charset val="1"/>
      </rPr>
      <t xml:space="preserve">#thethinkschool</t>
    </r>
    <r>
      <rPr>
        <sz val="9"/>
        <color rgb="FFFFFFFF"/>
        <rFont val="Arial"/>
        <family val="0"/>
        <charset val="1"/>
      </rPr>
      <t xml:space="preserve"> </t>
    </r>
    <r>
      <rPr>
        <sz val="9"/>
        <color rgb="FF000000"/>
        <rFont val="Arial"/>
        <family val="0"/>
        <charset val="1"/>
      </rPr>
      <t xml:space="preserve">#marlboro</t>
    </r>
    <r>
      <rPr>
        <sz val="9"/>
        <color rgb="FFFFFFFF"/>
        <rFont val="Arial"/>
        <family val="0"/>
        <charset val="1"/>
      </rPr>
      <t xml:space="preserve"> </t>
    </r>
    <r>
      <rPr>
        <sz val="9"/>
        <color rgb="FF000000"/>
        <rFont val="Arial"/>
        <family val="0"/>
        <charset val="1"/>
      </rPr>
      <t xml:space="preserve">#marketing</t>
    </r>
  </si>
  <si>
    <t xml:space="preserve">
1 day ago</t>
  </si>
  <si>
    <t xml:space="preserve">Tatas are going to benefit from this Business war and here is a smallcase through you can easily invest in them: https://link.smallcase.com/pYQrU4l3ijb
Video Introduction:
India’s Supreme Court ruled in favor of Amazon.com Inc.’s efforts to halt the sale of indebted, cash-starved Future Retail Ltd. to Reliance Industries Ltd., which is a big boost to the global retailing giant’s ambitions of dominating the crucial $1 trillion retail market. 
But Amazon is in a mix because they have been accused to have favored big sellers on its India platform – and used them to maneuver around rules meant to protect the country's small retailers from getting crushed by e-commerce giants, internal documents show. 
PM Modi’s office and India’s Ministry of Commerce and Industry have brought in new laws that inhibit this. Reliance with all its cash and power will be looking to capitalize on this. They have made strategic partnerships with Whatsapp and other companies.
In this video, we shall decode Reliance's plan to end Amazon India's flurry. Watch it till the end and leave a comment.
Check out Think School's Online courses:
1. Learn how to communicate ideas like us:  https://communication.thethinkschool....
2. Land your dream jobs: https://linkedinmasterclass.thethinks...
3. Create a Perfect Resume in less than 90 minutes: https://www.thethinkschool.in/resume-...
References mentioned in the video to study further 
1. Investigation report of Reuters on Amazon 
https://www.reuters.com/investigates/...
2. New rules of e-commerce in India 
https://www.reuters.com/article/india...
3. Impact of Amazon return shipment on the company profits and environment 
https://www.youtube.com/watch?v=FPPSn...
Want to buy the equipment we use?
Mic: https://amzn.to/2PjDNAP
Camera: https://amzn.to/3dMzojh
Camera Stand: https://amzn.to/3nidnfp
Mobile holder for stand: https://amzn.to/3xgCF25
Laptop: https://amzn.to/3gMYXRi
Animation Credits : Gaurav.rooki@gmail.com
Thumbnail Credits: nethulajangaiah@gmail.com
To support our work you can donate here: https://www.instamojo.com/@thinkschool
#reliance #ambani #amazon #jeffbezos
Disclaimer: This video has been made with certain assumptions of the location of warehouses in the supply chain and an approximate cost needed for shipment. All this information is only meant for educational purposes and is not meant to be taken as investment advice. Do your own research before you invest anywhere.</t>
  </si>
  <si>
    <r>
      <rPr>
        <sz val="11"/>
        <color rgb="FF000000"/>
        <rFont val="Arial"/>
        <family val="0"/>
        <charset val="1"/>
      </rPr>
      <t xml:space="preserve">#reliance</t>
    </r>
    <r>
      <rPr>
        <sz val="11"/>
        <color rgb="FFFFFFFF"/>
        <rFont val="Arial"/>
        <family val="0"/>
        <charset val="1"/>
      </rPr>
      <t xml:space="preserve"> </t>
    </r>
    <r>
      <rPr>
        <sz val="11"/>
        <color rgb="FF000000"/>
        <rFont val="Arial"/>
        <family val="0"/>
        <charset val="1"/>
      </rPr>
      <t xml:space="preserve">#ambani</t>
    </r>
    <r>
      <rPr>
        <sz val="11"/>
        <color rgb="FFFFFFFF"/>
        <rFont val="Arial"/>
        <family val="0"/>
        <charset val="1"/>
      </rPr>
      <t xml:space="preserve"> </t>
    </r>
    <r>
      <rPr>
        <sz val="11"/>
        <color rgb="FF000000"/>
        <rFont val="Arial"/>
        <family val="0"/>
        <charset val="1"/>
      </rPr>
      <t xml:space="preserve">#amazon</t>
    </r>
    <r>
      <rPr>
        <sz val="11"/>
        <color rgb="FFFFFFFF"/>
        <rFont val="Arial"/>
        <family val="0"/>
        <charset val="1"/>
      </rPr>
      <t xml:space="preserve"> </t>
    </r>
    <r>
      <rPr>
        <sz val="11"/>
        <color rgb="FF000000"/>
        <rFont val="Arial"/>
        <family val="0"/>
        <charset val="1"/>
      </rPr>
      <t xml:space="preserve">#jeffbezos</t>
    </r>
  </si>
  <si>
    <t xml:space="preserve">9 days ago</t>
  </si>
  <si>
    <t xml:space="preserve">#tatamotors #tatamotorsshare #ratantata 
#thinkschool school #businesscasestudy</t>
  </si>
  <si>
    <t xml:space="preserve">4 days ago</t>
  </si>
  <si>
    <r>
      <rPr>
        <sz val="11"/>
        <color rgb="FF000000"/>
        <rFont val="Arial"/>
        <family val="0"/>
        <charset val="1"/>
      </rPr>
      <t xml:space="preserve">#indianstartups</t>
    </r>
    <r>
      <rPr>
        <sz val="11"/>
        <color rgb="FFFFFFFF"/>
        <rFont val="Arial"/>
        <family val="0"/>
        <charset val="1"/>
      </rPr>
      <t xml:space="preserve"> </t>
    </r>
    <r>
      <rPr>
        <sz val="11"/>
        <color rgb="FF000000"/>
        <rFont val="Arial"/>
        <family val="0"/>
        <charset val="1"/>
      </rPr>
      <t xml:space="preserve">#startup</t>
    </r>
    <r>
      <rPr>
        <sz val="11"/>
        <color rgb="FFFFFFFF"/>
        <rFont val="Arial"/>
        <family val="0"/>
        <charset val="1"/>
      </rPr>
      <t xml:space="preserve"> </t>
    </r>
    <r>
      <rPr>
        <sz val="11"/>
        <color rgb="FF000000"/>
        <rFont val="Arial"/>
        <family val="0"/>
        <charset val="1"/>
      </rPr>
      <t xml:space="preserve">#startupinvestor</t>
    </r>
    <r>
      <rPr>
        <sz val="11"/>
        <color rgb="FFFFFFFF"/>
        <rFont val="Arial"/>
        <family val="0"/>
        <charset val="1"/>
      </rPr>
      <t xml:space="preserve"> </t>
    </r>
    <r>
      <rPr>
        <sz val="11"/>
        <color rgb="FF000000"/>
        <rFont val="Arial"/>
        <family val="0"/>
        <charset val="1"/>
      </rPr>
      <t xml:space="preserve">#thinkschool</t>
    </r>
    <r>
      <rPr>
        <sz val="11"/>
        <color rgb="FFFFFFFF"/>
        <rFont val="Arial"/>
        <family val="0"/>
        <charset val="1"/>
      </rPr>
      <t xml:space="preserve"> </t>
    </r>
    <r>
      <rPr>
        <sz val="11"/>
        <color rgb="FF000000"/>
        <rFont val="Arial"/>
        <family val="0"/>
        <charset val="1"/>
      </rPr>
      <t xml:space="preserve">#businesscasestudy</t>
    </r>
    <r>
      <rPr>
        <sz val="11"/>
        <color rgb="FFFFFFFF"/>
        <rFont val="Arial"/>
        <family val="0"/>
        <charset val="1"/>
      </rPr>
      <t xml:space="preserve"> </t>
    </r>
    <r>
      <rPr>
        <sz val="11"/>
        <color rgb="FF000000"/>
        <rFont val="Arial"/>
        <family val="0"/>
        <charset val="1"/>
      </rPr>
      <t xml:space="preserve">#ola</t>
    </r>
    <r>
      <rPr>
        <sz val="11"/>
        <color rgb="FFFFFFFF"/>
        <rFont val="Arial"/>
        <family val="0"/>
        <charset val="1"/>
      </rPr>
      <t xml:space="preserve"> </t>
    </r>
    <r>
      <rPr>
        <sz val="11"/>
        <color rgb="FF000000"/>
        <rFont val="Arial"/>
        <family val="0"/>
        <charset val="1"/>
      </rPr>
      <t xml:space="preserve">#zomato</t>
    </r>
    <r>
      <rPr>
        <sz val="11"/>
        <color rgb="FFFFFFFF"/>
        <rFont val="Arial"/>
        <family val="0"/>
        <charset val="1"/>
      </rPr>
      <t xml:space="preserve"> </t>
    </r>
    <r>
      <rPr>
        <sz val="11"/>
        <color rgb="FF000000"/>
        <rFont val="Arial"/>
        <family val="0"/>
        <charset val="1"/>
      </rPr>
      <t xml:space="preserve">#paytm</t>
    </r>
    <r>
      <rPr>
        <sz val="11"/>
        <color rgb="FFFFFFFF"/>
        <rFont val="Arial"/>
        <family val="0"/>
        <charset val="1"/>
      </rPr>
      <t xml:space="preserve"> </t>
    </r>
    <r>
      <rPr>
        <sz val="11"/>
        <color rgb="FF000000"/>
        <rFont val="Arial"/>
        <family val="0"/>
        <charset val="1"/>
      </rPr>
      <t xml:space="preserve">#swiggy</t>
    </r>
    <r>
      <rPr>
        <sz val="11"/>
        <color rgb="FFFFFFFF"/>
        <rFont val="Arial"/>
        <family val="0"/>
        <charset val="1"/>
      </rPr>
      <t xml:space="preserve"> </t>
    </r>
  </si>
  <si>
    <t xml:space="preserve">7 hours ago</t>
  </si>
  <si>
    <r>
      <rPr>
        <sz val="11"/>
        <color rgb="FF000000"/>
        <rFont val="Arial"/>
        <family val="0"/>
        <charset val="1"/>
      </rPr>
      <t xml:space="preserve">#ola</t>
    </r>
    <r>
      <rPr>
        <sz val="11"/>
        <color rgb="FFFFFFFF"/>
        <rFont val="Arial"/>
        <family val="0"/>
        <charset val="1"/>
      </rPr>
      <t xml:space="preserve"> </t>
    </r>
    <r>
      <rPr>
        <sz val="11"/>
        <color rgb="FF000000"/>
        <rFont val="Arial"/>
        <family val="0"/>
        <charset val="1"/>
      </rPr>
      <t xml:space="preserve">#olacabs</t>
    </r>
    <r>
      <rPr>
        <sz val="11"/>
        <color rgb="FFFFFFFF"/>
        <rFont val="Arial"/>
        <family val="0"/>
        <charset val="1"/>
      </rPr>
      <t xml:space="preserve"> </t>
    </r>
    <r>
      <rPr>
        <sz val="11"/>
        <color rgb="FF000000"/>
        <rFont val="Arial"/>
        <family val="0"/>
        <charset val="1"/>
      </rPr>
      <t xml:space="preserve">#bhavishagarwal</t>
    </r>
    <r>
      <rPr>
        <sz val="11"/>
        <color rgb="FFFFFFFF"/>
        <rFont val="Arial"/>
        <family val="0"/>
        <charset val="1"/>
      </rPr>
      <t xml:space="preserve"> </t>
    </r>
    <r>
      <rPr>
        <sz val="11"/>
        <color rgb="FF000000"/>
        <rFont val="Arial"/>
        <family val="0"/>
        <charset val="1"/>
      </rPr>
      <t xml:space="preserve">#thinkschool</t>
    </r>
    <r>
      <rPr>
        <sz val="11"/>
        <color rgb="FFFFFFFF"/>
        <rFont val="Arial"/>
        <family val="0"/>
        <charset val="1"/>
      </rPr>
      <t xml:space="preserve"> </t>
    </r>
    <r>
      <rPr>
        <sz val="11"/>
        <color rgb="FF000000"/>
        <rFont val="Arial"/>
        <family val="0"/>
        <charset val="1"/>
      </rPr>
      <t xml:space="preserve">#businesscasestudy</t>
    </r>
  </si>
  <si>
    <t xml:space="preserve">11 days ago</t>
  </si>
  <si>
    <r>
      <rPr>
        <sz val="11"/>
        <color rgb="FF000000"/>
        <rFont val="Arial"/>
        <family val="0"/>
        <charset val="1"/>
      </rPr>
      <t xml:space="preserve">#thinkschool</t>
    </r>
    <r>
      <rPr>
        <sz val="11"/>
        <color rgb="FFFFFFFF"/>
        <rFont val="Arial"/>
        <family val="0"/>
        <charset val="1"/>
      </rPr>
      <t xml:space="preserve"> </t>
    </r>
    <r>
      <rPr>
        <sz val="11"/>
        <color rgb="FF000000"/>
        <rFont val="Arial"/>
        <family val="0"/>
        <charset val="1"/>
      </rPr>
      <t xml:space="preserve">#businesscasestudy</t>
    </r>
    <r>
      <rPr>
        <sz val="11"/>
        <color rgb="FFFFFFFF"/>
        <rFont val="Arial"/>
        <family val="0"/>
        <charset val="1"/>
      </rPr>
      <t xml:space="preserve"> </t>
    </r>
    <r>
      <rPr>
        <sz val="11"/>
        <color rgb="FF000000"/>
        <rFont val="Arial"/>
        <family val="0"/>
        <charset val="1"/>
      </rPr>
      <t xml:space="preserve">#physicswallah</t>
    </r>
    <r>
      <rPr>
        <sz val="11"/>
        <color rgb="FFFFFFFF"/>
        <rFont val="Arial"/>
        <family val="0"/>
        <charset val="1"/>
      </rPr>
      <t xml:space="preserve"> </t>
    </r>
    <r>
      <rPr>
        <sz val="11"/>
        <color rgb="FF000000"/>
        <rFont val="Arial"/>
        <family val="0"/>
        <charset val="1"/>
      </rPr>
      <t xml:space="preserve">#amandhattarwal</t>
    </r>
    <r>
      <rPr>
        <sz val="11"/>
        <color rgb="FFFFFFFF"/>
        <rFont val="Arial"/>
        <family val="0"/>
        <charset val="1"/>
      </rPr>
      <t xml:space="preserve"> </t>
    </r>
    <r>
      <rPr>
        <sz val="11"/>
        <color rgb="FF000000"/>
        <rFont val="Arial"/>
        <family val="0"/>
        <charset val="1"/>
      </rPr>
      <t xml:space="preserve">#byjus</t>
    </r>
    <r>
      <rPr>
        <sz val="11"/>
        <color rgb="FFFFFFFF"/>
        <rFont val="Arial"/>
        <family val="0"/>
        <charset val="1"/>
      </rPr>
      <t xml:space="preserve"> </t>
    </r>
    <r>
      <rPr>
        <sz val="11"/>
        <color rgb="FF000000"/>
        <rFont val="Arial"/>
        <family val="0"/>
        <charset val="1"/>
      </rPr>
      <t xml:space="preserve">#unacademy</t>
    </r>
  </si>
  <si>
    <t xml:space="preserve">2 days ago</t>
  </si>
  <si>
    <r>
      <rPr>
        <sz val="11"/>
        <color rgb="FF000000"/>
        <rFont val="Arial"/>
        <family val="0"/>
        <charset val="1"/>
      </rPr>
      <t xml:space="preserve">#thinkschool</t>
    </r>
    <r>
      <rPr>
        <sz val="11"/>
        <color rgb="FFFFFFFF"/>
        <rFont val="Arial"/>
        <family val="0"/>
        <charset val="1"/>
      </rPr>
      <t xml:space="preserve"> </t>
    </r>
    <r>
      <rPr>
        <sz val="11"/>
        <color rgb="FF000000"/>
        <rFont val="Arial"/>
        <family val="0"/>
        <charset val="1"/>
      </rPr>
      <t xml:space="preserve">#RUPAY</t>
    </r>
    <r>
      <rPr>
        <sz val="11"/>
        <color rgb="FFFFFFFF"/>
        <rFont val="Arial"/>
        <family val="0"/>
        <charset val="1"/>
      </rPr>
      <t xml:space="preserve"> </t>
    </r>
    <r>
      <rPr>
        <sz val="11"/>
        <color rgb="FF000000"/>
        <rFont val="Arial"/>
        <family val="0"/>
        <charset val="1"/>
      </rPr>
      <t xml:space="preserve">#VISA</t>
    </r>
    <r>
      <rPr>
        <sz val="11"/>
        <color rgb="FFFFFFFF"/>
        <rFont val="Arial"/>
        <family val="0"/>
        <charset val="1"/>
      </rPr>
      <t xml:space="preserve"> </t>
    </r>
    <r>
      <rPr>
        <sz val="11"/>
        <color rgb="FF000000"/>
        <rFont val="Arial"/>
        <family val="0"/>
        <charset val="1"/>
      </rPr>
      <t xml:space="preserve">#MODI</t>
    </r>
    <r>
      <rPr>
        <sz val="11"/>
        <color rgb="FFFFFFFF"/>
        <rFont val="Arial"/>
        <family val="0"/>
        <charset val="1"/>
      </rPr>
      <t xml:space="preserve"> </t>
    </r>
    <r>
      <rPr>
        <sz val="11"/>
        <color rgb="FF000000"/>
        <rFont val="Arial"/>
        <family val="0"/>
        <charset val="1"/>
      </rPr>
      <t xml:space="preserve">#NAMO</t>
    </r>
  </si>
  <si>
    <t xml:space="preserve">#zara #businesscasestudy #fastfashion</t>
  </si>
  <si>
    <t xml:space="preserve">#thinkschool</t>
  </si>
  <si>
    <t xml:space="preserve">#thinkschool #semiconductorcrisis #indiavschina #atmanirbharbharat #semiconductorchip</t>
  </si>
  <si>
    <t xml:space="preserve">1 day ago (edited)</t>
  </si>
  <si>
    <t xml:space="preserve">
#rapido #ola #uber 
#thinkschool #businesscasestudy</t>
  </si>
  <si>
    <t xml:space="preserve">#adani #adanipower #adanipowerstock 
#thinkschool #businesscasestudy</t>
  </si>
  <si>
    <t xml:space="preserve">
#thinkschool</t>
  </si>
  <si>
    <t xml:space="preserve">#Learndatascience
</t>
  </si>
  <si>
    <t xml:space="preserve">#datanalyst  #roadmaptobecomedatanalyst#AIINHARDWARE</t>
  </si>
  <si>
    <t xml:space="preserve">#deeplearning
#dl
#deeplearninginterviews</t>
  </si>
  <si>
    <r>
      <rPr>
        <sz val="11"/>
        <color rgb="FF000000"/>
        <rFont val="Arial"/>
        <family val="0"/>
        <charset val="1"/>
      </rPr>
      <t xml:space="preserve">#thinkschool</t>
    </r>
    <r>
      <rPr>
        <sz val="11"/>
        <color rgb="FFFFFFFF"/>
        <rFont val="Arial"/>
        <family val="0"/>
        <charset val="1"/>
      </rPr>
      <t xml:space="preserve"> </t>
    </r>
    <r>
      <rPr>
        <sz val="11"/>
        <color rgb="FF000000"/>
        <rFont val="Arial"/>
        <family val="0"/>
        <charset val="1"/>
      </rPr>
      <t xml:space="preserve">#ireland</t>
    </r>
    <r>
      <rPr>
        <sz val="11"/>
        <color rgb="FFFFFFFF"/>
        <rFont val="Arial"/>
        <family val="0"/>
        <charset val="1"/>
      </rPr>
      <t xml:space="preserve"> </t>
    </r>
    <r>
      <rPr>
        <sz val="11"/>
        <color rgb="FF000000"/>
        <rFont val="Arial"/>
        <family val="0"/>
        <charset val="1"/>
      </rPr>
      <t xml:space="preserve">#educationsystem</t>
    </r>
  </si>
  <si>
    <t xml:space="preserve">#thinkschool #chinavsindia #ModivsXiJinping #solarwars #renewablenergy</t>
  </si>
  <si>
    <t xml:space="preserve">19 hours ago (edited)</t>
  </si>
  <si>
    <t xml:space="preserve">15:09
</t>
  </si>
  <si>
    <r>
      <rPr>
        <sz val="11"/>
        <color rgb="FF000000"/>
        <rFont val="Arial"/>
        <family val="0"/>
        <charset val="1"/>
      </rPr>
      <t xml:space="preserve">#russiavsukrainewar</t>
    </r>
    <r>
      <rPr>
        <sz val="11"/>
        <color rgb="FFFFFFFF"/>
        <rFont val="Arial"/>
        <family val="0"/>
        <charset val="1"/>
      </rPr>
      <t xml:space="preserve"> </t>
    </r>
    <r>
      <rPr>
        <sz val="11"/>
        <color rgb="FF000000"/>
        <rFont val="Arial"/>
        <family val="0"/>
        <charset val="1"/>
      </rPr>
      <t xml:space="preserve">#putin</t>
    </r>
    <r>
      <rPr>
        <sz val="11"/>
        <color rgb="FFFFFFFF"/>
        <rFont val="Arial"/>
        <family val="0"/>
        <charset val="1"/>
      </rPr>
      <t xml:space="preserve"> </t>
    </r>
    <r>
      <rPr>
        <sz val="11"/>
        <color rgb="FF000000"/>
        <rFont val="Arial"/>
        <family val="0"/>
        <charset val="1"/>
      </rPr>
      <t xml:space="preserve">#russiavsukraine</t>
    </r>
    <r>
      <rPr>
        <sz val="11"/>
        <color rgb="FFFFFFFF"/>
        <rFont val="Arial"/>
        <family val="0"/>
        <charset val="1"/>
      </rPr>
      <t xml:space="preserve"> </t>
    </r>
    <r>
      <rPr>
        <sz val="11"/>
        <color rgb="FF000000"/>
        <rFont val="Arial"/>
        <family val="0"/>
        <charset val="1"/>
      </rPr>
      <t xml:space="preserve">#thinkschool</t>
    </r>
    <r>
      <rPr>
        <sz val="11"/>
        <color rgb="FFFFFFFF"/>
        <rFont val="Arial"/>
        <family val="0"/>
        <charset val="1"/>
      </rPr>
      <t xml:space="preserve"> </t>
    </r>
    <r>
      <rPr>
        <sz val="11"/>
        <color rgb="FF000000"/>
        <rFont val="Arial"/>
        <family val="0"/>
        <charset val="1"/>
      </rPr>
      <t xml:space="preserve">#zelensky</t>
    </r>
    <r>
      <rPr>
        <sz val="11"/>
        <color rgb="FFFFFFFF"/>
        <rFont val="Arial"/>
        <family val="0"/>
        <charset val="1"/>
      </rPr>
      <t xml:space="preserve"> </t>
    </r>
    <r>
      <rPr>
        <sz val="11"/>
        <color rgb="FF000000"/>
        <rFont val="Arial"/>
        <family val="0"/>
        <charset val="1"/>
      </rPr>
      <t xml:space="preserve">#ukrainewar</t>
    </r>
    <r>
      <rPr>
        <sz val="11"/>
        <color rgb="FFFFFFFF"/>
        <rFont val="Arial"/>
        <family val="0"/>
        <charset val="1"/>
      </rPr>
      <t xml:space="preserve"> </t>
    </r>
    <r>
      <rPr>
        <sz val="11"/>
        <color rgb="FF000000"/>
        <rFont val="Arial"/>
        <family val="0"/>
        <charset val="1"/>
      </rPr>
      <t xml:space="preserve">#russiaukraineconflict</t>
    </r>
    <r>
      <rPr>
        <sz val="11"/>
        <color rgb="FFFFFFFF"/>
        <rFont val="Arial"/>
        <family val="0"/>
        <charset val="1"/>
      </rPr>
      <t xml:space="preserve"> </t>
    </r>
    <r>
      <rPr>
        <sz val="11"/>
        <color rgb="FF000000"/>
        <rFont val="Arial"/>
        <family val="0"/>
        <charset val="1"/>
      </rPr>
      <t xml:space="preserve">#biden</t>
    </r>
    <r>
      <rPr>
        <sz val="11"/>
        <color rgb="FFFFFFFF"/>
        <rFont val="Arial"/>
        <family val="0"/>
        <charset val="1"/>
      </rPr>
      <t xml:space="preserve"> </t>
    </r>
    <r>
      <rPr>
        <sz val="11"/>
        <color rgb="FF000000"/>
        <rFont val="Arial"/>
        <family val="0"/>
        <charset val="1"/>
      </rPr>
      <t xml:space="preserve">#westernmedia</t>
    </r>
  </si>
  <si>
    <t xml:space="preserve"> 18:03</t>
  </si>
  <si>
    <t xml:space="preserve">#pakistan #pakistancrisis #chinatrap #chinadebttrap #china #pakistanpm #imrankhan 
#thinkschool</t>
  </si>
  <si>
    <t xml:space="preserve">21 hours ago</t>
  </si>
  <si>
    <t xml:space="preserve">Listen to book summaries on KukuFm https://kukufm.sng.link/Apksi/rdb7/sv50 Coupon code - THINK50 (For 50% discount) VIDEO INTRODUCTION: In 2013, the Chinese president Xijing made an announcement that took the entire world by surprise. This is when He made the announcement of something called the Belt and Road initiative and this initiative is by far the most crucial project that its going to cost China 1-8 trillion dollars, will take 27 years to be completed, involves 146 nations including major countries like Saudi Arabia, UAE and Russia and most importantly, it will make China the most powerful nation in the world!!! and as much as it scares me to say, but if the Belt and Road initiative goes well, India will be nowhere I repeat Nowhere close to China!! So in perhaps the most important geopolitical episode of Think School, let’s try to understand, What is exactly is the Belt and Road initiative? How will this make China a global superpower? and most importantly, what are the study materials that can help you understand China’s Masterplan better so that you can keep a check on what India is doing to counter it? Check out Think School's Online courses: 1. Learn how to communicate ideas like us: https://www.thethinkschool.in/communi... 2. Land your dream jobs: https://linkedinmasterclass.thethinks... 3. Create a Perfect Resume in less than 90 minutes: https://www.thethinkschool.in/resume-... Study Materials https://www.sipri.org/sites/default/f... https://www.nytimes.com/interactive/2... https://www.oecd.org/finance/Chinas-B... Want to buy the equipment we use? 1. Our Laptop: https://amzn.to/3z66odv 2. Our Mic: https://amzn.to/3liQQyi 3. Camera Stand: https://amzn.to/3z8l3ov 4. Mobile holder for stand: https://amzn.to/3xgCF25 5. Laptop: https://amzn.to/3gMYXRi Open and Demat account &amp; start investing: https://zerodha.com/open-account?c=ZM... To support our work you can donate here: https://www.instamojo.com/@thinkschool </t>
  </si>
  <si>
    <t xml:space="preserve">#thinkschool #india #pakistan #chinadebttrap</t>
  </si>
  <si>
    <t xml:space="preserve"> 16:38</t>
  </si>
  <si>
    <r>
      <rPr>
        <sz val="11"/>
        <color rgb="FF000000"/>
        <rFont val="Arial"/>
        <family val="0"/>
        <charset val="1"/>
      </rPr>
      <t xml:space="preserve">#thinkschool</t>
    </r>
    <r>
      <rPr>
        <sz val="11"/>
        <color rgb="FFFFFFFF"/>
        <rFont val="Arial"/>
        <family val="0"/>
        <charset val="1"/>
      </rPr>
      <t xml:space="preserve"> </t>
    </r>
    <r>
      <rPr>
        <sz val="11"/>
        <color rgb="FF000000"/>
        <rFont val="Arial"/>
        <family val="0"/>
        <charset val="1"/>
      </rPr>
      <t xml:space="preserve">#riseofdubai</t>
    </r>
    <r>
      <rPr>
        <sz val="11"/>
        <color rgb="FFFFFFFF"/>
        <rFont val="Arial"/>
        <family val="0"/>
        <charset val="1"/>
      </rPr>
      <t xml:space="preserve"> </t>
    </r>
    <r>
      <rPr>
        <sz val="11"/>
        <color rgb="FF000000"/>
        <rFont val="Arial"/>
        <family val="0"/>
        <charset val="1"/>
      </rPr>
      <t xml:space="preserve">#dubai</t>
    </r>
    <r>
      <rPr>
        <sz val="11"/>
        <color rgb="FFFFFFFF"/>
        <rFont val="Arial"/>
        <family val="0"/>
        <charset val="1"/>
      </rPr>
      <t xml:space="preserve"> </t>
    </r>
    <r>
      <rPr>
        <sz val="11"/>
        <color rgb="FF000000"/>
        <rFont val="Arial"/>
        <family val="0"/>
        <charset val="1"/>
      </rPr>
      <t xml:space="preserve">#dubailife</t>
    </r>
    <r>
      <rPr>
        <sz val="11"/>
        <color rgb="FFFFFFFF"/>
        <rFont val="Arial"/>
        <family val="0"/>
        <charset val="1"/>
      </rPr>
      <t xml:space="preserve"> </t>
    </r>
    <r>
      <rPr>
        <sz val="11"/>
        <color rgb="FF000000"/>
        <rFont val="Arial"/>
        <family val="0"/>
        <charset val="1"/>
      </rPr>
      <t xml:space="preserve">#dubaimall</t>
    </r>
  </si>
  <si>
    <t xml:space="preserve">16:29
</t>
  </si>
  <si>
    <t xml:space="preserve">
#thinkschool #businesscasestudy</t>
  </si>
  <si>
    <t xml:space="preserve">5 hours ago</t>
  </si>
  <si>
    <t xml:space="preserve">#MotorhomeTour #LuxuryMotorhome #RVTour #Dembell #RV #Caravan</t>
  </si>
  <si>
    <t xml:space="preserve">14 hours ago</t>
  </si>
  <si>
    <t xml:space="preserve">22 minutes ago</t>
  </si>
  <si>
    <t xml:space="preserve">COMPANY</t>
  </si>
  <si>
    <t xml:space="preserve">eNGLISH</t>
  </si>
  <si>
    <t xml:space="preserve">4.29M</t>
  </si>
  <si>
    <t xml:space="preserve">505k</t>
  </si>
  <si>
    <t xml:space="preserve">21/09/2022</t>
  </si>
  <si>
    <t xml:space="preserve">(223) 5 Majedaar Gadgets I bought Online ! - YouTube</t>
  </si>
  <si>
    <t xml:space="preserve">9.4M</t>
  </si>
  <si>
    <t xml:space="preserve">10.03 min</t>
  </si>
  <si>
    <t xml:space="preserve">504K</t>
  </si>
  <si>
    <t xml:space="preserve">19/09/2022</t>
  </si>
  <si>
    <t xml:space="preserve">844K</t>
  </si>
  <si>
    <t xml:space="preserve">05.33 min</t>
  </si>
  <si>
    <t xml:space="preserve">314k</t>
  </si>
  <si>
    <t xml:space="preserve">19/07/2022</t>
  </si>
  <si>
    <t xml:space="preserve">10.5M</t>
  </si>
  <si>
    <t xml:space="preserve">19.02 Min</t>
  </si>
  <si>
    <t xml:space="preserve">208k</t>
  </si>
  <si>
    <t xml:space="preserve">2.14M</t>
  </si>
  <si>
    <t xml:space="preserve">10.57 Min</t>
  </si>
  <si>
    <t xml:space="preserve">122k</t>
  </si>
  <si>
    <t xml:space="preserve">20/09/2022</t>
  </si>
  <si>
    <t xml:space="preserve">8.65M</t>
  </si>
  <si>
    <t xml:space="preserve">25.12 Min</t>
  </si>
  <si>
    <t xml:space="preserve">497k</t>
  </si>
  <si>
    <r>
      <rPr>
        <sz val="11"/>
        <color rgb="FF000000"/>
        <rFont val="Calibri"/>
        <family val="0"/>
        <charset val="1"/>
      </rPr>
      <t xml:space="preserve">Zach Choi ASMR</t>
    </r>
    <r>
      <rPr>
        <sz val="12"/>
        <color rgb="FF030303"/>
        <rFont val="Arial"/>
        <family val="0"/>
        <charset val="1"/>
      </rPr>
      <t xml:space="preserve"> </t>
    </r>
  </si>
  <si>
    <t xml:space="preserve">14.3M</t>
  </si>
  <si>
    <t xml:space="preserve">8.13 Min</t>
  </si>
  <si>
    <t xml:space="preserve">23/09/2022</t>
  </si>
  <si>
    <t xml:space="preserve">25.6M</t>
  </si>
  <si>
    <t xml:space="preserve">5.54 Min</t>
  </si>
  <si>
    <t xml:space="preserve">1.9M</t>
  </si>
  <si>
    <r>
      <rPr>
        <sz val="11"/>
        <color rgb="FF000000"/>
        <rFont val="Calibri"/>
        <family val="0"/>
        <charset val="1"/>
      </rPr>
      <t xml:space="preserve">ashish chanchlani vines</t>
    </r>
    <r>
      <rPr>
        <sz val="12"/>
        <color rgb="FF030303"/>
        <rFont val="Arial"/>
        <family val="0"/>
        <charset val="1"/>
      </rPr>
      <t xml:space="preserve"> </t>
    </r>
  </si>
  <si>
    <t xml:space="preserve">28.7M</t>
  </si>
  <si>
    <t xml:space="preserve">13.46 Min</t>
  </si>
  <si>
    <t xml:space="preserve">5.1M</t>
  </si>
  <si>
    <t xml:space="preserve">BrandzUp</t>
  </si>
  <si>
    <t xml:space="preserve">27.5M</t>
  </si>
  <si>
    <t xml:space="preserve">23.3 Min</t>
  </si>
  <si>
    <t xml:space="preserve">2.9 M</t>
  </si>
  <si>
    <t xml:space="preserve">17.25 Min</t>
  </si>
  <si>
    <t xml:space="preserve">4.5M</t>
  </si>
  <si>
    <t xml:space="preserve">#RoastNahiFryKarunga</t>
  </si>
  <si>
    <t xml:space="preserve">24.1M</t>
  </si>
  <si>
    <t xml:space="preserve">6.38 Min</t>
  </si>
  <si>
    <t xml:space="preserve">1.3M</t>
  </si>
  <si>
    <t xml:space="preserve">#AmitBhadana #PeopleInABus</t>
  </si>
  <si>
    <t xml:space="preserve">25M</t>
  </si>
  <si>
    <t xml:space="preserve">2hr 11Min</t>
  </si>
  <si>
    <t xml:space="preserve">861K</t>
  </si>
  <si>
    <t xml:space="preserve">21/05/2002</t>
  </si>
  <si>
    <t xml:space="preserve">19.8M</t>
  </si>
  <si>
    <t xml:space="preserve">10.30 Min</t>
  </si>
  <si>
    <t xml:space="preserve">#Growth #DrVivekBindra #Motivation #CaseStudy #LifeChangingStories #SuccessStories #BadaBusiness #GoalFocusMotivation #MilkhaSingh #SuccessStrategy</t>
  </si>
  <si>
    <t xml:space="preserve">7.18M</t>
  </si>
  <si>
    <t xml:space="preserve">11.41 Min</t>
  </si>
  <si>
    <t xml:space="preserve">6.27M</t>
  </si>
  <si>
    <t xml:space="preserve">20.38 Min</t>
  </si>
  <si>
    <t xml:space="preserve">341k</t>
  </si>
  <si>
    <t xml:space="preserve">#GoSelfMadeUniversity </t>
  </si>
  <si>
    <t xml:space="preserve">3.71M</t>
  </si>
  <si>
    <t xml:space="preserve">12.10 Min</t>
  </si>
  <si>
    <t xml:space="preserve">2.4M</t>
  </si>
  <si>
    <t xml:space="preserve">2.54M</t>
  </si>
  <si>
    <t xml:space="preserve">18.46 Min</t>
  </si>
  <si>
    <t xml:space="preserve">131K</t>
  </si>
  <si>
    <t xml:space="preserve">17.2M</t>
  </si>
  <si>
    <t xml:space="preserve">3.19 Min</t>
  </si>
  <si>
    <t xml:space="preserve">7.03M</t>
  </si>
  <si>
    <t xml:space="preserve">3.13 Min</t>
  </si>
  <si>
    <t xml:space="preserve">Code with Harry</t>
  </si>
  <si>
    <t xml:space="preserve">3.26M </t>
  </si>
  <si>
    <t xml:space="preserve">11Hr 52 Min 23 Sec</t>
  </si>
  <si>
    <t xml:space="preserve">503K</t>
  </si>
  <si>
    <t xml:space="preserve">22.4M</t>
  </si>
  <si>
    <t xml:space="preserve">7.34 Min</t>
  </si>
  <si>
    <t xml:space="preserve">342K</t>
  </si>
  <si>
    <t xml:space="preserve">10.01 Min</t>
  </si>
  <si>
    <t xml:space="preserve">615K</t>
  </si>
  <si>
    <t xml:space="preserve">53.5M</t>
  </si>
  <si>
    <t xml:space="preserve">4.18 Min</t>
  </si>
  <si>
    <t xml:space="preserve">11M</t>
  </si>
  <si>
    <t xml:space="preserve">28.9M</t>
  </si>
  <si>
    <t xml:space="preserve">3.36 Min</t>
  </si>
  <si>
    <t xml:space="preserve">19M</t>
  </si>
  <si>
    <t xml:space="preserve">31M</t>
  </si>
  <si>
    <t xml:space="preserve">4.41 Min</t>
  </si>
  <si>
    <t xml:space="preserve">49M</t>
  </si>
  <si>
    <t xml:space="preserve">18M</t>
  </si>
  <si>
    <t xml:space="preserve">15.33 Min</t>
  </si>
  <si>
    <t xml:space="preserve">413K</t>
  </si>
  <si>
    <t xml:space="preserve">225M</t>
  </si>
  <si>
    <t xml:space="preserve">4.26 Min</t>
  </si>
  <si>
    <t xml:space="preserve">12M</t>
  </si>
  <si>
    <t xml:space="preserve">1.49M</t>
  </si>
  <si>
    <t xml:space="preserve">9Hr26Min</t>
  </si>
  <si>
    <t xml:space="preserve">5.4K</t>
  </si>
  <si>
    <t xml:space="preserve">1.91M</t>
  </si>
  <si>
    <t xml:space="preserve">58.26 Min</t>
  </si>
  <si>
    <t xml:space="preserve">441K</t>
  </si>
  <si>
    <t xml:space="preserve">694K</t>
  </si>
  <si>
    <t xml:space="preserve">4Hr25Min</t>
  </si>
  <si>
    <t xml:space="preserve">57K</t>
  </si>
  <si>
    <t xml:space="preserve">#pythontutorialinhindi #pythonfullcoursehindi #pythongreatlearning #greatlearning</t>
  </si>
  <si>
    <t xml:space="preserve">27.6M</t>
  </si>
  <si>
    <t xml:space="preserve">31.21Min</t>
  </si>
  <si>
    <t xml:space="preserve">Crazy XYZ</t>
  </si>
  <si>
    <t xml:space="preserve">23M</t>
  </si>
  <si>
    <t xml:space="preserve">8.26 Min</t>
  </si>
  <si>
    <t xml:space="preserve">2.22M</t>
  </si>
  <si>
    <t xml:space="preserve">6.19 Min</t>
  </si>
  <si>
    <t xml:space="preserve">52K</t>
  </si>
  <si>
    <t xml:space="preserve">#IntradayTrading #StockMarket #ShareMarket</t>
  </si>
  <si>
    <t xml:space="preserve">428K</t>
  </si>
  <si>
    <t xml:space="preserve">22.26 Min</t>
  </si>
  <si>
    <t xml:space="preserve">150K</t>
  </si>
  <si>
    <t xml:space="preserve">2.81M</t>
  </si>
  <si>
    <t xml:space="preserve">15 Sec</t>
  </si>
  <si>
    <t xml:space="preserve">1.5M</t>
  </si>
  <si>
    <t xml:space="preserve">9.24M</t>
  </si>
  <si>
    <t xml:space="preserve">29.34 Min</t>
  </si>
  <si>
    <t xml:space="preserve">182K</t>
  </si>
  <si>
    <t xml:space="preserve">1.68M</t>
  </si>
  <si>
    <t xml:space="preserve">3Hr 12Min</t>
  </si>
  <si>
    <t xml:space="preserve">224K</t>
  </si>
  <si>
    <t xml:space="preserve">53.2M</t>
  </si>
  <si>
    <t xml:space="preserve">2.53Min</t>
  </si>
  <si>
    <t xml:space="preserve">6.4M</t>
  </si>
  <si>
    <t xml:space="preserve">1.15M</t>
  </si>
  <si>
    <t xml:space="preserve">4.23 Min</t>
  </si>
  <si>
    <t xml:space="preserve">818K</t>
  </si>
  <si>
    <t xml:space="preserve">11.30 Min</t>
  </si>
  <si>
    <t xml:space="preserve">7.15M</t>
  </si>
  <si>
    <t xml:space="preserve">1,185,376,268 </t>
  </si>
  <si>
    <t xml:space="preserve">20.16Min</t>
  </si>
  <si>
    <t xml:space="preserve">3.3M</t>
  </si>
  <si>
    <t xml:space="preserve">15.1M</t>
  </si>
  <si>
    <t xml:space="preserve">6.23 Min</t>
  </si>
  <si>
    <t xml:space="preserve">209k</t>
  </si>
  <si>
    <t xml:space="preserve">RC Media World</t>
  </si>
  <si>
    <t xml:space="preserve">2.47M</t>
  </si>
  <si>
    <t xml:space="preserve">981,256,296 </t>
  </si>
  <si>
    <t xml:space="preserve">6.11 Min</t>
  </si>
  <si>
    <t xml:space="preserve">583K</t>
  </si>
  <si>
    <t xml:space="preserve">3.89M</t>
  </si>
  <si>
    <t xml:space="preserve">43.19 Min</t>
  </si>
  <si>
    <t xml:space="preserve">124K</t>
  </si>
  <si>
    <t xml:space="preserve">8.97M</t>
  </si>
  <si>
    <t xml:space="preserve">2,504,718,854 </t>
  </si>
  <si>
    <t xml:space="preserve">15.08 Min</t>
  </si>
  <si>
    <t xml:space="preserve">680K</t>
  </si>
  <si>
    <t xml:space="preserve">2.7M</t>
  </si>
  <si>
    <t xml:space="preserve">20.53 Min</t>
  </si>
  <si>
    <t xml:space="preserve">398K</t>
  </si>
  <si>
    <t xml:space="preserve">4.11M</t>
  </si>
  <si>
    <t xml:space="preserve">16.45 Min</t>
  </si>
  <si>
    <t xml:space="preserve">259K</t>
  </si>
  <si>
    <t xml:space="preserve">1.48M</t>
  </si>
  <si>
    <t xml:space="preserve">452,992,965 </t>
  </si>
  <si>
    <t xml:space="preserve">13.33 Min</t>
  </si>
  <si>
    <t xml:space="preserve">211K</t>
  </si>
  <si>
    <t xml:space="preserve">#foodchallenges #cheated #cheating #cheaters #lulusbakery #manvsfood #eatingchallenges #restaurants #copscalled #competitiveeating #terribleservice #notsosouthernhospitality</t>
  </si>
  <si>
    <t xml:space="preserve">446K</t>
  </si>
  <si>
    <t xml:space="preserve">16.15 Min</t>
  </si>
  <si>
    <t xml:space="preserve">128K</t>
  </si>
  <si>
    <t xml:space="preserve">#kilokrew #cheatday #girlvsfood</t>
  </si>
  <si>
    <r>
      <rPr>
        <sz val="11"/>
        <color rgb="FF000000"/>
        <rFont val="Calibri"/>
        <family val="0"/>
        <charset val="1"/>
      </rPr>
      <t xml:space="preserve">Nathan Figueroa</t>
    </r>
    <r>
      <rPr>
        <sz val="12"/>
        <color rgb="FF030303"/>
        <rFont val="Arial"/>
        <family val="0"/>
        <charset val="1"/>
      </rPr>
      <t xml:space="preserve"> </t>
    </r>
  </si>
  <si>
    <t xml:space="preserve">481K</t>
  </si>
  <si>
    <t xml:space="preserve">33.26 Min</t>
  </si>
  <si>
    <t xml:space="preserve">56K</t>
  </si>
  <si>
    <t xml:space="preserve">673K</t>
  </si>
  <si>
    <t xml:space="preserve">11.36Min</t>
  </si>
  <si>
    <t xml:space="preserve">23/02/2022</t>
  </si>
  <si>
    <t xml:space="preserve">CNN-18 News</t>
  </si>
  <si>
    <t xml:space="preserve">2.53M</t>
  </si>
  <si>
    <t xml:space="preserve">59.04Min</t>
  </si>
  <si>
    <r>
      <rPr>
        <sz val="11"/>
        <color rgb="FF000000"/>
        <rFont val="Calibri"/>
        <family val="0"/>
        <charset val="1"/>
      </rPr>
      <t xml:space="preserve">#rajeevmasand</t>
    </r>
    <r>
      <rPr>
        <sz val="8"/>
        <color rgb="FF030303"/>
        <rFont val="Arial"/>
        <family val="0"/>
        <charset val="1"/>
      </rPr>
      <t xml:space="preserve"> </t>
    </r>
    <r>
      <rPr>
        <sz val="8"/>
        <color rgb="FF000000"/>
        <rFont val="Arial"/>
        <family val="0"/>
        <charset val="1"/>
      </rPr>
      <t xml:space="preserve">#RanveerSingh</t>
    </r>
    <r>
      <rPr>
        <sz val="8"/>
        <color rgb="FF030303"/>
        <rFont val="Arial"/>
        <family val="0"/>
        <charset val="1"/>
      </rPr>
      <t xml:space="preserve"> </t>
    </r>
    <r>
      <rPr>
        <sz val="8"/>
        <color rgb="FF000000"/>
        <rFont val="Arial"/>
        <family val="0"/>
        <charset val="1"/>
      </rPr>
      <t xml:space="preserve">#AyushmannKhurrana</t>
    </r>
    <r>
      <rPr>
        <sz val="8"/>
        <color rgb="FF030303"/>
        <rFont val="Arial"/>
        <family val="0"/>
        <charset val="1"/>
      </rPr>
      <t xml:space="preserve"> </t>
    </r>
    <r>
      <rPr>
        <sz val="8"/>
        <color rgb="FF000000"/>
        <rFont val="Arial"/>
        <family val="0"/>
        <charset val="1"/>
      </rPr>
      <t xml:space="preserve">#RajkummarRao</t>
    </r>
  </si>
  <si>
    <t xml:space="preserve">86k</t>
  </si>
  <si>
    <t xml:space="preserve">23.33Min</t>
  </si>
  <si>
    <t xml:space="preserve">231K</t>
  </si>
  <si>
    <t xml:space="preserve">2k</t>
  </si>
  <si>
    <t xml:space="preserve">217,021 </t>
  </si>
  <si>
    <t xml:space="preserve">10Min</t>
  </si>
  <si>
    <t xml:space="preserve">13/09/2022</t>
  </si>
  <si>
    <t xml:space="preserve">13.30Min</t>
  </si>
  <si>
    <t xml:space="preserve">#tawapizza #tawapizzarecipe #pizzawithoutoven #pizzawithoutyeast #pizzabaserecipe #pizza #pizzarecipe #easypizzarecipe #pizzaathome #pizzareciperanveerbrar</t>
  </si>
  <si>
    <t xml:space="preserve">HRX</t>
  </si>
  <si>
    <t xml:space="preserve">420K</t>
  </si>
  <si>
    <t xml:space="preserve">11.53Min</t>
  </si>
  <si>
    <t xml:space="preserve">737K</t>
  </si>
  <si>
    <t xml:space="preserve">#HrithikTransformation #TrainingMotivation #Transformation #Training #HrithikRoshan #Motivation #Inspiration #HRX #War #Kabir
Music</t>
  </si>
  <si>
    <t xml:space="preserve">The Body builder</t>
  </si>
  <si>
    <t xml:space="preserve">5.67M</t>
  </si>
  <si>
    <t xml:space="preserve">17.13Min</t>
  </si>
  <si>
    <t xml:space="preserve">921K</t>
  </si>
  <si>
    <t xml:space="preserve">alpha m.</t>
  </si>
  <si>
    <t xml:space="preserve">6.58 M</t>
  </si>
  <si>
    <t xml:space="preserve">1,178,027,300 </t>
  </si>
  <si>
    <t xml:space="preserve">4.59Min</t>
  </si>
  <si>
    <t xml:space="preserve">144K</t>
  </si>
  <si>
    <t xml:space="preserve">5.89M</t>
  </si>
  <si>
    <t xml:space="preserve">10.17Min</t>
  </si>
  <si>
    <t xml:space="preserve">3.1M</t>
  </si>
  <si>
    <r>
      <rPr>
        <sz val="11"/>
        <color rgb="FF000000"/>
        <rFont val="Calibri"/>
        <family val="0"/>
        <charset val="1"/>
      </rPr>
      <t xml:space="preserve">JeffreyFever</t>
    </r>
    <r>
      <rPr>
        <sz val="12"/>
        <color rgb="FF030303"/>
        <rFont val="Arial"/>
        <family val="0"/>
        <charset val="1"/>
      </rPr>
      <t xml:space="preserve"> </t>
    </r>
  </si>
  <si>
    <t xml:space="preserve">333K</t>
  </si>
  <si>
    <t xml:space="preserve">3.50Min</t>
  </si>
  <si>
    <t xml:space="preserve">93.4K</t>
  </si>
  <si>
    <t xml:space="preserve">30Sec</t>
  </si>
  <si>
    <t xml:space="preserve">578K</t>
  </si>
  <si>
    <t xml:space="preserve">13.26Min</t>
  </si>
  <si>
    <t xml:space="preserve">151K</t>
  </si>
  <si>
    <t xml:space="preserve">#Byjus #Byjuscam #Byjusbusinesscasestudy #capital.com #Edtech #educationtech #Edtechstartup #businesscasestudy #byjucasestudy #byjubusinessmodel #adityasaini</t>
  </si>
  <si>
    <t xml:space="preserve">15.49Min</t>
  </si>
  <si>
    <t xml:space="preserve">93K</t>
  </si>
  <si>
    <t xml:space="preserve">CNBC Prime</t>
  </si>
  <si>
    <t xml:space="preserve">498K</t>
  </si>
  <si>
    <t xml:space="preserve">6.19Min</t>
  </si>
  <si>
    <t xml:space="preserve">525K</t>
  </si>
  <si>
    <t xml:space="preserve">4.3K</t>
  </si>
  <si>
    <t xml:space="preserve">NBC News</t>
  </si>
  <si>
    <t xml:space="preserve">4.30Min</t>
  </si>
  <si>
    <t xml:space="preserve">802K</t>
  </si>
  <si>
    <t xml:space="preserve">#NBCNews #news #NBCNightlyNews #racialprofiling</t>
  </si>
  <si>
    <t xml:space="preserve">41K</t>
  </si>
  <si>
    <r>
      <rPr>
        <sz val="11"/>
        <color rgb="FF000000"/>
        <rFont val="Calibri"/>
        <family val="0"/>
        <charset val="1"/>
      </rPr>
      <t xml:space="preserve">CNBC</t>
    </r>
    <r>
      <rPr>
        <sz val="12"/>
        <color rgb="FF030303"/>
        <rFont val="Arial"/>
        <family val="0"/>
        <charset val="1"/>
      </rPr>
      <t xml:space="preserve"> </t>
    </r>
  </si>
  <si>
    <t xml:space="preserve">2.37Min</t>
  </si>
  <si>
    <t xml:space="preserve">132K</t>
  </si>
  <si>
    <t xml:space="preserve">TODAY</t>
  </si>
  <si>
    <t xml:space="preserve">3.65M</t>
  </si>
  <si>
    <t xml:space="preserve">4.56Min</t>
  </si>
  <si>
    <t xml:space="preserve">172K</t>
  </si>
  <si>
    <t xml:space="preserve">24K</t>
  </si>
  <si>
    <t xml:space="preserve">654K</t>
  </si>
  <si>
    <t xml:space="preserve">7.30Min</t>
  </si>
  <si>
    <t xml:space="preserve">163K</t>
  </si>
  <si>
    <t xml:space="preserve">WWE</t>
  </si>
  <si>
    <t xml:space="preserve">91M</t>
  </si>
  <si>
    <t xml:space="preserve">4.09Min</t>
  </si>
  <si>
    <t xml:space="preserve">64k</t>
  </si>
  <si>
    <t xml:space="preserve">3.52M</t>
  </si>
  <si>
    <t xml:space="preserve">5.57Min</t>
  </si>
  <si>
    <t xml:space="preserve">582K</t>
  </si>
  <si>
    <t xml:space="preserve">#BellaTwins #BrieBella #NikkiBella</t>
  </si>
  <si>
    <t xml:space="preserve">43.5M</t>
  </si>
  <si>
    <t xml:space="preserve">2.57Min</t>
  </si>
  <si>
    <t xml:space="preserve">556k</t>
  </si>
  <si>
    <t xml:space="preserve">English </t>
  </si>
  <si>
    <t xml:space="preserve">#Alesso #katy Perry # WHEN IM GONE</t>
  </si>
  <si>
    <t xml:space="preserve">community posts per week</t>
  </si>
  <si>
    <r>
      <rPr>
        <sz val="11"/>
        <color rgb="FF000000"/>
        <rFont val="Calibri"/>
        <family val="0"/>
        <charset val="1"/>
      </rPr>
      <t xml:space="preserve">#olivervelez</t>
    </r>
    <r>
      <rPr>
        <sz val="11"/>
        <color rgb="FF030303"/>
        <rFont val="Calibri"/>
        <family val="0"/>
        <charset val="1"/>
      </rPr>
      <t xml:space="preserve"> </t>
    </r>
    <r>
      <rPr>
        <sz val="11"/>
        <color rgb="FF000000"/>
        <rFont val="Calibri"/>
        <family val="0"/>
        <charset val="1"/>
      </rPr>
      <t xml:space="preserve">#tradingeducation</t>
    </r>
    <r>
      <rPr>
        <sz val="11"/>
        <color rgb="FF030303"/>
        <rFont val="Calibri"/>
        <family val="0"/>
        <charset val="1"/>
      </rPr>
      <t xml:space="preserve"> </t>
    </r>
    <r>
      <rPr>
        <sz val="11"/>
        <color rgb="FF000000"/>
        <rFont val="Calibri"/>
        <family val="0"/>
        <charset val="1"/>
      </rPr>
      <t xml:space="preserve">#oliverveleztrading</t>
    </r>
    <r>
      <rPr>
        <sz val="11"/>
        <color rgb="FF030303"/>
        <rFont val="Calibri"/>
        <family val="0"/>
        <charset val="1"/>
      </rPr>
      <t xml:space="preserve"> </t>
    </r>
    <r>
      <rPr>
        <sz val="11"/>
        <color rgb="FF000000"/>
        <rFont val="Calibri"/>
        <family val="0"/>
        <charset val="1"/>
      </rPr>
      <t xml:space="preserve">#trading</t>
    </r>
    <r>
      <rPr>
        <sz val="11"/>
        <color rgb="FF030303"/>
        <rFont val="Calibri"/>
        <family val="0"/>
        <charset val="1"/>
      </rPr>
      <t xml:space="preserve"> </t>
    </r>
    <r>
      <rPr>
        <sz val="11"/>
        <color rgb="FF000000"/>
        <rFont val="Calibri"/>
        <family val="0"/>
        <charset val="1"/>
      </rPr>
      <t xml:space="preserve">#tradingstrategies</t>
    </r>
    <r>
      <rPr>
        <sz val="11"/>
        <color rgb="FF030303"/>
        <rFont val="Calibri"/>
        <family val="0"/>
        <charset val="1"/>
      </rPr>
      <t xml:space="preserve"> </t>
    </r>
    <r>
      <rPr>
        <sz val="11"/>
        <color rgb="FF000000"/>
        <rFont val="Calibri"/>
        <family val="0"/>
        <charset val="1"/>
      </rPr>
      <t xml:space="preserve">#tradereview</t>
    </r>
  </si>
  <si>
    <t xml:space="preserve">#olivervelez #oliverveleztrading #motivationalspeech #motivationalvideo #tradingmotivation</t>
  </si>
  <si>
    <r>
      <rPr>
        <sz val="11"/>
        <color rgb="FF000000"/>
        <rFont val="Calibri"/>
        <family val="0"/>
        <charset val="1"/>
      </rPr>
      <t xml:space="preserve">#trading</t>
    </r>
    <r>
      <rPr>
        <sz val="11"/>
        <color rgb="FF030303"/>
        <rFont val="Calibri"/>
        <family val="0"/>
        <charset val="1"/>
      </rPr>
      <t xml:space="preserve"> </t>
    </r>
    <r>
      <rPr>
        <sz val="11"/>
        <color rgb="FF000000"/>
        <rFont val="Calibri"/>
        <family val="0"/>
        <charset val="1"/>
      </rPr>
      <t xml:space="preserve">#daytrading</t>
    </r>
    <r>
      <rPr>
        <sz val="11"/>
        <color rgb="FF030303"/>
        <rFont val="Calibri"/>
        <family val="0"/>
        <charset val="1"/>
      </rPr>
      <t xml:space="preserve"> </t>
    </r>
    <r>
      <rPr>
        <sz val="11"/>
        <color rgb="FF000000"/>
        <rFont val="Calibri"/>
        <family val="0"/>
        <charset val="1"/>
      </rPr>
      <t xml:space="preserve">#tradingeducation</t>
    </r>
    <r>
      <rPr>
        <sz val="11"/>
        <color rgb="FF030303"/>
        <rFont val="Calibri"/>
        <family val="0"/>
        <charset val="1"/>
      </rPr>
      <t xml:space="preserve"> </t>
    </r>
    <r>
      <rPr>
        <sz val="11"/>
        <color rgb="FF000000"/>
        <rFont val="Calibri"/>
        <family val="0"/>
        <charset val="1"/>
      </rPr>
      <t xml:space="preserve">#Bitcoin</t>
    </r>
    <r>
      <rPr>
        <sz val="11"/>
        <color rgb="FF030303"/>
        <rFont val="Calibri"/>
        <family val="0"/>
        <charset val="1"/>
      </rPr>
      <t xml:space="preserve"> </t>
    </r>
    <r>
      <rPr>
        <sz val="11"/>
        <color rgb="FF000000"/>
        <rFont val="Calibri"/>
        <family val="0"/>
        <charset val="1"/>
      </rPr>
      <t xml:space="preserve">#technicalanalysis</t>
    </r>
    <r>
      <rPr>
        <sz val="11"/>
        <color rgb="FF030303"/>
        <rFont val="Calibri"/>
        <family val="0"/>
        <charset val="1"/>
      </rPr>
      <t xml:space="preserve"> </t>
    </r>
    <r>
      <rPr>
        <sz val="11"/>
        <color rgb="FF000000"/>
        <rFont val="Calibri"/>
        <family val="0"/>
        <charset val="1"/>
      </rPr>
      <t xml:space="preserve">#tradingcourse</t>
    </r>
    <r>
      <rPr>
        <sz val="11"/>
        <color rgb="FF030303"/>
        <rFont val="Calibri"/>
        <family val="0"/>
        <charset val="1"/>
      </rPr>
      <t xml:space="preserve"> </t>
    </r>
    <r>
      <rPr>
        <sz val="11"/>
        <color rgb="FF000000"/>
        <rFont val="Calibri"/>
        <family val="0"/>
        <charset val="1"/>
      </rPr>
      <t xml:space="preserve">#trader</t>
    </r>
    <r>
      <rPr>
        <sz val="11"/>
        <color rgb="FF030303"/>
        <rFont val="Calibri"/>
        <family val="0"/>
        <charset val="1"/>
      </rPr>
      <t xml:space="preserve"> </t>
    </r>
    <r>
      <rPr>
        <sz val="11"/>
        <color rgb="FF000000"/>
        <rFont val="Calibri"/>
        <family val="0"/>
        <charset val="1"/>
      </rPr>
      <t xml:space="preserve">#tradingstrategies</t>
    </r>
    <r>
      <rPr>
        <sz val="11"/>
        <color rgb="FF030303"/>
        <rFont val="Calibri"/>
        <family val="0"/>
        <charset val="1"/>
      </rPr>
      <t xml:space="preserve"> </t>
    </r>
    <r>
      <rPr>
        <sz val="11"/>
        <color rgb="FF000000"/>
        <rFont val="Calibri"/>
        <family val="0"/>
        <charset val="1"/>
      </rPr>
      <t xml:space="preserve">#tradingpsychology</t>
    </r>
    <r>
      <rPr>
        <sz val="11"/>
        <color rgb="FF030303"/>
        <rFont val="Calibri"/>
        <family val="0"/>
        <charset val="1"/>
      </rPr>
      <t xml:space="preserve"> </t>
    </r>
    <r>
      <rPr>
        <sz val="11"/>
        <color rgb="FF000000"/>
        <rFont val="Calibri"/>
        <family val="0"/>
        <charset val="1"/>
      </rPr>
      <t xml:space="preserve">#olivervelez</t>
    </r>
  </si>
  <si>
    <t xml:space="preserve">#trading #daytrading #tradingeducation #Bitcoin #Wallstreet #tradingeducation #trader #tradingstrategies #tradingpsychology #olivervelez</t>
  </si>
  <si>
    <r>
      <rPr>
        <sz val="11"/>
        <color rgb="FF000000"/>
        <rFont val="Calibri"/>
        <family val="0"/>
        <charset val="1"/>
      </rPr>
      <t xml:space="preserve">#trading</t>
    </r>
    <r>
      <rPr>
        <sz val="11"/>
        <color rgb="FF030303"/>
        <rFont val="Calibri"/>
        <family val="0"/>
        <charset val="1"/>
      </rPr>
      <t xml:space="preserve"> </t>
    </r>
    <r>
      <rPr>
        <sz val="11"/>
        <color rgb="FF000000"/>
        <rFont val="Calibri"/>
        <family val="0"/>
        <charset val="1"/>
      </rPr>
      <t xml:space="preserve">#daytrading</t>
    </r>
    <r>
      <rPr>
        <sz val="11"/>
        <color rgb="FF030303"/>
        <rFont val="Calibri"/>
        <family val="0"/>
        <charset val="1"/>
      </rPr>
      <t xml:space="preserve"> </t>
    </r>
    <r>
      <rPr>
        <sz val="11"/>
        <color rgb="FF000000"/>
        <rFont val="Calibri"/>
        <family val="0"/>
        <charset val="1"/>
      </rPr>
      <t xml:space="preserve">#tradingeducation</t>
    </r>
    <r>
      <rPr>
        <sz val="11"/>
        <color rgb="FF030303"/>
        <rFont val="Calibri"/>
        <family val="0"/>
        <charset val="1"/>
      </rPr>
      <t xml:space="preserve"> </t>
    </r>
    <r>
      <rPr>
        <sz val="11"/>
        <color rgb="FF000000"/>
        <rFont val="Calibri"/>
        <family val="0"/>
        <charset val="1"/>
      </rPr>
      <t xml:space="preserve">#Bitcoin</t>
    </r>
    <r>
      <rPr>
        <sz val="11"/>
        <color rgb="FF030303"/>
        <rFont val="Calibri"/>
        <family val="0"/>
        <charset val="1"/>
      </rPr>
      <t xml:space="preserve"> </t>
    </r>
    <r>
      <rPr>
        <sz val="11"/>
        <color rgb="FF000000"/>
        <rFont val="Calibri"/>
        <family val="0"/>
        <charset val="1"/>
      </rPr>
      <t xml:space="preserve">#Wallstreet</t>
    </r>
    <r>
      <rPr>
        <sz val="11"/>
        <color rgb="FF030303"/>
        <rFont val="Calibri"/>
        <family val="0"/>
        <charset val="1"/>
      </rPr>
      <t xml:space="preserve"> </t>
    </r>
    <r>
      <rPr>
        <sz val="11"/>
        <color rgb="FF000000"/>
        <rFont val="Calibri"/>
        <family val="0"/>
        <charset val="1"/>
      </rPr>
      <t xml:space="preserve">#tradingeducation</t>
    </r>
    <r>
      <rPr>
        <sz val="11"/>
        <color rgb="FF030303"/>
        <rFont val="Calibri"/>
        <family val="0"/>
        <charset val="1"/>
      </rPr>
      <t xml:space="preserve"> </t>
    </r>
    <r>
      <rPr>
        <sz val="11"/>
        <color rgb="FF000000"/>
        <rFont val="Calibri"/>
        <family val="0"/>
        <charset val="1"/>
      </rPr>
      <t xml:space="preserve">#trader</t>
    </r>
    <r>
      <rPr>
        <sz val="11"/>
        <color rgb="FF030303"/>
        <rFont val="Calibri"/>
        <family val="0"/>
        <charset val="1"/>
      </rPr>
      <t xml:space="preserve"> </t>
    </r>
    <r>
      <rPr>
        <sz val="11"/>
        <color rgb="FF000000"/>
        <rFont val="Calibri"/>
        <family val="0"/>
        <charset val="1"/>
      </rPr>
      <t xml:space="preserve">#tradingstrategies</t>
    </r>
    <r>
      <rPr>
        <sz val="11"/>
        <color rgb="FF030303"/>
        <rFont val="Calibri"/>
        <family val="0"/>
        <charset val="1"/>
      </rPr>
      <t xml:space="preserve"> </t>
    </r>
    <r>
      <rPr>
        <sz val="11"/>
        <color rgb="FF000000"/>
        <rFont val="Calibri"/>
        <family val="0"/>
        <charset val="1"/>
      </rPr>
      <t xml:space="preserve">#tradingpsychology</t>
    </r>
    <r>
      <rPr>
        <sz val="11"/>
        <color rgb="FF030303"/>
        <rFont val="Calibri"/>
        <family val="0"/>
        <charset val="1"/>
      </rPr>
      <t xml:space="preserve"> </t>
    </r>
    <r>
      <rPr>
        <sz val="11"/>
        <color rgb="FF000000"/>
        <rFont val="Calibri"/>
        <family val="0"/>
        <charset val="1"/>
      </rPr>
      <t xml:space="preserve">#olivervelez</t>
    </r>
  </si>
  <si>
    <t xml:space="preserve">NA</t>
  </si>
  <si>
    <t xml:space="preserve">23H</t>
  </si>
  <si>
    <t xml:space="preserve">46min</t>
  </si>
  <si>
    <t xml:space="preserve">1H</t>
  </si>
  <si>
    <t xml:space="preserve">11H</t>
  </si>
  <si>
    <t xml:space="preserve">24min</t>
  </si>
  <si>
    <t xml:space="preserve">17H</t>
  </si>
  <si>
    <t xml:space="preserve">7H</t>
  </si>
  <si>
    <t xml:space="preserve">Gopi and Sudhakar</t>
  </si>
  <si>
    <r>
      <rPr>
        <sz val="11"/>
        <color rgb="FF000000"/>
        <rFont val="Calibri"/>
        <family val="0"/>
        <charset val="1"/>
      </rPr>
      <t xml:space="preserve">#parithabangal</t>
    </r>
    <r>
      <rPr>
        <sz val="11"/>
        <color rgb="FF030303"/>
        <rFont val="Calibri"/>
        <family val="0"/>
        <charset val="1"/>
      </rPr>
      <t xml:space="preserve"> </t>
    </r>
    <r>
      <rPr>
        <sz val="11"/>
        <color rgb="FF000000"/>
        <rFont val="Calibri"/>
        <family val="0"/>
        <charset val="1"/>
      </rPr>
      <t xml:space="preserve">#gosu</t>
    </r>
    <r>
      <rPr>
        <sz val="11"/>
        <color rgb="FF030303"/>
        <rFont val="Calibri"/>
        <family val="0"/>
        <charset val="1"/>
      </rPr>
      <t xml:space="preserve"> </t>
    </r>
    <r>
      <rPr>
        <sz val="11"/>
        <color rgb="FF000000"/>
        <rFont val="Calibri"/>
        <family val="0"/>
        <charset val="1"/>
      </rPr>
      <t xml:space="preserve">#teakadai</t>
    </r>
    <r>
      <rPr>
        <sz val="11"/>
        <color rgb="FF030303"/>
        <rFont val="Calibri"/>
        <family val="0"/>
        <charset val="1"/>
      </rPr>
      <t xml:space="preserve"> </t>
    </r>
    <r>
      <rPr>
        <sz val="11"/>
        <color rgb="FF000000"/>
        <rFont val="Calibri"/>
        <family val="0"/>
        <charset val="1"/>
      </rPr>
      <t xml:space="preserve">#teakadaiparithabangal</t>
    </r>
  </si>
  <si>
    <t xml:space="preserve">13H</t>
  </si>
  <si>
    <r>
      <rPr>
        <sz val="11"/>
        <color rgb="FF000000"/>
        <rFont val="Calibri"/>
        <family val="0"/>
        <charset val="1"/>
      </rPr>
      <t xml:space="preserve">#parithabangal</t>
    </r>
    <r>
      <rPr>
        <sz val="11"/>
        <color rgb="FF030303"/>
        <rFont val="Calibri"/>
        <family val="0"/>
        <charset val="1"/>
      </rPr>
      <t xml:space="preserve"> </t>
    </r>
    <r>
      <rPr>
        <sz val="11"/>
        <color rgb="FF000000"/>
        <rFont val="Calibri"/>
        <family val="0"/>
        <charset val="1"/>
      </rPr>
      <t xml:space="preserve">#beachpaavangal</t>
    </r>
    <r>
      <rPr>
        <sz val="11"/>
        <color rgb="FF030303"/>
        <rFont val="Calibri"/>
        <family val="0"/>
        <charset val="1"/>
      </rPr>
      <t xml:space="preserve"> </t>
    </r>
    <r>
      <rPr>
        <sz val="11"/>
        <color rgb="FF000000"/>
        <rFont val="Calibri"/>
        <family val="0"/>
        <charset val="1"/>
      </rPr>
      <t xml:space="preserve">#paavangal</t>
    </r>
    <r>
      <rPr>
        <sz val="11"/>
        <color rgb="FF030303"/>
        <rFont val="Calibri"/>
        <family val="0"/>
        <charset val="1"/>
      </rPr>
      <t xml:space="preserve"> </t>
    </r>
    <r>
      <rPr>
        <sz val="11"/>
        <color rgb="FF000000"/>
        <rFont val="Calibri"/>
        <family val="0"/>
        <charset val="1"/>
      </rPr>
      <t xml:space="preserve">#gopisudhakar</t>
    </r>
    <r>
      <rPr>
        <sz val="11"/>
        <color rgb="FF030303"/>
        <rFont val="Calibri"/>
        <family val="0"/>
        <charset val="1"/>
      </rPr>
      <t xml:space="preserve"> </t>
    </r>
    <r>
      <rPr>
        <sz val="11"/>
        <color rgb="FF000000"/>
        <rFont val="Calibri"/>
        <family val="0"/>
        <charset val="1"/>
      </rPr>
      <t xml:space="preserve">#gosuparithabangal</t>
    </r>
  </si>
  <si>
    <r>
      <rPr>
        <sz val="11"/>
        <color rgb="FF000000"/>
        <rFont val="Calibri"/>
        <family val="0"/>
        <charset val="1"/>
      </rPr>
      <t xml:space="preserve">#parithabangal</t>
    </r>
    <r>
      <rPr>
        <sz val="11"/>
        <color rgb="FF030303"/>
        <rFont val="Calibri"/>
        <family val="0"/>
        <charset val="1"/>
      </rPr>
      <t xml:space="preserve"> </t>
    </r>
    <r>
      <rPr>
        <sz val="11"/>
        <color rgb="FF000000"/>
        <rFont val="Calibri"/>
        <family val="0"/>
        <charset val="1"/>
      </rPr>
      <t xml:space="preserve">#gosu</t>
    </r>
    <r>
      <rPr>
        <sz val="11"/>
        <color rgb="FF030303"/>
        <rFont val="Calibri"/>
        <family val="0"/>
        <charset val="1"/>
      </rPr>
      <t xml:space="preserve"> </t>
    </r>
    <r>
      <rPr>
        <sz val="11"/>
        <color rgb="FF000000"/>
        <rFont val="Calibri"/>
        <family val="0"/>
        <charset val="1"/>
      </rPr>
      <t xml:space="preserve">#ruggedboypaavangal</t>
    </r>
    <r>
      <rPr>
        <sz val="11"/>
        <color rgb="FF030303"/>
        <rFont val="Calibri"/>
        <family val="0"/>
        <charset val="1"/>
      </rPr>
      <t xml:space="preserve"> </t>
    </r>
    <r>
      <rPr>
        <sz val="11"/>
        <color rgb="FF000000"/>
        <rFont val="Calibri"/>
        <family val="0"/>
        <charset val="1"/>
      </rPr>
      <t xml:space="preserve">#gopisudhakar</t>
    </r>
  </si>
  <si>
    <t xml:space="preserve">5Mmin</t>
  </si>
  <si>
    <r>
      <rPr>
        <sz val="11"/>
        <color rgb="FF000000"/>
        <rFont val="Calibri"/>
        <family val="0"/>
        <charset val="1"/>
      </rPr>
      <t xml:space="preserve">#matrimony</t>
    </r>
    <r>
      <rPr>
        <sz val="11"/>
        <color rgb="FF030303"/>
        <rFont val="Calibri"/>
        <family val="0"/>
        <charset val="1"/>
      </rPr>
      <t xml:space="preserve"> </t>
    </r>
    <r>
      <rPr>
        <sz val="11"/>
        <color rgb="FF000000"/>
        <rFont val="Calibri"/>
        <family val="0"/>
        <charset val="1"/>
      </rPr>
      <t xml:space="preserve">#paavangal</t>
    </r>
    <r>
      <rPr>
        <sz val="11"/>
        <color rgb="FF030303"/>
        <rFont val="Calibri"/>
        <family val="0"/>
        <charset val="1"/>
      </rPr>
      <t xml:space="preserve"> </t>
    </r>
    <r>
      <rPr>
        <sz val="11"/>
        <color rgb="FF000000"/>
        <rFont val="Calibri"/>
        <family val="0"/>
        <charset val="1"/>
      </rPr>
      <t xml:space="preserve">#parithabangal</t>
    </r>
    <r>
      <rPr>
        <sz val="11"/>
        <color rgb="FF030303"/>
        <rFont val="Calibri"/>
        <family val="0"/>
        <charset val="1"/>
      </rPr>
      <t xml:space="preserve"> </t>
    </r>
    <r>
      <rPr>
        <sz val="11"/>
        <color rgb="FF000000"/>
        <rFont val="Calibri"/>
        <family val="0"/>
        <charset val="1"/>
      </rPr>
      <t xml:space="preserve">#gosu</t>
    </r>
  </si>
  <si>
    <t xml:space="preserve">Hari baskar</t>
  </si>
  <si>
    <r>
      <rPr>
        <sz val="11"/>
        <color rgb="FF000000"/>
        <rFont val="Calibri"/>
        <family val="0"/>
        <charset val="1"/>
      </rPr>
      <t xml:space="preserve">#AdvisorAshwin</t>
    </r>
    <r>
      <rPr>
        <sz val="11"/>
        <color rgb="FF030303"/>
        <rFont val="Calibri"/>
        <family val="0"/>
        <charset val="1"/>
      </rPr>
      <t xml:space="preserve"> </t>
    </r>
    <r>
      <rPr>
        <sz val="11"/>
        <color rgb="FF000000"/>
        <rFont val="Calibri"/>
        <family val="0"/>
        <charset val="1"/>
      </rPr>
      <t xml:space="preserve">#HariBaskar</t>
    </r>
    <r>
      <rPr>
        <sz val="11"/>
        <color rgb="FF030303"/>
        <rFont val="Calibri"/>
        <family val="0"/>
        <charset val="1"/>
      </rPr>
      <t xml:space="preserve"> </t>
    </r>
    <r>
      <rPr>
        <sz val="11"/>
        <color rgb="FF000000"/>
        <rFont val="Calibri"/>
        <family val="0"/>
        <charset val="1"/>
      </rPr>
      <t xml:space="preserve">#JumpCuts</t>
    </r>
  </si>
  <si>
    <t xml:space="preserve">19H</t>
  </si>
  <si>
    <r>
      <rPr>
        <sz val="11"/>
        <color rgb="FF000000"/>
        <rFont val="Calibri"/>
        <family val="0"/>
        <charset val="1"/>
      </rPr>
      <t xml:space="preserve">#jumpcuts</t>
    </r>
    <r>
      <rPr>
        <sz val="11"/>
        <color rgb="FF030303"/>
        <rFont val="Calibri"/>
        <family val="0"/>
        <charset val="1"/>
      </rPr>
      <t xml:space="preserve"> </t>
    </r>
    <r>
      <rPr>
        <sz val="11"/>
        <color rgb="FF000000"/>
        <rFont val="Calibri"/>
        <family val="0"/>
        <charset val="1"/>
      </rPr>
      <t xml:space="preserve">#Dadandson</t>
    </r>
    <r>
      <rPr>
        <sz val="11"/>
        <color rgb="FF030303"/>
        <rFont val="Calibri"/>
        <family val="0"/>
        <charset val="1"/>
      </rPr>
      <t xml:space="preserve"> </t>
    </r>
    <r>
      <rPr>
        <sz val="11"/>
        <color rgb="FF000000"/>
        <rFont val="Calibri"/>
        <family val="0"/>
        <charset val="1"/>
      </rPr>
      <t xml:space="preserve">#9DaysofNavarasa</t>
    </r>
  </si>
  <si>
    <r>
      <rPr>
        <sz val="11"/>
        <color rgb="FF000000"/>
        <rFont val="Calibri"/>
        <family val="0"/>
        <charset val="1"/>
      </rPr>
      <t xml:space="preserve">#Shawarma</t>
    </r>
    <r>
      <rPr>
        <sz val="11"/>
        <color rgb="FF030303"/>
        <rFont val="Calibri"/>
        <family val="0"/>
        <charset val="1"/>
      </rPr>
      <t xml:space="preserve"> </t>
    </r>
    <r>
      <rPr>
        <sz val="11"/>
        <color rgb="FF000000"/>
        <rFont val="Calibri"/>
        <family val="0"/>
        <charset val="1"/>
      </rPr>
      <t xml:space="preserve">#comedy</t>
    </r>
    <r>
      <rPr>
        <sz val="11"/>
        <color rgb="FF030303"/>
        <rFont val="Calibri"/>
        <family val="0"/>
        <charset val="1"/>
      </rPr>
      <t xml:space="preserve"> </t>
    </r>
    <r>
      <rPr>
        <sz val="11"/>
        <color rgb="FF000000"/>
        <rFont val="Calibri"/>
        <family val="0"/>
        <charset val="1"/>
      </rPr>
      <t xml:space="preserve">#jumpcuts</t>
    </r>
  </si>
  <si>
    <t xml:space="preserve">29min</t>
  </si>
  <si>
    <t xml:space="preserve">Raja ajith</t>
  </si>
  <si>
    <t xml:space="preserve">#rajaajith #balajimurugadoss</t>
  </si>
  <si>
    <t xml:space="preserve">#skincare #rajaajith</t>
  </si>
  <si>
    <t xml:space="preserve">16H</t>
  </si>
  <si>
    <t xml:space="preserve">#RAJAAJITH #FUNVLOG</t>
  </si>
  <si>
    <t xml:space="preserve">#rajaajith #backworkout #gymmotivation #fitness</t>
  </si>
  <si>
    <t xml:space="preserve">#weovercome #wemotivate #wedominate</t>
  </si>
  <si>
    <r>
      <rPr>
        <sz val="8"/>
        <color rgb="FF000000"/>
        <rFont val="Arial"/>
        <family val="0"/>
        <charset val="1"/>
      </rPr>
      <t xml:space="preserve">#micset</t>
    </r>
    <r>
      <rPr>
        <sz val="8"/>
        <color rgb="FF030303"/>
        <rFont val="Arial"/>
        <family val="0"/>
        <charset val="1"/>
      </rPr>
      <t xml:space="preserve"> </t>
    </r>
    <r>
      <rPr>
        <sz val="8"/>
        <color rgb="FF000000"/>
        <rFont val="Arial"/>
        <family val="0"/>
        <charset val="1"/>
      </rPr>
      <t xml:space="preserve">#micsetsothanaigal</t>
    </r>
    <r>
      <rPr>
        <sz val="8"/>
        <color rgb="FF030303"/>
        <rFont val="Arial"/>
        <family val="0"/>
        <charset val="1"/>
      </rPr>
      <t xml:space="preserve"> </t>
    </r>
    <r>
      <rPr>
        <sz val="8"/>
        <color rgb="FF000000"/>
        <rFont val="Arial"/>
        <family val="0"/>
        <charset val="1"/>
      </rPr>
      <t xml:space="preserve">#classroomsothanaigal</t>
    </r>
  </si>
  <si>
    <t xml:space="preserve">6min</t>
  </si>
  <si>
    <r>
      <rPr>
        <sz val="8"/>
        <color rgb="FF000000"/>
        <rFont val="Arial"/>
        <family val="0"/>
        <charset val="1"/>
      </rPr>
      <t xml:space="preserve">#partnership</t>
    </r>
    <r>
      <rPr>
        <sz val="8"/>
        <color rgb="FF030303"/>
        <rFont val="Arial"/>
        <family val="0"/>
        <charset val="1"/>
      </rPr>
      <t xml:space="preserve"> </t>
    </r>
    <r>
      <rPr>
        <sz val="8"/>
        <color rgb="FF000000"/>
        <rFont val="Arial"/>
        <family val="0"/>
        <charset val="1"/>
      </rPr>
      <t xml:space="preserve">#micset</t>
    </r>
    <r>
      <rPr>
        <sz val="8"/>
        <color rgb="FF030303"/>
        <rFont val="Arial"/>
        <family val="0"/>
        <charset val="1"/>
      </rPr>
      <t xml:space="preserve"> </t>
    </r>
    <r>
      <rPr>
        <sz val="8"/>
        <color rgb="FF000000"/>
        <rFont val="Arial"/>
        <family val="0"/>
        <charset val="1"/>
      </rPr>
      <t xml:space="preserve">#theatresothanaigal</t>
    </r>
    <r>
      <rPr>
        <sz val="8"/>
        <color rgb="FF030303"/>
        <rFont val="Arial"/>
        <family val="0"/>
        <charset val="1"/>
      </rPr>
      <t xml:space="preserve"> </t>
    </r>
    <r>
      <rPr>
        <sz val="8"/>
        <color rgb="FF000000"/>
        <rFont val="Arial"/>
        <family val="0"/>
        <charset val="1"/>
      </rPr>
      <t xml:space="preserve">#micsetsriram</t>
    </r>
    <r>
      <rPr>
        <sz val="8"/>
        <color rgb="FF030303"/>
        <rFont val="Arial"/>
        <family val="0"/>
        <charset val="1"/>
      </rPr>
      <t xml:space="preserve"> </t>
    </r>
    <r>
      <rPr>
        <sz val="8"/>
        <color rgb="FF000000"/>
        <rFont val="Arial"/>
        <family val="0"/>
        <charset val="1"/>
      </rPr>
      <t xml:space="preserve">#CreateImpact</t>
    </r>
    <r>
      <rPr>
        <sz val="8"/>
        <color rgb="FF030303"/>
        <rFont val="Arial"/>
        <family val="0"/>
        <charset val="1"/>
      </rPr>
      <t xml:space="preserve"> </t>
    </r>
    <r>
      <rPr>
        <sz val="8"/>
        <color rgb="FF000000"/>
        <rFont val="Arial"/>
        <family val="0"/>
        <charset val="1"/>
      </rPr>
      <t xml:space="preserve">#SCALER</t>
    </r>
    <r>
      <rPr>
        <sz val="8"/>
        <color rgb="FF030303"/>
        <rFont val="Arial"/>
        <family val="0"/>
        <charset val="1"/>
      </rPr>
      <t xml:space="preserve">"</t>
    </r>
  </si>
  <si>
    <r>
      <rPr>
        <sz val="8"/>
        <color rgb="FF000000"/>
        <rFont val="Arial"/>
        <family val="0"/>
        <charset val="1"/>
      </rPr>
      <t xml:space="preserve">#Partnership</t>
    </r>
    <r>
      <rPr>
        <sz val="8"/>
        <color rgb="FF030303"/>
        <rFont val="Arial"/>
        <family val="0"/>
        <charset val="1"/>
      </rPr>
      <t xml:space="preserve"> </t>
    </r>
    <r>
      <rPr>
        <sz val="8"/>
        <color rgb="FF000000"/>
        <rFont val="Arial"/>
        <family val="0"/>
        <charset val="1"/>
      </rPr>
      <t xml:space="preserve">#WeddingSothanaigal</t>
    </r>
    <r>
      <rPr>
        <sz val="8"/>
        <color rgb="FF030303"/>
        <rFont val="Arial"/>
        <family val="0"/>
        <charset val="1"/>
      </rPr>
      <t xml:space="preserve"> </t>
    </r>
    <r>
      <rPr>
        <sz val="8"/>
        <color rgb="FF000000"/>
        <rFont val="Arial"/>
        <family val="0"/>
        <charset val="1"/>
      </rPr>
      <t xml:space="preserve">#Sriram</t>
    </r>
    <r>
      <rPr>
        <sz val="8"/>
        <color rgb="FF030303"/>
        <rFont val="Arial"/>
        <family val="0"/>
        <charset val="1"/>
      </rPr>
      <t xml:space="preserve"> </t>
    </r>
    <r>
      <rPr>
        <sz val="8"/>
        <color rgb="FF000000"/>
        <rFont val="Arial"/>
        <family val="0"/>
        <charset val="1"/>
      </rPr>
      <t xml:space="preserve">#Micset</t>
    </r>
  </si>
  <si>
    <t xml:space="preserve">12min</t>
  </si>
  <si>
    <r>
      <rPr>
        <sz val="8"/>
        <color rgb="FF000000"/>
        <rFont val="Arial"/>
        <family val="0"/>
        <charset val="1"/>
      </rPr>
      <t xml:space="preserve">#HusbandSothanaigal</t>
    </r>
    <r>
      <rPr>
        <sz val="8"/>
        <color rgb="FF030303"/>
        <rFont val="Arial"/>
        <family val="0"/>
        <charset val="1"/>
      </rPr>
      <t xml:space="preserve"> </t>
    </r>
    <r>
      <rPr>
        <sz val="8"/>
        <color rgb="FF000000"/>
        <rFont val="Arial"/>
        <family val="0"/>
        <charset val="1"/>
      </rPr>
      <t xml:space="preserve">#HusbandvsWife</t>
    </r>
    <r>
      <rPr>
        <sz val="8"/>
        <color rgb="FF030303"/>
        <rFont val="Arial"/>
        <family val="0"/>
        <charset val="1"/>
      </rPr>
      <t xml:space="preserve"> </t>
    </r>
    <r>
      <rPr>
        <sz val="8"/>
        <color rgb="FF000000"/>
        <rFont val="Arial"/>
        <family val="0"/>
        <charset val="1"/>
      </rPr>
      <t xml:space="preserve">#MicSet</t>
    </r>
  </si>
  <si>
    <t xml:space="preserve">VIDEO LINKS</t>
  </si>
  <si>
    <t xml:space="preserve">VIDEO TOPIC</t>
  </si>
  <si>
    <t xml:space="preserve">VIEWS</t>
  </si>
  <si>
    <t xml:space="preserve">LENGTH OF VIDEOS</t>
  </si>
  <si>
    <t xml:space="preserve">DATE OF UPLOAD</t>
  </si>
  <si>
    <t xml:space="preserve">VIDEO LIKE </t>
  </si>
  <si>
    <t xml:space="preserve">#_TAGS</t>
  </si>
  <si>
    <t xml:space="preserve">TOTAL COMMENTS</t>
  </si>
  <si>
    <t xml:space="preserve">QUALITY OF VIDEO</t>
  </si>
  <si>
    <t xml:space="preserve">10:55</t>
  </si>
  <si>
    <t xml:space="preserve">144p ,240p,360p,480p,720p60,1080p60</t>
  </si>
  <si>
    <t xml:space="preserve">10:18</t>
  </si>
  <si>
    <t xml:space="preserve">144p ,240p,360p,480p,720p60</t>
  </si>
  <si>
    <t xml:space="preserve">14:24</t>
  </si>
  <si>
    <t xml:space="preserve">144p ,240p,360p,480p,720p60,1080p80</t>
  </si>
  <si>
    <t xml:space="preserve">11:12</t>
  </si>
  <si>
    <t xml:space="preserve">144p ,240p,360p,480p,720p60,1080p</t>
  </si>
  <si>
    <t xml:space="preserve">15:03</t>
  </si>
  <si>
    <r>
      <rPr>
        <sz val="11"/>
        <color rgb="FF000000"/>
        <rFont val="Calibri"/>
        <family val="0"/>
        <charset val="1"/>
      </rPr>
      <t xml:space="preserve">#stockmarket</t>
    </r>
    <r>
      <rPr>
        <sz val="11"/>
        <color rgb="FF030303"/>
        <rFont val="Arial"/>
        <family val="0"/>
        <charset val="1"/>
      </rPr>
      <t xml:space="preserve"> </t>
    </r>
    <r>
      <rPr>
        <sz val="11"/>
        <color rgb="FF000000"/>
        <rFont val="Arial"/>
        <family val="0"/>
        <charset val="1"/>
      </rPr>
      <t xml:space="preserve">#wealthsaga</t>
    </r>
  </si>
  <si>
    <t xml:space="preserve">32:50</t>
  </si>
  <si>
    <t xml:space="preserve">13:42</t>
  </si>
  <si>
    <t xml:space="preserve">144p ,240p,360p,480p,720p,1080p</t>
  </si>
  <si>
    <t xml:space="preserve">8:08</t>
  </si>
  <si>
    <t xml:space="preserve">25:45</t>
  </si>
  <si>
    <t xml:space="preserve">16:15</t>
  </si>
  <si>
    <t xml:space="preserve">10:27</t>
  </si>
  <si>
    <t xml:space="preserve">17:27</t>
  </si>
  <si>
    <t xml:space="preserve"> #stockmarket, #wealthsaga</t>
  </si>
  <si>
    <t xml:space="preserve">144p ,240p,360p,480p,720p50</t>
  </si>
  <si>
    <t xml:space="preserve">21:08</t>
  </si>
  <si>
    <t xml:space="preserve">6:01</t>
  </si>
  <si>
    <t xml:space="preserve">144p ,240p,360p,480p,720,1080p60</t>
  </si>
  <si>
    <t xml:space="preserve">16:11</t>
  </si>
  <si>
    <t xml:space="preserve">18:14</t>
  </si>
  <si>
    <t xml:space="preserve">18:23</t>
  </si>
  <si>
    <t xml:space="preserve">14:57</t>
  </si>
  <si>
    <t xml:space="preserve">#wealthfirst #stockmarket #wealthsaga</t>
  </si>
  <si>
    <t xml:space="preserve">144p ,240p,360p,480p,720</t>
  </si>
  <si>
    <t xml:space="preserve">24:16</t>
  </si>
  <si>
    <r>
      <rPr>
        <sz val="11"/>
        <color rgb="FF000000"/>
        <rFont val="Calibri"/>
        <family val="0"/>
        <charset val="1"/>
      </rPr>
      <t xml:space="preserve">#stockmarket</t>
    </r>
    <r>
      <rPr>
        <sz val="11"/>
        <color rgb="FF030303"/>
        <rFont val="Arial"/>
        <family val="0"/>
        <charset val="1"/>
      </rPr>
      <t xml:space="preserve"> </t>
    </r>
    <r>
      <rPr>
        <sz val="11"/>
        <color rgb="FF000000"/>
        <rFont val="Arial"/>
        <family val="0"/>
        <charset val="1"/>
      </rPr>
      <t xml:space="preserve">#wealthsaga#intradaytrading #swingtrading</t>
    </r>
  </si>
  <si>
    <t xml:space="preserve">144p ,240p,360p,480p,720p</t>
  </si>
  <si>
    <t xml:space="preserve">5:08</t>
  </si>
  <si>
    <t xml:space="preserve">144p ,240p,360p,480p,720p48</t>
  </si>
  <si>
    <t xml:space="preserve">11:54</t>
  </si>
  <si>
    <t xml:space="preserve">17:31</t>
  </si>
  <si>
    <t xml:space="preserve"> #BTST #STBT#stockmarket #wealthsaga</t>
  </si>
  <si>
    <t xml:space="preserve">14:03</t>
  </si>
  <si>
    <t xml:space="preserve">29:20</t>
  </si>
  <si>
    <r>
      <rPr>
        <sz val="11"/>
        <color rgb="FF000000"/>
        <rFont val="Calibri"/>
        <family val="0"/>
        <charset val="1"/>
      </rPr>
      <t xml:space="preserve">#stockmarket</t>
    </r>
    <r>
      <rPr>
        <sz val="11"/>
        <color rgb="FF030303"/>
        <rFont val="Arial"/>
        <family val="0"/>
        <charset val="1"/>
      </rPr>
      <t xml:space="preserve"> </t>
    </r>
    <r>
      <rPr>
        <sz val="11"/>
        <color rgb="FF000000"/>
        <rFont val="Arial"/>
        <family val="0"/>
        <charset val="1"/>
      </rPr>
      <t xml:space="preserve">#wealthsaga #MaxPain #OpenInteres</t>
    </r>
  </si>
  <si>
    <t xml:space="preserve">19:04</t>
  </si>
  <si>
    <t xml:space="preserve">18:22</t>
  </si>
  <si>
    <t xml:space="preserve">27:08</t>
  </si>
  <si>
    <r>
      <rPr>
        <sz val="11"/>
        <color rgb="FF000000"/>
        <rFont val="Calibri"/>
        <family val="0"/>
        <charset val="1"/>
      </rPr>
      <t xml:space="preserve">#stockmarket</t>
    </r>
    <r>
      <rPr>
        <sz val="11"/>
        <color rgb="FF030303"/>
        <rFont val="Arial"/>
        <family val="0"/>
        <charset val="1"/>
      </rPr>
      <t xml:space="preserve"> </t>
    </r>
    <r>
      <rPr>
        <sz val="11"/>
        <color rgb="FF000000"/>
        <rFont val="Arial"/>
        <family val="0"/>
        <charset val="1"/>
      </rPr>
      <t xml:space="preserve">#wealthsaga #OptionsTrading #fnotrade</t>
    </r>
  </si>
  <si>
    <t xml:space="preserve">21:17</t>
  </si>
  <si>
    <t xml:space="preserve">23:01</t>
  </si>
  <si>
    <t xml:space="preserve">27:22</t>
  </si>
  <si>
    <t xml:space="preserve">19:28</t>
  </si>
  <si>
    <t xml:space="preserve">31:16</t>
  </si>
  <si>
    <t xml:space="preserve">13:47</t>
  </si>
  <si>
    <t xml:space="preserve">17:44</t>
  </si>
  <si>
    <t xml:space="preserve">14:41</t>
  </si>
  <si>
    <t xml:space="preserve">15:45</t>
  </si>
  <si>
    <t xml:space="preserve">12:38</t>
  </si>
  <si>
    <t xml:space="preserve">16:49</t>
  </si>
  <si>
    <t xml:space="preserve">16:58</t>
  </si>
  <si>
    <t xml:space="preserve">16:56</t>
  </si>
  <si>
    <t xml:space="preserve">13:20</t>
  </si>
  <si>
    <t xml:space="preserve">14:45</t>
  </si>
  <si>
    <t xml:space="preserve">13:58</t>
  </si>
  <si>
    <t xml:space="preserve">19:39</t>
  </si>
  <si>
    <t xml:space="preserve">12:31</t>
  </si>
  <si>
    <t xml:space="preserve">13:39</t>
  </si>
  <si>
    <t xml:space="preserve">17:18</t>
  </si>
  <si>
    <t xml:space="preserve">22:56</t>
  </si>
  <si>
    <t xml:space="preserve">21:38</t>
  </si>
  <si>
    <t xml:space="preserve">27:19</t>
  </si>
  <si>
    <t xml:space="preserve">11:26</t>
  </si>
  <si>
    <t xml:space="preserve">25:40</t>
  </si>
  <si>
    <t xml:space="preserve">22:24</t>
  </si>
  <si>
    <t xml:space="preserve">20:16</t>
  </si>
  <si>
    <t xml:space="preserve">14:16</t>
  </si>
  <si>
    <t xml:space="preserve">16:45</t>
  </si>
  <si>
    <t xml:space="preserve">14:22</t>
  </si>
  <si>
    <t xml:space="preserve">15:48</t>
  </si>
  <si>
    <t xml:space="preserve">9:32</t>
  </si>
  <si>
    <t xml:space="preserve">9:11</t>
  </si>
  <si>
    <t xml:space="preserve">7:43</t>
  </si>
  <si>
    <t xml:space="preserve">7:58</t>
  </si>
  <si>
    <t xml:space="preserve">144p ,240p,360p,480p60</t>
  </si>
  <si>
    <t xml:space="preserve">Tamil/English</t>
  </si>
  <si>
    <t xml:space="preserve">#cheeseomelette #omletterecipe #vismaifood</t>
  </si>
  <si>
    <t xml:space="preserve">#SitaRamam #RashmikaMandanna #AbhayBethiganti #HanuRaghavapudi  #DulquerSalmaan #MrunalThakur </t>
  </si>
  <si>
    <t xml:space="preserve">Watch the official video song of "Arabic Kuthu - Halamithi Habibo" from Thalapathy Vijay’s #BEAST by Sun Pictures, Lyrics by Sivakarthikeyan, Directed by Nelson &amp; Music by Anirudh Ravichander. </t>
  </si>
  <si>
    <t xml:space="preserve">#ArabicKuthuVideoSong #HalamithiHabibo #ThalapathyVijay #SunPictures #Anirudh #Nelson #Sivakarthikeyan #PoojaHegde #JonitaGandhiSong #JonitaGandhiSinger #BeastMovie #BeastFirstSingle #BeastVijay #BeastMovieSong #ThalapathyVijayBeast #BeastThalapathyVijay #SivakarthikeyanLyrics #BeastMovieUpdate #ArabicKuthuSong #ArabicKuthuSongLyrics #ArabicKuthuBeast #BeastArabicKuthu #BeastVideosongs #ArabicKuthuVideoSongTamil #ArabicKuthuvideo #HalamithiHabiboSong #HalamithiHabiboVideosong  #HalamithiHabiboTamilSong #HalamithiHabiboBeast #HalamithiHabiboAudioSong #ArabicKuthuFullsong #ArabicKuthuAudioSong #HalamithiHabiboFullAudio #HalamithiSong #HalamithiHabiboMp3 #ArabicKuthuMp3 #HalamithiHabibovideotamil</t>
  </si>
  <si>
    <t xml:space="preserve">#gingertea #allamtea</t>
  </si>
  <si>
    <t xml:space="preserve">#Filmymoji #FilmymojiComedy #FilmymojiMiddleClassMadhu</t>
  </si>
  <si>
    <t xml:space="preserve">{ PADHNE KI JARURAT NHI HAI ❌}
   🙏🙏  Hello bhailog swagat hai aap sabhi ka fun4you channel par .About this video :-
  Is channel par aapko fun daba ke milega🤪 .</t>
  </si>
  <si>
    <t xml:space="preserve">#ashishchanchalani #ashishchanchalanicomedy #ashishchanchalaninewvideo</t>
  </si>
  <si>
    <t xml:space="preserve">cricket.com.au</t>
  </si>
  <si>
    <t xml:space="preserve">🌏 Get Exclusive NordVPN deal here ➼ https://nordvpn.com/nerdforge It’s risk-free with Nord’s 30-day money-back guarantee! ✌ </t>
  </si>
  <si>
    <t xml:space="preserve">Unboxing of the Tesla Electro Phone, as well as 7 more of the rarest Limited Edition Smartphones you can buy! Get Surfshark VPN at https://Surfshark.deals/boss - Enter promo code BOSS for 83% off and 3 months free! </t>
  </si>
  <si>
    <t xml:space="preserve">ICC</t>
  </si>
  <si>
    <t xml:space="preserve">#CWC19</t>
  </si>
  <si>
    <t xml:space="preserve">SuperSport</t>
  </si>
  <si>
    <t xml:space="preserve">#Etvtelugu</t>
  </si>
  <si>
    <t xml:space="preserve">The Complete MrBeast Studio Tour - including the team, camera gear, his Gaming PC, editing computers and MUCH MORE.  The first 1,000 people to use this link will get a 1 month free trial of Skillshare: https://skl.sh/mrwhosetheboss07221</t>
  </si>
  <si>
    <t xml:space="preserve">PVP Cinema</t>
  </si>
  <si>
    <t xml:space="preserve">#OriDevudaSurpriseGlimpse #OriDevuda #Venkatesh #VishwakSen #VS7 #MithilaPalkar #Ashwath #TharunBhascker #LeonJames #PVPCinema #SriVenkateswaraCreations #PearlVPotluri #ParamVPotluri #DilRaju </t>
  </si>
  <si>
    <t xml:space="preserve">Laptop Deals : Redmi Book 15 Intel Core I3 11Th Gen : https://amzn.to/3LxMct4
ASUS VivoBook 14 (2021 ) Ryzen 3 :  https://amzn.to/3S6qfUo
HP 14s, 11th Gen Intel Core i3 : https://amzn.to/3qYCg2d
Redmi Book Pro Intel Core i5 11th Gen : https://amzn.to/3UxWMUQ
ASUS VivoBook K15 OLED (2021) : https://amzn.to/3DMgNkH
HP 14s, Ryzen 7- 5700U : https://amzn.to/3fdqEpy
MSI Modern 14, Intel i7-1195G7 : https://amzn.to/3StVSal
MSI Katana GF76, Intel 11th Gen. i7-11800H : https://amzn.to/3S491a1
ASUS Vivobook Pro 15 OLED : https://amzn.to/3BArd43
2020 Apple MacBook Air Laptop ( M1 ) : https://amzn.to/3S5Vwqu
2022 Apple MacBook Pro ( M2 ) : https://amzn.to/3fdrxyo</t>
  </si>
  <si>
    <t xml:space="preserve">Watch &amp; Enjoy Jessica Lyrical Video From The Movie #Prince. </t>
  </si>
  <si>
    <t xml:space="preserve">#Prince</t>
  </si>
  <si>
    <t xml:space="preserve">Cash Teaser. Cash Show hosted by Suma Kanakala.  Vishwa,Umadevi,Sindhura,Lobo are the participants in this show.</t>
  </si>
  <si>
    <t xml:space="preserve">#Vishwa #Umadevi #Sindhura #lobo #Cash #CashPromo #SumaKanakala #Mallemalatv #EtvTelugu  </t>
  </si>
  <si>
    <t xml:space="preserve">#ThaarMaarThakkarMaar #GodFather #SaregamaTelugu</t>
  </si>
  <si>
    <t xml:space="preserve">You'll see lots of smartphone unboxings in 2021 - Samsung Galaxy unboxings, iPhone 13 / 12s unboxings etc, but none will compare to the ridiculousness of this $200,000 smartphone unboxing. </t>
  </si>
  <si>
    <t xml:space="preserve">Rishan solutions</t>
  </si>
  <si>
    <t xml:space="preserve">Site columns in SharePoint online, Content types in SharePoint Online, Add site columns to Content types, Add Site Columns to list, Add Content type to SharePoint List, Difference between List Content type and Site Content type,  Content type settings, Type Of content types, Advantages with Content types, Change Fields and Update fields in Content types, Create Site columns, Create Custom content types,</t>
  </si>
  <si>
    <t xml:space="preserve">SharePoint Online</t>
  </si>
  <si>
    <t xml:space="preserve">
SharePoint in 60 Seconds</t>
  </si>
  <si>
    <t xml:space="preserve">Learn all about SharePoint on @Microsoft 365  Content Types by building your own music library that tracks both CD's and Vinyl Records! Also watch as I discover the brand new experience for adding content types!!!</t>
  </si>
  <si>
    <t xml:space="preserve">#Microsoft #SharePoint #Microsoft365</t>
  </si>
  <si>
    <t xml:space="preserve">ShareGate</t>
  </si>
  <si>
    <t xml:space="preserve">This video is a recording of our Webinar with SharePoint MVP Benjamin Niaulin on Understanding SharePoint Content Types. </t>
  </si>
  <si>
    <t xml:space="preserve">Webinar recordings</t>
  </si>
  <si>
    <t xml:space="preserve">SelfLearning</t>
  </si>
  <si>
    <t xml:space="preserve">#stratvert #sharepoint</t>
  </si>
  <si>
    <t xml:space="preserve">
jumpto365</t>
  </si>
  <si>
    <t xml:space="preserve">SharePoint tutorials</t>
  </si>
  <si>
    <t xml:space="preserve">Microsoft Teams</t>
  </si>
  <si>
    <t xml:space="preserve">#MicrosoftTeams</t>
  </si>
  <si>
    <t xml:space="preserve">#microsoft</t>
  </si>
  <si>
    <t xml:space="preserve">In this Outlook tutorial you will learn How to create contacts, How to create Contact group in Outlook?, How to Create appointment in Outlook?  How to create Meetings in Outlook? How to create Task in Outlook? and many other Microsoft Outlook useful options this is the Complete Microsoft Outlook Tutorial in Hindi |  Every computer operator must learn Outlook</t>
  </si>
  <si>
    <t xml:space="preserve">#OutlookTutorial #Outlook</t>
  </si>
  <si>
    <t xml:space="preserve">#Website #UsefulWebsite</t>
  </si>
  <si>
    <t xml:space="preserve">mybigguide</t>
  </si>
  <si>
    <t xml:space="preserve">computer #bestwebsites #mybigguide </t>
  </si>
  <si>
    <t xml:space="preserve">Learn with LOKESH LALWANI</t>
  </si>
  <si>
    <t xml:space="preserve">In this video, I have explained how you can earn Rs 800 in just 15 minutes by doing a simple Excel trick. </t>
  </si>
  <si>
    <t xml:space="preserve">#excel #earnmoneyonline </t>
  </si>
  <si>
    <t xml:space="preserve">#privatejobs #dataentryjobs #parttimejobs</t>
  </si>
  <si>
    <t xml:space="preserve">Shweta sharma</t>
  </si>
  <si>
    <t xml:space="preserve">#dataentryscam</t>
  </si>
  <si>
    <t xml:space="preserve">#sbiclerk2022 #sbipo2022 #theconstantguide</t>
  </si>
  <si>
    <t xml:space="preserve">Shubham Sir's Academy</t>
  </si>
  <si>
    <t xml:space="preserve">Marathi/English</t>
  </si>
  <si>
    <t xml:space="preserve">#ibps2021notification #ibpsrrbnotification2021syllabus #ibpsrrb2021notificationpdf #ibpsrecruitment2021notification #ibpslatestnotification2021 #ibpsrrbrecruitment2021notificationpdf #ibpsrrbnotification2021qualification #ibpsnotification2021applyonline #ibpsrecruitment2021notificationpdf #ibpsrrbnotification2021vacancy #ibpsclerk2021notificationpdf #ibpspolatestnotification #ibpsbhartinotification2021 #ibpsrrbupdatednotification2021 #ibpsponewnotification202 </t>
  </si>
  <si>
    <t xml:space="preserve">LEARNING CAPSULES - HARSHAL AGRAWAL</t>
  </si>
  <si>
    <t xml:space="preserve">#rrbpo2022 #rrbclerk2022paperattempting #harshalsir #learningcapsules #rrbpo2021 #rrbpo2021 #rrbpo2021 #sbija2021 #sbiclerk2021 #harshalsir #bankingmaths #bankingquant #bankingreasoning #bankingdi #mainslevelpuzzle #mainsleveldi #logicaldi #memorybasedpaperibpspo #memorybasedpaperrrbpo #memorybasedpapersbipo #memorybasedpaperibpsclerk #memorybasedpapersbiclerk #memorybasedpaperrrbclerk #bankingquant</t>
  </si>
  <si>
    <t xml:space="preserve">#geopolitics #worldaffairs #prashantdhawan
#worldaffairscurrentaffairs #hotissue #recentnews #breakingnews
#unacademy #unacademycurrentaffairs
#currentIssue</t>
  </si>
  <si>
    <t xml:space="preserve">
Karolina vlogs with Anurag</t>
  </si>
  <si>
    <t xml:space="preserve">#india #holi2022 #holifestival</t>
  </si>
  <si>
    <t xml:space="preserve">MaJeliv</t>
  </si>
  <si>
    <t xml:space="preserve">Today on  #MaJelivIndianReactions we begin our screening of Taare Zameen Par (Like Stars on Earth) starring Aamir Khan and Darsheel Safary who plays the film’s protagonist, Ishaan.
The tale about a boy, Ishaan Awasthi, with dyslexia who gets labeled as lazy and mischievous by the adults who raise and educate him mainly because they don’t know he’s dyslexic.
And then we meet Ram Shankar Nikumbh, the art teacher who specializes in guiding kids like Ishaan. He connects with the boy with his caring heart, led by an authentic joy seeking to help Ishaan cope with his learning disability.
Thank you to our Patrons who support our channel. You too, can join the MaJeliv Family here: (and you can see the full reaction to this movie right now)
https://www.patreon.com/majeliv</t>
  </si>
  <si>
    <t xml:space="preserve">#majelivreacts #majelivfilms #majelivVlogs #majelivFunandGames #MaJeliv</t>
  </si>
  <si>
    <r>
      <rPr>
        <sz val="8"/>
        <color rgb="FF000000"/>
        <rFont val="Arial"/>
        <family val="0"/>
        <charset val="1"/>
      </rPr>
      <t xml:space="preserve">#AccountManager</t>
    </r>
    <r>
      <rPr>
        <sz val="8"/>
        <color rgb="FF030303"/>
        <rFont val="Arial"/>
        <family val="0"/>
        <charset val="1"/>
      </rPr>
      <t xml:space="preserve"> </t>
    </r>
    <r>
      <rPr>
        <sz val="8"/>
        <color rgb="FF000000"/>
        <rFont val="Arial"/>
        <family val="0"/>
        <charset val="1"/>
      </rPr>
      <t xml:space="preserve">#AccountManagerInterview</t>
    </r>
    <r>
      <rPr>
        <sz val="8"/>
        <color rgb="FF030303"/>
        <rFont val="Arial"/>
        <family val="0"/>
        <charset val="1"/>
      </rPr>
      <t xml:space="preserve"> </t>
    </r>
    <r>
      <rPr>
        <sz val="8"/>
        <color rgb="FF000000"/>
        <rFont val="Arial"/>
        <family val="0"/>
        <charset val="1"/>
      </rPr>
      <t xml:space="preserve">#AccountManagerJobs</t>
    </r>
  </si>
  <si>
    <t xml:space="preserve">Vijay Riya vlogs</t>
  </si>
  <si>
    <t xml:space="preserve">#dailyvlogs #cutecuple</t>
  </si>
  <si>
    <r>
      <rPr>
        <sz val="8"/>
        <color rgb="FF000000"/>
        <rFont val="Arial"/>
        <family val="0"/>
        <charset val="1"/>
      </rPr>
      <t xml:space="preserve">#toyota</t>
    </r>
    <r>
      <rPr>
        <sz val="8"/>
        <color rgb="FF030303"/>
        <rFont val="Arial"/>
        <family val="0"/>
        <charset val="1"/>
      </rPr>
      <t xml:space="preserve"> </t>
    </r>
    <r>
      <rPr>
        <sz val="8"/>
        <color rgb="FF000000"/>
        <rFont val="Arial"/>
        <family val="0"/>
        <charset val="1"/>
      </rPr>
      <t xml:space="preserve">#innova</t>
    </r>
    <r>
      <rPr>
        <sz val="8"/>
        <color rgb="FF030303"/>
        <rFont val="Arial"/>
        <family val="0"/>
        <charset val="1"/>
      </rPr>
      <t xml:space="preserve"> </t>
    </r>
    <r>
      <rPr>
        <sz val="8"/>
        <color rgb="FF000000"/>
        <rFont val="Arial"/>
        <family val="0"/>
        <charset val="1"/>
      </rPr>
      <t xml:space="preserve">#fortuner</t>
    </r>
  </si>
  <si>
    <t xml:space="preserve">Hindi / English </t>
  </si>
  <si>
    <r>
      <rPr>
        <sz val="8"/>
        <color rgb="FF000000"/>
        <rFont val="Arial"/>
        <family val="0"/>
        <charset val="1"/>
      </rPr>
      <t xml:space="preserve">#ToyotaInnovaCrysta2021</t>
    </r>
    <r>
      <rPr>
        <sz val="8"/>
        <color rgb="FF030303"/>
        <rFont val="Arial"/>
        <family val="0"/>
        <charset val="1"/>
      </rPr>
      <t xml:space="preserve"> </t>
    </r>
    <r>
      <rPr>
        <sz val="8"/>
        <color rgb="FF000000"/>
        <rFont val="Arial"/>
        <family val="0"/>
        <charset val="1"/>
      </rPr>
      <t xml:space="preserve">#InnovaFaceliftReview</t>
    </r>
    <r>
      <rPr>
        <sz val="8"/>
        <color rgb="FF030303"/>
        <rFont val="Arial"/>
        <family val="0"/>
        <charset val="1"/>
      </rPr>
      <t xml:space="preserve"> </t>
    </r>
    <r>
      <rPr>
        <sz val="8"/>
        <color rgb="FF000000"/>
        <rFont val="Arial"/>
        <family val="0"/>
        <charset val="1"/>
      </rPr>
      <t xml:space="preserve">#FuelInjected</t>
    </r>
  </si>
  <si>
    <r>
      <rPr>
        <sz val="8"/>
        <color rgb="FF000000"/>
        <rFont val="Arial"/>
        <family val="0"/>
        <charset val="1"/>
      </rPr>
      <t xml:space="preserve">#yagyasharma</t>
    </r>
    <r>
      <rPr>
        <sz val="8"/>
        <color rgb="FF030303"/>
        <rFont val="Arial"/>
        <family val="0"/>
        <charset val="1"/>
      </rPr>
      <t xml:space="preserve"> </t>
    </r>
    <r>
      <rPr>
        <sz val="8"/>
        <color rgb="FF000000"/>
        <rFont val="Arial"/>
        <family val="0"/>
        <charset val="1"/>
      </rPr>
      <t xml:space="preserve">#leh</t>
    </r>
    <r>
      <rPr>
        <sz val="8"/>
        <color rgb="FF030303"/>
        <rFont val="Arial"/>
        <family val="0"/>
        <charset val="1"/>
      </rPr>
      <t xml:space="preserve"> </t>
    </r>
    <r>
      <rPr>
        <sz val="8"/>
        <color rgb="FF000000"/>
        <rFont val="Arial"/>
        <family val="0"/>
        <charset val="1"/>
      </rPr>
      <t xml:space="preserve">#ladakh</t>
    </r>
    <r>
      <rPr>
        <sz val="8"/>
        <color rgb="FF030303"/>
        <rFont val="Arial"/>
        <family val="0"/>
        <charset val="1"/>
      </rPr>
      <t xml:space="preserve"> </t>
    </r>
    <r>
      <rPr>
        <sz val="8"/>
        <color rgb="FF000000"/>
        <rFont val="Arial"/>
        <family val="0"/>
        <charset val="1"/>
      </rPr>
      <t xml:space="preserve">#innovacrysta</t>
    </r>
    <r>
      <rPr>
        <sz val="8"/>
        <color rgb="FF030303"/>
        <rFont val="Arial"/>
        <family val="0"/>
        <charset val="1"/>
      </rPr>
      <t xml:space="preserve"> </t>
    </r>
    <r>
      <rPr>
        <sz val="8"/>
        <color rgb="FF000000"/>
        <rFont val="Arial"/>
        <family val="0"/>
        <charset val="1"/>
      </rPr>
      <t xml:space="preserve">#verna</t>
    </r>
    <r>
      <rPr>
        <sz val="8"/>
        <color rgb="FF030303"/>
        <rFont val="Arial"/>
        <family val="0"/>
        <charset val="1"/>
      </rPr>
      <t xml:space="preserve"> </t>
    </r>
  </si>
  <si>
    <r>
      <rPr>
        <sz val="11"/>
        <color rgb="FF000000"/>
        <rFont val="Calibri"/>
        <family val="0"/>
        <charset val="1"/>
      </rPr>
      <t xml:space="preserve">R Rajesh Vlogs</t>
    </r>
    <r>
      <rPr>
        <sz val="12"/>
        <color rgb="FF030303"/>
        <rFont val="Arial"/>
        <family val="0"/>
        <charset val="1"/>
      </rPr>
      <t xml:space="preserve"> </t>
    </r>
  </si>
  <si>
    <r>
      <rPr>
        <sz val="8"/>
        <color rgb="FF000000"/>
        <rFont val="Arial"/>
        <family val="0"/>
        <charset val="1"/>
      </rPr>
      <t xml:space="preserve">#TruckDriveVlogs</t>
    </r>
    <r>
      <rPr>
        <sz val="8"/>
        <color rgb="FF030303"/>
        <rFont val="Arial"/>
        <family val="0"/>
        <charset val="1"/>
      </rPr>
      <t xml:space="preserve">,</t>
    </r>
    <r>
      <rPr>
        <sz val="8"/>
        <color rgb="FF000000"/>
        <rFont val="Arial"/>
        <family val="0"/>
        <charset val="1"/>
      </rPr>
      <t xml:space="preserve">#FoodEatingTruckDriver</t>
    </r>
    <r>
      <rPr>
        <sz val="8"/>
        <color rgb="FF030303"/>
        <rFont val="Arial"/>
        <family val="0"/>
        <charset val="1"/>
      </rPr>
      <t xml:space="preserve">,</t>
    </r>
    <r>
      <rPr>
        <sz val="8"/>
        <color rgb="FF000000"/>
        <rFont val="Arial"/>
        <family val="0"/>
        <charset val="1"/>
      </rPr>
      <t xml:space="preserve">#TruckDriverLife</t>
    </r>
    <r>
      <rPr>
        <sz val="8"/>
        <color rgb="FF030303"/>
        <rFont val="Arial"/>
        <family val="0"/>
        <charset val="1"/>
      </rPr>
      <t xml:space="preserve">,</t>
    </r>
    <r>
      <rPr>
        <sz val="8"/>
        <color rgb="FF000000"/>
        <rFont val="Arial"/>
        <family val="0"/>
        <charset val="1"/>
      </rPr>
      <t xml:space="preserve">#FoodEatingInTruck</t>
    </r>
    <r>
      <rPr>
        <sz val="8"/>
        <color rgb="FF030303"/>
        <rFont val="Arial"/>
        <family val="0"/>
        <charset val="1"/>
      </rPr>
      <t xml:space="preserve">,</t>
    </r>
    <r>
      <rPr>
        <sz val="8"/>
        <color rgb="FF000000"/>
        <rFont val="Arial"/>
        <family val="0"/>
        <charset val="1"/>
      </rPr>
      <t xml:space="preserve">#AllDayWithTruckDriverVlog</t>
    </r>
    <r>
      <rPr>
        <sz val="8"/>
        <color rgb="FF030303"/>
        <rFont val="Arial"/>
        <family val="0"/>
        <charset val="1"/>
      </rPr>
      <t xml:space="preserve">,</t>
    </r>
    <r>
      <rPr>
        <sz val="8"/>
        <color rgb="FF000000"/>
        <rFont val="Arial"/>
        <family val="0"/>
        <charset val="1"/>
      </rPr>
      <t xml:space="preserve">#LuchOfTruckDriver</t>
    </r>
    <r>
      <rPr>
        <sz val="8"/>
        <color rgb="FF030303"/>
        <rFont val="Arial"/>
        <family val="0"/>
        <charset val="1"/>
      </rPr>
      <t xml:space="preserve">,</t>
    </r>
    <r>
      <rPr>
        <sz val="8"/>
        <color rgb="FF000000"/>
        <rFont val="Arial"/>
        <family val="0"/>
        <charset val="1"/>
      </rPr>
      <t xml:space="preserve">#IndianTruckDriverLife</t>
    </r>
    <r>
      <rPr>
        <sz val="8"/>
        <color rgb="FF030303"/>
        <rFont val="Arial"/>
        <family val="0"/>
        <charset val="1"/>
      </rPr>
      <t xml:space="preserve">,</t>
    </r>
    <r>
      <rPr>
        <sz val="8"/>
        <color rgb="FF000000"/>
        <rFont val="Arial"/>
        <family val="0"/>
        <charset val="1"/>
      </rPr>
      <t xml:space="preserve">#chicken</t>
    </r>
    <r>
      <rPr>
        <sz val="8"/>
        <color rgb="FF030303"/>
        <rFont val="Arial"/>
        <family val="0"/>
        <charset val="1"/>
      </rPr>
      <t xml:space="preserve"> ,</t>
    </r>
    <r>
      <rPr>
        <sz val="8"/>
        <color rgb="FF000000"/>
        <rFont val="Arial"/>
        <family val="0"/>
        <charset val="1"/>
      </rPr>
      <t xml:space="preserve">#mutton</t>
    </r>
    <r>
      <rPr>
        <sz val="8"/>
        <color rgb="FF030303"/>
        <rFont val="Arial"/>
        <family val="0"/>
        <charset val="1"/>
      </rPr>
      <t xml:space="preserve"> ,</t>
    </r>
    <r>
      <rPr>
        <sz val="8"/>
        <color rgb="FF000000"/>
        <rFont val="Arial"/>
        <family val="0"/>
        <charset val="1"/>
      </rPr>
      <t xml:space="preserve">#muttoncurry</t>
    </r>
    <r>
      <rPr>
        <sz val="8"/>
        <color rgb="FF030303"/>
        <rFont val="Arial"/>
        <family val="0"/>
        <charset val="1"/>
      </rPr>
      <t xml:space="preserve"> </t>
    </r>
  </si>
  <si>
    <r>
      <rPr>
        <sz val="8"/>
        <color rgb="FF000000"/>
        <rFont val="Arial"/>
        <family val="0"/>
        <charset val="1"/>
      </rPr>
      <t xml:space="preserve">#ctetadda247</t>
    </r>
    <r>
      <rPr>
        <sz val="8"/>
        <color rgb="FF030303"/>
        <rFont val="Arial"/>
        <family val="0"/>
        <charset val="1"/>
      </rPr>
      <t xml:space="preserve"> </t>
    </r>
    <r>
      <rPr>
        <sz val="8"/>
        <color rgb="FF000000"/>
        <rFont val="Arial"/>
        <family val="0"/>
        <charset val="1"/>
      </rPr>
      <t xml:space="preserve">#CTETMaths</t>
    </r>
    <r>
      <rPr>
        <sz val="8"/>
        <color rgb="FF030303"/>
        <rFont val="Arial"/>
        <family val="0"/>
        <charset val="1"/>
      </rPr>
      <t xml:space="preserve"> </t>
    </r>
    <r>
      <rPr>
        <sz val="8"/>
        <color rgb="FF000000"/>
        <rFont val="Arial"/>
        <family val="0"/>
        <charset val="1"/>
      </rPr>
      <t xml:space="preserve">#CTETMathsClasses</t>
    </r>
    <r>
      <rPr>
        <sz val="8"/>
        <color rgb="FF030303"/>
        <rFont val="Arial"/>
        <family val="0"/>
        <charset val="1"/>
      </rPr>
      <t xml:space="preserve"> </t>
    </r>
    <r>
      <rPr>
        <sz val="8"/>
        <color rgb="FF000000"/>
        <rFont val="Arial"/>
        <family val="0"/>
        <charset val="1"/>
      </rPr>
      <t xml:space="preserve">#ctetmathssyllabus</t>
    </r>
    <r>
      <rPr>
        <sz val="8"/>
        <color rgb="FF030303"/>
        <rFont val="Arial"/>
        <family val="0"/>
        <charset val="1"/>
      </rPr>
      <t xml:space="preserve"> </t>
    </r>
  </si>
  <si>
    <t xml:space="preserve">New Tech INDIA</t>
  </si>
  <si>
    <t xml:space="preserve">688,819,539 </t>
  </si>
  <si>
    <t xml:space="preserve">NK StockTalk</t>
  </si>
  <si>
    <t xml:space="preserve">Hindi </t>
  </si>
  <si>
    <r>
      <rPr>
        <sz val="8"/>
        <color rgb="FF000000"/>
        <rFont val="Arial"/>
        <family val="0"/>
        <charset val="1"/>
      </rPr>
      <t xml:space="preserve">#Nitishkumarsingh</t>
    </r>
    <r>
      <rPr>
        <sz val="8"/>
        <color rgb="FF030303"/>
        <rFont val="Arial"/>
        <family val="0"/>
        <charset val="1"/>
      </rPr>
      <t xml:space="preserve"> </t>
    </r>
    <r>
      <rPr>
        <sz val="8"/>
        <color rgb="FF000000"/>
        <rFont val="Arial"/>
        <family val="0"/>
        <charset val="1"/>
      </rPr>
      <t xml:space="preserve">#Nksir</t>
    </r>
    <r>
      <rPr>
        <sz val="8"/>
        <color rgb="FF030303"/>
        <rFont val="Arial"/>
        <family val="0"/>
        <charset val="1"/>
      </rPr>
      <t xml:space="preserve"> </t>
    </r>
    <r>
      <rPr>
        <sz val="8"/>
        <color rgb="FF000000"/>
        <rFont val="Arial"/>
        <family val="0"/>
        <charset val="1"/>
      </rPr>
      <t xml:space="preserve">#nkstocktalk</t>
    </r>
    <r>
      <rPr>
        <sz val="8"/>
        <color rgb="FF030303"/>
        <rFont val="Arial"/>
        <family val="0"/>
        <charset val="1"/>
      </rPr>
      <t xml:space="preserve"> </t>
    </r>
    <r>
      <rPr>
        <sz val="8"/>
        <color rgb="FF000000"/>
        <rFont val="Arial"/>
        <family val="0"/>
        <charset val="1"/>
      </rPr>
      <t xml:space="preserve">#nkstocktalk</t>
    </r>
    <r>
      <rPr>
        <sz val="8"/>
        <color rgb="FF030303"/>
        <rFont val="Arial"/>
        <family val="0"/>
        <charset val="1"/>
      </rPr>
      <t xml:space="preserve"> </t>
    </r>
    <r>
      <rPr>
        <sz val="8"/>
        <color rgb="FF000000"/>
        <rFont val="Arial"/>
        <family val="0"/>
        <charset val="1"/>
      </rPr>
      <t xml:space="preserve">#nitishsir</t>
    </r>
    <r>
      <rPr>
        <sz val="8"/>
        <color rgb="FF030303"/>
        <rFont val="Arial"/>
        <family val="0"/>
        <charset val="1"/>
      </rPr>
      <t xml:space="preserve"> </t>
    </r>
    <r>
      <rPr>
        <sz val="8"/>
        <color rgb="FF000000"/>
        <rFont val="Arial"/>
        <family val="0"/>
        <charset val="1"/>
      </rPr>
      <t xml:space="preserve">#nitishsirhilegamilega</t>
    </r>
  </si>
  <si>
    <t xml:space="preserve">POWER OF STOCKS</t>
  </si>
  <si>
    <t xml:space="preserve">123,720,897 </t>
  </si>
  <si>
    <r>
      <rPr>
        <sz val="8"/>
        <color rgb="FF000000"/>
        <rFont val="Arial"/>
        <family val="0"/>
        <charset val="1"/>
      </rPr>
      <t xml:space="preserve">#Powerofstocks</t>
    </r>
    <r>
      <rPr>
        <sz val="8"/>
        <color rgb="FF030303"/>
        <rFont val="Arial"/>
        <family val="0"/>
        <charset val="1"/>
      </rPr>
      <t xml:space="preserve">,</t>
    </r>
    <r>
      <rPr>
        <sz val="8"/>
        <color rgb="FF000000"/>
        <rFont val="Arial"/>
        <family val="0"/>
        <charset val="1"/>
      </rPr>
      <t xml:space="preserve">#Learnwithme</t>
    </r>
  </si>
  <si>
    <t xml:space="preserve">HER GARAGE</t>
  </si>
  <si>
    <r>
      <rPr>
        <sz val="8"/>
        <color rgb="FF000000"/>
        <rFont val="Arial"/>
        <family val="0"/>
        <charset val="1"/>
      </rPr>
      <t xml:space="preserve">#scorpion</t>
    </r>
    <r>
      <rPr>
        <sz val="8"/>
        <color rgb="FF030303"/>
        <rFont val="Arial"/>
        <family val="0"/>
        <charset val="1"/>
      </rPr>
      <t xml:space="preserve"> </t>
    </r>
    <r>
      <rPr>
        <sz val="8"/>
        <color rgb="FF000000"/>
        <rFont val="Arial"/>
        <family val="0"/>
        <charset val="1"/>
      </rPr>
      <t xml:space="preserve">#mahindrascorpio</t>
    </r>
    <r>
      <rPr>
        <sz val="8"/>
        <color rgb="FF030303"/>
        <rFont val="Arial"/>
        <family val="0"/>
        <charset val="1"/>
      </rPr>
      <t xml:space="preserve"> </t>
    </r>
    <r>
      <rPr>
        <sz val="8"/>
        <color rgb="FF000000"/>
        <rFont val="Arial"/>
        <family val="0"/>
        <charset val="1"/>
      </rPr>
      <t xml:space="preserve">#mahindrascorpion</t>
    </r>
  </si>
  <si>
    <t xml:space="preserve">BROTOMOTIV</t>
  </si>
  <si>
    <t xml:space="preserve">#BROgang</t>
  </si>
  <si>
    <t xml:space="preserve">MotorWorld Rishabh</t>
  </si>
  <si>
    <t xml:space="preserve"> #motorworldrishabh#Innova</t>
  </si>
  <si>
    <t xml:space="preserve">CarDirector</t>
  </si>
  <si>
    <t xml:space="preserve">TRS Clips</t>
  </si>
  <si>
    <t xml:space="preserve">104,804,382 </t>
  </si>
  <si>
    <r>
      <rPr>
        <sz val="8"/>
        <color rgb="FF000000"/>
        <rFont val="Arial"/>
        <family val="0"/>
        <charset val="1"/>
      </rPr>
      <t xml:space="preserve">#yeti</t>
    </r>
    <r>
      <rPr>
        <sz val="8"/>
        <color rgb="FF030303"/>
        <rFont val="Arial"/>
        <family val="0"/>
        <charset val="1"/>
      </rPr>
      <t xml:space="preserve"> </t>
    </r>
    <r>
      <rPr>
        <sz val="8"/>
        <color rgb="FF000000"/>
        <rFont val="Arial"/>
        <family val="0"/>
        <charset val="1"/>
      </rPr>
      <t xml:space="preserve">#1565</t>
    </r>
  </si>
  <si>
    <t xml:space="preserve">#ladakh #offroad #travel #travelvlog #nexon #thar #4x4</t>
  </si>
  <si>
    <t xml:space="preserve"> #AataSandeep #Jyothiraj #ComedyVideos #Telangana #Andhra #Funny😝</t>
  </si>
  <si>
    <t xml:space="preserve">4M 1S</t>
  </si>
  <si>
    <t xml:space="preserve">ENGLIGH</t>
  </si>
  <si>
    <t xml:space="preserve">#SelenaGomez #ZAYN #AtlanticMusic</t>
  </si>
  <si>
    <t xml:space="preserve">bekifaayati</t>
  </si>
  <si>
    <t xml:space="preserve">50S</t>
  </si>
  <si>
    <t xml:space="preserve">HINDI</t>
  </si>
  <si>
    <t xml:space="preserve">Benjamin Jenks - American in India</t>
  </si>
  <si>
    <t xml:space="preserve">14M44S</t>
  </si>
  <si>
    <t xml:space="preserve">1H9M 9S</t>
  </si>
  <si>
    <t xml:space="preserve">An untold love story ❤️\nAn introvert finding his way to express his love to someone who has an exact opposite personality to him. \n\nLet’s see if they find their way </t>
  </si>
  <si>
    <t xml:space="preserve">#BoyFormula</t>
  </si>
  <si>
    <t xml:space="preserve">4M29S</t>
  </si>
  <si>
    <t xml:space="preserve">#MaitreyiRamakrishnan #UNFO #UnforgettableGala</t>
  </si>
  <si>
    <t xml:space="preserve">4M 37S</t>
  </si>
  <si>
    <t xml:space="preserve">#Pasoori #RealMagic #CokeStudioSeason14</t>
  </si>
  <si>
    <t xml:space="preserve">6M 47S</t>
  </si>
  <si>
    <t xml:space="preserve">Oh kshanam Navvune Visuru independent song Do Watch and Enjoy.....\n\nPRODUCED BY </t>
  </si>
  <si>
    <t xml:space="preserve">31M 39S</t>
  </si>
  <si>
    <r>
      <rPr>
        <sz val="11"/>
        <color rgb="FF000000"/>
        <rFont val="Calibri"/>
        <family val="0"/>
        <charset val="1"/>
      </rPr>
      <t xml:space="preserve">Пошла на свидание вместо подруги и влюбилась 💔 </t>
    </r>
    <r>
      <rPr>
        <sz val="11"/>
        <color rgb="FF000000"/>
        <rFont val="Microsoft YaHei"/>
        <family val="2"/>
      </rPr>
      <t xml:space="preserve">「</t>
    </r>
    <r>
      <rPr>
        <sz val="11"/>
        <color rgb="FF000000"/>
        <rFont val="Calibri"/>
        <family val="0"/>
        <charset val="1"/>
      </rPr>
      <t xml:space="preserve">Майская юность</t>
    </r>
    <r>
      <rPr>
        <sz val="11"/>
        <color rgb="FF000000"/>
        <rFont val="Microsoft YaHei"/>
        <family val="2"/>
      </rPr>
      <t xml:space="preserve">」</t>
    </r>
  </si>
  <si>
    <t xml:space="preserve">dorama.sarang</t>
  </si>
  <si>
    <t xml:space="preserve">12M55S</t>
  </si>
  <si>
    <t xml:space="preserve">KOREAN</t>
  </si>
  <si>
    <t xml:space="preserve">14M</t>
  </si>
  <si>
    <t xml:space="preserve">#selfdiscipline #stoicism #marcusaureliusquotes</t>
  </si>
  <si>
    <t xml:space="preserve">28M 11S</t>
  </si>
  <si>
    <t xml:space="preserve">44M15S</t>
  </si>
  <si>
    <t xml:space="preserve">#cash #telugushow #etvwin</t>
  </si>
  <si>
    <t xml:space="preserve">glambyflo</t>
  </si>
  <si>
    <t xml:space="preserve">9S</t>
  </si>
  <si>
    <t xml:space="preserve">GlassAnimalsVEVO</t>
  </si>
  <si>
    <t xml:space="preserve">3M 56S</t>
  </si>
  <si>
    <t xml:space="preserve">13M 29S</t>
  </si>
  <si>
    <t xml:space="preserve">Find your meaningful connection on happn </t>
  </si>
  <si>
    <t xml:space="preserve">18S</t>
  </si>
  <si>
    <t xml:space="preserve">KAREENA NAIDU</t>
  </si>
  <si>
    <t xml:space="preserve">15S</t>
  </si>
  <si>
    <t xml:space="preserve"> #shorts#kareenanaidu</t>
  </si>
  <si>
    <t xml:space="preserve">Kevin SooExtra!</t>
  </si>
  <si>
    <t xml:space="preserve">#shorts #shorts</t>
  </si>
  <si>
    <t xml:space="preserve">39S</t>
  </si>
  <si>
    <t xml:space="preserve">KhalidVEVO</t>
  </si>
  <si>
    <t xml:space="preserve">4M 11S</t>
  </si>
  <si>
    <t xml:space="preserve">#Better #Khalid #OfficialVideo</t>
  </si>
  <si>
    <t xml:space="preserve">12M 31S</t>
  </si>
  <si>
    <t xml:space="preserve">3M41S</t>
  </si>
  <si>
    <t xml:space="preserve">3M32S</t>
  </si>
  <si>
    <t xml:space="preserve">3H32M57S</t>
  </si>
  <si>
    <t xml:space="preserve">13M 32S</t>
  </si>
  <si>
    <t xml:space="preserve">4M 15S</t>
  </si>
  <si>
    <t xml:space="preserve">11S</t>
  </si>
  <si>
    <t xml:space="preserve">12S</t>
  </si>
  <si>
    <t xml:space="preserve">5M 52S</t>
  </si>
  <si>
    <t xml:space="preserve">12M 19S</t>
  </si>
  <si>
    <t xml:space="preserve">SelenaGomezVEVO</t>
  </si>
  <si>
    <t xml:space="preserve">4M 36S</t>
  </si>
  <si>
    <t xml:space="preserve">7S</t>
  </si>
  <si>
    <t xml:space="preserve">3M 46S</t>
  </si>
  <si>
    <t xml:space="preserve">2M 48S</t>
  </si>
  <si>
    <t xml:space="preserve">TED</t>
  </si>
  <si>
    <t xml:space="preserve">14M 4S</t>
  </si>
  <si>
    <t xml:space="preserve">1M 3S</t>
  </si>
  <si>
    <t xml:space="preserve">13M 58S</t>
  </si>
  <si>
    <t xml:space="preserve">1M 59S</t>
  </si>
  <si>
    <t xml:space="preserve">11M 51S</t>
  </si>
  <si>
    <t xml:space="preserve">4M 52S</t>
  </si>
  <si>
    <t xml:space="preserve">#Darshana #Hridayam  #PranavMohanlal #KalyaniPriyadarshan\n#DarshanaRajendran #VineethSreenivasan #HeshamAbdulWahab\n\nSong</t>
  </si>
  <si>
    <t xml:space="preserve">16M 34S</t>
  </si>
  <si>
    <t xml:space="preserve">4M 58S</t>
  </si>
  <si>
    <t xml:space="preserve">13M 3S</t>
  </si>
  <si>
    <t xml:space="preserve">17M 59S</t>
  </si>
  <si>
    <t xml:space="preserve">11M47S</t>
  </si>
  <si>
    <t xml:space="preserve">8M 42S</t>
  </si>
  <si>
    <t xml:space="preserve">20M 18S</t>
  </si>
  <si>
    <t xml:space="preserve">TotalChannelSubcribers</t>
  </si>
  <si>
    <t xml:space="preserve">DurationofVideo</t>
  </si>
  <si>
    <t xml:space="preserve">13Min</t>
  </si>
  <si>
    <t xml:space="preserve">#carryminati #carryislive</t>
  </si>
  <si>
    <t xml:space="preserve">10.03min</t>
  </si>
  <si>
    <t xml:space="preserve">05.33min</t>
  </si>
  <si>
    <t xml:space="preserve">2,074,943 views  Oct 5, 2018  Xioami recently launched their MI band 3 in India, and just like most of you, I was excited to see what it has to offer over the mi band 2. 
Turns out, you can. While Xioami’s MI Fit app doesn’t include these features, you can get them with 3rd party apps. So, let’s check them out, shall we?
Check out Mi Band 3 - https://amzn.to/2CX3Tkv
Apps-
Mi Band Tools 
https://play.google.com/store/apps/de...
Mi Band Function Buttons
https://play.google.com/store/apps/de...
Mi Band 2 &amp; Amazfit Selfie
https://play.google.com/store/apps/de...
You can reach me here
Website - http://techwiser.com/
YouTube - https://www.youtube.com/techwiser
Facebook -https://www.facebook.com/techwiser
Twitter - https://twitter.com/TechWiser
Instagram - https://www.instagram.com/techwiser
What camera do I use? 
Canon 70D
What mic do I use?
Blue Yeti and Video Mic pro (depends on requirement)
What tripod do I use?
Manfrotto MVKBFR
What video editor do I use?
Final Cut Pro
What computer do I use?
iMac 2015 for editing and a ThinkPad for casual work</t>
  </si>
  <si>
    <t xml:space="preserve">19.02Min</t>
  </si>
  <si>
    <t xml:space="preserve">20,015,733 views  Jun 4, 2019  Isha Kriya is a guided 15-minute meditation for health and wellbeing. 
Through the practice you learn to use your breath, 
thought and awareness in a way that your ability to use your mind and body is greatly enhanced. 
It is very simple but extremely powerful process that is great for beginners to learn. 
You can do it anywhere: at home, in the office, the park. Try out the process, 
pay attention to what it does within you and realize the benefits in no time.
00:00 What is Isha Kriya?
00:37 Isha Kriya Instructions
04:08 Sadhguru Guided Meditation
18:42 Isha Kriya Benefits
#SadhguruGuidedMeditation #Meditation #IshaKriya 
Isha Kriya is a 12-min guided meditation by Sadhguru. Watch this video for the guided instructions from Sadhguru and experience this powerful spiritual process in the comfort of your own home.
Watch this video in Gujarati https://youtu.be/r3__Z_CgWQg
Sadhguru Guided Meditations Playlist: https://www.youtube.com/playlist?list...
Chit Shakti Meditation for Success: https://youtu.be/JfSdjsijR3o
Isha Kriya Meditation (12 min): https://youtu.be/EwQkfoKxRvo
Shambhavi Mudra Meditation (5 min): https://youtu.be/C_xsXnRd_uc
Infinity Guided Meditation (13 min): https://youtu.be/xdfs4Bo3-Yw
#Sadhguru
Yogi, mystic and visionary, Sadhguru is a spiritual master with a difference. An arresting blend of profundity and pragmatism, his life and work serves as a reminder that yoga is a contemporary science, vitally relevant to our times. 
⚡ Full Moon Flirtations ⚡ 
Sadhguru Satsang Every Purnima
Register For Free at isha.co/FMF-YT-ANT
Sadhguru Exclusive (Register Now)
⚡ http://isha.co/ex-yt 
Sadhguru App (Download)
📱 http://onelink.to/sadhguru__app
Official Sadhguru Website 
🌎 http://isha.sadhguru.org 
Donate Towards Crafting A Conscious Planet
🙏 https://isha.sadhguru.org/sanghamitra
Offerings from Sadhguru in Challenging Times 
🌼 https://isha.sadhguru.org/sadhana-sup...
Guided Yoga &amp; Meditations by Sadhguru (Free Online)
🌼 http://isha.sadhguru.org/5-min-practices
🌼 http://isha.sadhguru.org/IshaKriya
Inner Engineering Online Program
50% off  | FREE for COVID Warriors
🌼 http://isha.co/IEO-YT (Register Now)
Official Social Profiles of Sadhguru  (Subscribe)
🌐 https://youtube.com/sadhguru?sub_conf...
🌐 https://facebook.com/sadhguru
🌐 https://instagram.com/sadhguru
🌐 https://twitter.com/SadhguruJV
🌐 https://t.me/Sadhguru</t>
  </si>
  <si>
    <t xml:space="preserve">10.57Min</t>
  </si>
  <si>
    <t xml:space="preserve">4,558,196 views  Mar 28, 2021  This is Samsung Galaxy A52 vs Redmi Note 10 Pro MAX vs Realme 8 pro Camera Full camera comparison and test with photos and video quality test.
To HELP this Channel Buy anything from Amazon,
Amazon Link - https://amzn.to/3bydbCC
I hope you like this video.
For  business inquiries Contact at-
gyantherapyindia@gmail.com
Instagram- https://www.instagram.com/gyantherapy/
Facebook- https://www.facebook.com/GyanTherapy/
Twitter- https://twitter.com/GyanTherapy
#gyantherapy
#GalaxyA52
#Note10ProMAX
#Realme8pro</t>
  </si>
  <si>
    <t xml:space="preserve">25.12Min</t>
  </si>
  <si>
    <t xml:space="preserve">This is the full video of my interview with Ravish Kumar on NDTV India Prime time, 
we discuss about the growing trends in India and across the world, 
regarding mainstream media, its impact on the people and the democracy of India. 
We also talk about the freedom of press and how I started making videos on Youtube. 
This Prime time aired on 9th November 2018 at 9pm on NDTV India. 
Support my work: https://www.patreon.com/dhruvrathee
---------------------------------------------------- 
For more informative videos and discussion on important Indian and world issues- 
Telegram channel to receive instant video updates: https://t.me/dhruvratheechannel 
Support on Patreon: https://www.patreon.com/dhruvrathee Subscribe: http://www.youtube.com/dhruvrathee 
Facebook: http://www.facebook.com/DhruvRatheePage 
Twitter: http://www.twitter.com/dhruv_rathee 
Instagram: http://www.instagram.com/dhruvrathee 
More Interviews by Dhruv Rathee: https://www.youtube.com/playlist?list... 
All episodes of The Dhruv Rathee Show: 
Ep 9 Black Money: https://youtu.be/UdNe4Bv8ARY
Ep 8 RTI Activists: https://youtu.be/zE_tnXDXlaI 
Ep 7 Ache Din in UP: https://youtu.be/dPvM2n2AFAw 
Ep 6 Lairs Modi, Ivanka: https://youtu.be/jt14K39g7Tw
Ep 5 Padmavati: https://youtu.be/1M9XXdpuiaw 
Ep 4 Rajasthan: https://youtu.be/y26_c2jNPUw 
Ep 3 Jay Shah growth: https://youtu.be/FfTpWUPsdsc 
Ep 2 Indian economy: https://youtu.be/1ZIFEASmno0 
Ep 1 Currency Notes: https://youtu.be/sAH9YyR3O4c 
More videos: 
Rahul Gandhi vs Modi: https://youtu.be/Lem7KgAb9SY
PayTM reality: https://youtu.be/cseroHjs__E 
Air Pollution: https://youtu.be/Yo_mO0L8uE4 
BJP IT Cell part 2: https://youtu.be/BslKjxaP4Ik 
Maun Modi: https://youtu.be/KOudMPiJFBI 
Indian Education: https://youtu.be/ABmXRhizz4I 
PNB Scam: https://youtu.be/5dL4AtHYd1w 
Bitcoin: https://youtu.be/Kesk8WK1uWM 
Aadhaar Card: https://youtu.be/S_bvQO6K5fY 
Best State in India: https://youtu.be/XPwVq56l1rk 
Petrol Prices reality: https://youtu.be/OSQXo3DpFAg 
Budget 2018: https://youtu.be/Ncjcg97P1Tg
Save Our Forests: https://youtu.be/jHmXSpTVjZA </t>
  </si>
  <si>
    <t xml:space="preserve">8.13Min</t>
  </si>
  <si>
    <t xml:space="preserve">5.54Min</t>
  </si>
  <si>
    <r>
      <rPr>
        <sz val="11"/>
        <color rgb="FF000000"/>
        <rFont val="Calibri"/>
        <family val="0"/>
        <charset val="1"/>
      </rPr>
      <t xml:space="preserve">Bhuvan Bam is a comedian, singer-songwriter, actor and entrepreneur. He created the entire universe of BB Ki Vines, a content power house, to see more of his content follow him on Instagram► </t>
    </r>
    <r>
      <rPr>
        <sz val="8"/>
        <color rgb="FF000000"/>
        <rFont val="Arial"/>
        <family val="0"/>
        <charset val="1"/>
      </rPr>
      <t xml:space="preserve">https://www.instagram.com/bhuvan.bam22/</t>
    </r>
    <r>
      <rPr>
        <sz val="8"/>
        <color rgb="FF030303"/>
        <rFont val="Arial"/>
        <family val="0"/>
        <charset val="1"/>
      </rPr>
      <t xml:space="preserve"> Facebook► </t>
    </r>
    <r>
      <rPr>
        <sz val="8"/>
        <color rgb="FF000000"/>
        <rFont val="Arial"/>
        <family val="0"/>
        <charset val="1"/>
      </rPr>
      <t xml:space="preserve">https://www.facebook.com/BBkiVines/</t>
    </r>
    <r>
      <rPr>
        <sz val="8"/>
        <color rgb="FF030303"/>
        <rFont val="Arial"/>
        <family val="0"/>
        <charset val="1"/>
      </rPr>
      <t xml:space="preserve"> Twitter►</t>
    </r>
    <r>
      <rPr>
        <sz val="8"/>
        <color rgb="FF000000"/>
        <rFont val="Arial"/>
        <family val="0"/>
        <charset val="1"/>
      </rPr>
      <t xml:space="preserve">https://twitter.com/Bhuvan_Bam</t>
    </r>
    <r>
      <rPr>
        <sz val="8"/>
        <color rgb="FF030303"/>
        <rFont val="Arial"/>
        <family val="0"/>
        <charset val="1"/>
      </rPr>
      <t xml:space="preserve"> and </t>
    </r>
    <r>
      <rPr>
        <sz val="8"/>
        <color rgb="FF000000"/>
        <rFont val="Arial"/>
        <family val="0"/>
        <charset val="1"/>
      </rPr>
      <t xml:space="preserve">https://twitter.com/BBkv22</t>
    </r>
    <r>
      <rPr>
        <sz val="8"/>
        <color rgb="FF030303"/>
        <rFont val="Arial"/>
        <family val="0"/>
        <charset val="1"/>
      </rPr>
      <t xml:space="preserve">. Checkout Bhuvan Bam Originals: </t>
    </r>
    <r>
      <rPr>
        <sz val="8"/>
        <color rgb="FF000000"/>
        <rFont val="Arial"/>
        <family val="0"/>
        <charset val="1"/>
      </rPr>
      <t xml:space="preserve">https://bit.ly/3BohxZK</t>
    </r>
    <r>
      <rPr>
        <sz val="8"/>
        <color rgb="FF030303"/>
        <rFont val="Arial"/>
        <family val="0"/>
        <charset val="1"/>
      </rPr>
      <t xml:space="preserve"> Buy my merchandise from </t>
    </r>
    <r>
      <rPr>
        <sz val="8"/>
        <color rgb="FF000000"/>
        <rFont val="Arial"/>
        <family val="0"/>
        <charset val="1"/>
      </rPr>
      <t xml:space="preserve">https://bit.ly/3D3mTdu</t>
    </r>
  </si>
  <si>
    <t xml:space="preserve">13.46Min</t>
  </si>
  <si>
    <t xml:space="preserve">23.3Min</t>
  </si>
  <si>
    <r>
      <rPr>
        <sz val="11"/>
        <color rgb="FF000000"/>
        <rFont val="Calibri"/>
        <family val="0"/>
        <charset val="1"/>
      </rPr>
      <t xml:space="preserve">A young orphan named Aladin, who is often bullied by his peers. Chances upon a life-altering object, a magic lamp. He sets off on a series of adventures and uses the lamp to defeat a bully. Watch yourself to find out what happned in the end. Contact for Email ::- round2hell@gmail.com Follow us on :- → instagram page : </t>
    </r>
    <r>
      <rPr>
        <sz val="8"/>
        <color rgb="FF000000"/>
        <rFont val="Arial"/>
        <family val="0"/>
        <charset val="1"/>
      </rPr>
      <t xml:space="preserve">http://instagram.com/round2hell</t>
    </r>
    <r>
      <rPr>
        <sz val="8"/>
        <color rgb="FF030303"/>
        <rFont val="Arial"/>
        <family val="0"/>
        <charset val="1"/>
      </rPr>
      <t xml:space="preserve"> Follow our artists :- → nazim : </t>
    </r>
    <r>
      <rPr>
        <sz val="8"/>
        <color rgb="FF000000"/>
        <rFont val="Arial"/>
        <family val="0"/>
        <charset val="1"/>
      </rPr>
      <t xml:space="preserve">http://www.facebook.com/nzm0211</t>
    </r>
    <r>
      <rPr>
        <sz val="8"/>
        <color rgb="FF030303"/>
        <rFont val="Arial"/>
        <family val="0"/>
        <charset val="1"/>
      </rPr>
      <t xml:space="preserve"> → zayn : </t>
    </r>
    <r>
      <rPr>
        <sz val="8"/>
        <color rgb="FF000000"/>
        <rFont val="Arial"/>
        <family val="0"/>
        <charset val="1"/>
      </rPr>
      <t xml:space="preserve">http://www.facebook.com/zayn.saifi.50</t>
    </r>
    <r>
      <rPr>
        <sz val="8"/>
        <color rgb="FF030303"/>
        <rFont val="Arial"/>
        <family val="0"/>
        <charset val="1"/>
      </rPr>
      <t xml:space="preserve"> → wasim : </t>
    </r>
    <r>
      <rPr>
        <sz val="8"/>
        <color rgb="FF000000"/>
        <rFont val="Arial"/>
        <family val="0"/>
        <charset val="1"/>
      </rPr>
      <t xml:space="preserve">http://www.facebook.com/wasimahmadr2h</t>
    </r>
    <r>
      <rPr>
        <sz val="8"/>
        <color rgb="FF030303"/>
        <rFont val="Arial"/>
        <family val="0"/>
        <charset val="1"/>
      </rPr>
      <t xml:space="preserve"> Subscribe Here ⇨ </t>
    </r>
    <r>
      <rPr>
        <sz val="8"/>
        <color rgb="FF000000"/>
        <rFont val="Arial"/>
        <family val="0"/>
        <charset val="1"/>
      </rPr>
      <t xml:space="preserve">https://www.youtube.com/c/round2hell</t>
    </r>
    <r>
      <rPr>
        <sz val="8"/>
        <color rgb="FF030303"/>
        <rFont val="Arial"/>
        <family val="0"/>
        <charset val="1"/>
      </rPr>
      <t xml:space="preserve"> Song Credit :- Bazanji - Fed Up Link : </t>
    </r>
    <r>
      <rPr>
        <sz val="8"/>
        <color rgb="FF000000"/>
        <rFont val="Arial"/>
        <family val="0"/>
        <charset val="1"/>
      </rPr>
      <t xml:space="preserve">https://youtu.be/9-zK_5gn4_s</t>
    </r>
    <r>
      <rPr>
        <sz val="8"/>
        <color rgb="FF030303"/>
        <rFont val="Arial"/>
        <family val="0"/>
        <charset val="1"/>
      </rPr>
      <t xml:space="preserve"> Thank You For Watching !</t>
    </r>
  </si>
  <si>
    <t xml:space="preserve">17.25Min</t>
  </si>
  <si>
    <t xml:space="preserve">6.38Min</t>
  </si>
  <si>
    <r>
      <rPr>
        <sz val="11"/>
        <color rgb="FF000000"/>
        <rFont val="Calibri"/>
        <family val="0"/>
        <charset val="1"/>
      </rPr>
      <t xml:space="preserve">ALAG ALAG TARAH KE LOG MILTE HAIN HUMEIN BUS MEIN, YEH VIDEO UNI LOGO KE LIYE :) Share Kardo Apne Dosto Ke Sath. </t>
    </r>
    <r>
      <rPr>
        <sz val="8"/>
        <color rgb="FF000000"/>
        <rFont val="Arial"/>
        <family val="0"/>
        <charset val="1"/>
      </rPr>
      <t xml:space="preserve">#AmitBhadana</t>
    </r>
    <r>
      <rPr>
        <sz val="8"/>
        <color rgb="FF030303"/>
        <rFont val="Arial"/>
        <family val="0"/>
        <charset val="1"/>
      </rPr>
      <t xml:space="preserve"> </t>
    </r>
    <r>
      <rPr>
        <sz val="8"/>
        <color rgb="FF000000"/>
        <rFont val="Arial"/>
        <family val="0"/>
        <charset val="1"/>
      </rPr>
      <t xml:space="preserve">#PeopleInABus</t>
    </r>
    <r>
      <rPr>
        <sz val="8"/>
        <color rgb="FF030303"/>
        <rFont val="Arial"/>
        <family val="0"/>
        <charset val="1"/>
      </rPr>
      <t xml:space="preserve"> PYAAR BANAYE RAKHEIN. Facebook: </t>
    </r>
    <r>
      <rPr>
        <sz val="8"/>
        <color rgb="FF000000"/>
        <rFont val="Arial"/>
        <family val="0"/>
        <charset val="1"/>
      </rPr>
      <t xml:space="preserve">https://www.facebook.com/TheAmitBhadana</t>
    </r>
    <r>
      <rPr>
        <sz val="8"/>
        <color rgb="FF030303"/>
        <rFont val="Arial"/>
        <family val="0"/>
        <charset val="1"/>
      </rPr>
      <t xml:space="preserve"> Instagram: </t>
    </r>
    <r>
      <rPr>
        <sz val="8"/>
        <color rgb="FF000000"/>
        <rFont val="Arial"/>
        <family val="0"/>
        <charset val="1"/>
      </rPr>
      <t xml:space="preserve">https://www.instagram.com/theamitbhadana</t>
    </r>
    <r>
      <rPr>
        <sz val="8"/>
        <color rgb="FF030303"/>
        <rFont val="Arial"/>
        <family val="0"/>
        <charset val="1"/>
      </rPr>
      <t xml:space="preserve"> Twitter: </t>
    </r>
    <r>
      <rPr>
        <sz val="8"/>
        <color rgb="FF000000"/>
        <rFont val="Arial"/>
        <family val="0"/>
        <charset val="1"/>
      </rPr>
      <t xml:space="preserve">https://twitter.com/iAmitBhadana</t>
    </r>
    <r>
      <rPr>
        <sz val="8"/>
        <color rgb="FF030303"/>
        <rFont val="Arial"/>
        <family val="0"/>
        <charset val="1"/>
      </rPr>
      <t xml:space="preserve"> Youtube: </t>
    </r>
    <r>
      <rPr>
        <sz val="8"/>
        <color rgb="FF000000"/>
        <rFont val="Arial"/>
        <family val="0"/>
        <charset val="1"/>
      </rPr>
      <t xml:space="preserve">https://www.youtube.com/channel/UC_vc...</t>
    </r>
  </si>
  <si>
    <t xml:space="preserve">2hr11Min</t>
  </si>
  <si>
    <t xml:space="preserve">10.30Min</t>
  </si>
  <si>
    <t xml:space="preserve">11.41Min</t>
  </si>
  <si>
    <t xml:space="preserve">20.38Min</t>
  </si>
  <si>
    <t xml:space="preserve">12.10Min</t>
  </si>
  <si>
    <t xml:space="preserve">18.46Min</t>
  </si>
  <si>
    <t xml:space="preserve">3.19Min</t>
  </si>
  <si>
    <t xml:space="preserve">3.13Min</t>
  </si>
  <si>
    <t xml:space="preserve">11Hr52Min23Sec</t>
  </si>
  <si>
    <t xml:space="preserve">7.34Min</t>
  </si>
  <si>
    <t xml:space="preserve">10.01Min</t>
  </si>
  <si>
    <t xml:space="preserve">4.18Min</t>
  </si>
  <si>
    <t xml:space="preserve">#VEVOCertified </t>
  </si>
  <si>
    <t xml:space="preserve">3.36Min</t>
  </si>
  <si>
    <t xml:space="preserve">4.41Min</t>
  </si>
  <si>
    <t xml:space="preserve">15.33Min</t>
  </si>
  <si>
    <t xml:space="preserve">4.26Min</t>
  </si>
  <si>
    <t xml:space="preserve">58.26Min</t>
  </si>
  <si>
    <t xml:space="preserve">8.26Min</t>
  </si>
  <si>
    <t xml:space="preserve">22.26Min</t>
  </si>
  <si>
    <t xml:space="preserve">15Sec</t>
  </si>
  <si>
    <t xml:space="preserve">29.34Min</t>
  </si>
  <si>
    <t xml:space="preserve">3Hr12Min</t>
  </si>
  <si>
    <t xml:space="preserve">4.23Min</t>
  </si>
  <si>
    <t xml:space="preserve">11.30Min</t>
  </si>
  <si>
    <t xml:space="preserve">6.23Min</t>
  </si>
  <si>
    <t xml:space="preserve">6.11Min</t>
  </si>
  <si>
    <t xml:space="preserve">43.19Min</t>
  </si>
  <si>
    <t xml:space="preserve">15.08Min</t>
  </si>
  <si>
    <t xml:space="preserve">20.53Min</t>
  </si>
  <si>
    <t xml:space="preserve">16.45Min</t>
  </si>
  <si>
    <t xml:space="preserve">13.33Min</t>
  </si>
  <si>
    <t xml:space="preserve">16.15Min</t>
  </si>
  <si>
    <t xml:space="preserve">33.26Min</t>
  </si>
  <si>
    <t xml:space="preserve"> Learn some of Arnold Schwarzenegger's favorite classic bodybuilding exercises and preferred training techniques for building muscle. Get the knowledge you need to train for mass!
► BodyFit Training Programs: https://bbcom.me/2u3JxUc
► Shop Bodybuilding Signature Supplements: https://bbcom.me/2R1Ykb3
► Subscribe: http://bit.ly/2DK5lGD
00:00 - Start
00:10 - Some Legends Walk Among Us
00:54 - How to Train For Mass
02:00 - Shock the Muscle
03:25 - How Arnold Trains Chest
06:06 - How Arnold Trains Back
07:10 - How Arnold Trains Arms
08:40 - How Arnold Trains Shoulders
10:18 - How Arnold Trains Legs
10:51 - How Arnold Trains Abs
13:30 - How Much Protein Did Arnold Eat?
When it comes to bodybuilding, Arnold Schwarzenegger knows best. His plan for quality mass and extreme strength isn't complicated. In fact, it's steeped in the fundamentals and old-school exercises that should be at the heart of everyone's program. It's a surefire road to growth, but it's fraught with pain and struggle. If you want to learn bodybuilding from the world's best bodybuilder, you're in the right place.
| Basics Are Best |
"The biggest mistake being made in bodybuilding today is that people aren't covering basic exercises," says the Austrian Oak. And by basic, Arnold doesn't mean easy. Many contemporary fitness centers are full of people on machines, not in squat racks, and big-box gyms often lack even a single platform. Arnold disapproves: "Today, when I go in the gymnasium, I don't see any of the kids learning about the clean and press, or the snatch, or the upright row from the floor."
Schwarzenegger's insistence on the essential lifts is not due to some grandfatherly desire to live in the past. It comes from decades of continued interest and expertise in the industry, and from the hard-earned knowledge that it doesn't take fancy machines or off-the-wall programming to become arguably the best bodybuilder in history. Get back to your bodybuilding roots and experience unbelievable growth.
| Arnold Schwarzenegger's Training Tips |</t>
  </si>
  <si>
    <t xml:space="preserve">You can find on this channel the most effective exercises for all muscle groups. I developed my muscles at home without gym machines, most of my videos are made to help those who want to get a body transformation at home without the need for gym equipment </t>
  </si>
  <si>
    <t xml:space="preserve">💰 Register, top up your balance, trade smart, get your reward with Capital: https://go.currency.com/visit/?bta=37... --------------------------------------------------------------------------------------------------------------------- Open your Demat Account here and get FREE Benefits Worth Rs.1000: 👉🏼 https://upstox.com/open-account/?f=2U... --------------------------------------------------------------------------------------------------------------------- Video Introduction: Byju's is one of the most valuable startups in India valued at around a whopping 18 billion dollars. This multi-billion dollar Edtech giant is itself a mystery. Byju's has used various business strategies to kill its competition in the Edtech sector, a lot of educational companies tried hard to compete with Byju's but couldn't survive the chase. The question is what are those business strategies which Byju's used to dominate the educational sector in India. This video is a complete business case study on India's largest Edtech startup Byju. The video highlights various areas where Byju's is using marketing gimmicks to trick its customers and defraud them. This raises the question of whether is Byju a scam? or is it genuinely students to learn better by bringing technology into the education space for people. ----------------------------------------------------------------------------------------------------------------- For Business Enquiries/collaborations - collabwithadityasaini@gmail.com ----------------------------------------------------------------------------------------------------------------------- My Social Handles:- Join Our Premium Discord Community - https://discord.gg/49m8BbC6m7 Instagram @aditya.sainiofficial https://www.instagram.com/aditya.saini4/ Facebook @ adityasainiofficial https://www.facebook.com/adityasainio... --------------------------------------------------------------------------------------------------------------------- Title Contents: 00:00 - Introduction To Byju's Business Case Study 00:48 - How Byju's Grew So fast in Edtech Industry? 02:36 - Whitehat Jr. Coding Classes Scam 03:37 - How Does Byju's Business Model Operate? 04:49 - Byju's Marketing Strategy 07:07 - How Does Byju's Scam Work? 08:53 - How Byju's is Dominating the Edtech Industry? 10:33 - Byju's Business strategies 11:42 - Byju's Edtech Ecosystem </t>
  </si>
  <si>
    <t xml:space="preserve">Randy Orton kisses an unconscious Stephanie McMahon right in front of Triple H. </t>
  </si>
  <si>
    <t xml:space="preserve">MattDAvella</t>
  </si>
  <si>
    <t xml:space="preserve">7.03Min</t>
  </si>
  <si>
    <t xml:space="preserve">25/09/2022</t>
  </si>
  <si>
    <t xml:space="preserve">135,988,244 </t>
  </si>
  <si>
    <t xml:space="preserve">15.18Min</t>
  </si>
  <si>
    <t xml:space="preserve">#indiavschina #indiaforeignpolicy #jaishankar #narendramodi #india #geopolitics #thinkschool</t>
  </si>
  <si>
    <t xml:space="preserve">26/09/2022</t>
  </si>
  <si>
    <t xml:space="preserve">9.40Min</t>
  </si>
  <si>
    <t xml:space="preserve">4,250,099,483 </t>
  </si>
  <si>
    <t xml:space="preserve">17.21Min</t>
  </si>
  <si>
    <t xml:space="preserve">24/09/2022</t>
  </si>
  <si>
    <t xml:space="preserve">0.35Sec</t>
  </si>
</sst>
</file>

<file path=xl/styles.xml><?xml version="1.0" encoding="utf-8"?>
<styleSheet xmlns="http://schemas.openxmlformats.org/spreadsheetml/2006/main">
  <numFmts count="25">
    <numFmt numFmtId="164" formatCode="General"/>
    <numFmt numFmtId="165" formatCode="0"/>
    <numFmt numFmtId="166" formatCode="hh\:mm\:ss\ "/>
    <numFmt numFmtId="167" formatCode="dd\-mm\-yyyy"/>
    <numFmt numFmtId="168" formatCode="#,##0"/>
    <numFmt numFmtId="169" formatCode="hh:mm"/>
    <numFmt numFmtId="170" formatCode="mmm\ d&quot;, &quot;yyyy"/>
    <numFmt numFmtId="171" formatCode="dd/mm/yyyy"/>
    <numFmt numFmtId="172" formatCode="d\ mmm\ yyyy"/>
    <numFmt numFmtId="173" formatCode="dd\ mmm\ yyyy"/>
    <numFmt numFmtId="174" formatCode="hh:mm:ss"/>
    <numFmt numFmtId="175" formatCode="mmmm\ d&quot;, &quot;yyyy"/>
    <numFmt numFmtId="176" formatCode="[h]:mm:ss"/>
    <numFmt numFmtId="177" formatCode="[h]:mm"/>
    <numFmt numFmtId="178" formatCode="[$-4009]dd\ mmmm\ yyyy"/>
    <numFmt numFmtId="179" formatCode="0.00"/>
    <numFmt numFmtId="180" formatCode="#,##0_ ;\-#,##0\ "/>
    <numFmt numFmtId="181" formatCode="[$-F800]dddd&quot;, &quot;mmmm\ dd&quot;, &quot;yyyy"/>
    <numFmt numFmtId="182" formatCode="[$-F400]h:mm:ss\ AM/PM"/>
    <numFmt numFmtId="183" formatCode="d\ mmm\ yy"/>
    <numFmt numFmtId="184" formatCode="d\-mm\-yyyy"/>
    <numFmt numFmtId="185" formatCode="@"/>
    <numFmt numFmtId="186" formatCode="#,##0,\K"/>
    <numFmt numFmtId="187" formatCode="#,##0.0,\K"/>
    <numFmt numFmtId="188" formatCode="_ * #,##0_ ;_ * \-#,##0_ ;_ * \-??_ ;_ @_ "/>
  </numFmts>
  <fonts count="66">
    <font>
      <sz val="11"/>
      <color rgb="FF000000"/>
      <name val="Calibri"/>
      <family val="0"/>
      <charset val="1"/>
    </font>
    <font>
      <sz val="10"/>
      <name val="Arial"/>
      <family val="0"/>
    </font>
    <font>
      <sz val="10"/>
      <name val="Arial"/>
      <family val="0"/>
    </font>
    <font>
      <sz val="10"/>
      <name val="Arial"/>
      <family val="0"/>
    </font>
    <font>
      <sz val="10"/>
      <color rgb="FF000000"/>
      <name val="Arial"/>
      <family val="0"/>
      <charset val="1"/>
    </font>
    <font>
      <sz val="10"/>
      <color rgb="FF030303"/>
      <name val="Arial"/>
      <family val="0"/>
      <charset val="1"/>
    </font>
    <font>
      <sz val="10"/>
      <color rgb="FF030303"/>
      <name val="Microsoft YaHei"/>
      <family val="2"/>
    </font>
    <font>
      <u val="single"/>
      <sz val="10"/>
      <color rgb="FF030303"/>
      <name val="Arial"/>
      <family val="0"/>
      <charset val="1"/>
    </font>
    <font>
      <sz val="10"/>
      <color rgb="FF0563C1"/>
      <name val="Arial"/>
      <family val="0"/>
      <charset val="1"/>
    </font>
    <font>
      <sz val="10"/>
      <color rgb="FFAAAAAA"/>
      <name val="Arial"/>
      <family val="0"/>
      <charset val="1"/>
    </font>
    <font>
      <b val="true"/>
      <sz val="10"/>
      <color rgb="FFAAAAAA"/>
      <name val="Arial"/>
      <family val="0"/>
      <charset val="1"/>
    </font>
    <font>
      <u val="single"/>
      <sz val="10"/>
      <color rgb="FF0563C1"/>
      <name val="Arial"/>
      <family val="0"/>
      <charset val="1"/>
    </font>
    <font>
      <u val="single"/>
      <sz val="8"/>
      <color rgb="FF0000FF"/>
      <name val="Cambria"/>
      <family val="0"/>
      <charset val="1"/>
    </font>
    <font>
      <sz val="8"/>
      <color rgb="FF030303"/>
      <name val="Arial"/>
      <family val="0"/>
      <charset val="1"/>
    </font>
    <font>
      <u val="single"/>
      <sz val="11"/>
      <color rgb="FF0000FF"/>
      <name val="Calibri"/>
      <family val="0"/>
      <charset val="1"/>
    </font>
    <font>
      <sz val="8"/>
      <color rgb="FF000000"/>
      <name val="Arial"/>
      <family val="0"/>
      <charset val="1"/>
    </font>
    <font>
      <sz val="11"/>
      <color rgb="FF030303"/>
      <name val="Roboto"/>
      <family val="0"/>
      <charset val="1"/>
    </font>
    <font>
      <sz val="11"/>
      <color rgb="FF000000"/>
      <name val="Arial"/>
      <family val="0"/>
      <charset val="1"/>
    </font>
    <font>
      <sz val="8"/>
      <color rgb="FF030303"/>
      <name val="Roboto"/>
      <family val="0"/>
      <charset val="1"/>
    </font>
    <font>
      <u val="single"/>
      <sz val="11"/>
      <color rgb="FF030303"/>
      <name val="Roboto"/>
      <family val="0"/>
      <charset val="1"/>
    </font>
    <font>
      <sz val="11"/>
      <color rgb="FF000000"/>
      <name val="&quot;youtube noto&quot;"/>
      <family val="0"/>
      <charset val="1"/>
    </font>
    <font>
      <sz val="11"/>
      <color rgb="FF000000"/>
      <name val="Roboto"/>
      <family val="0"/>
      <charset val="1"/>
    </font>
    <font>
      <u val="single"/>
      <sz val="8"/>
      <color rgb="FF1155CC"/>
      <name val="Arial"/>
      <family val="0"/>
      <charset val="1"/>
    </font>
    <font>
      <sz val="11"/>
      <color rgb="FF606060"/>
      <name val="Roboto"/>
      <family val="0"/>
      <charset val="1"/>
    </font>
    <font>
      <sz val="8"/>
      <color rgb="FF030303"/>
      <name val="Microsoft YaHei"/>
      <family val="0"/>
      <charset val="1"/>
    </font>
    <font>
      <sz val="11"/>
      <color rgb="FF030303"/>
      <name val="Microsoft YaHei"/>
      <family val="2"/>
    </font>
    <font>
      <u val="single"/>
      <sz val="8"/>
      <color rgb="FF030303"/>
      <name val="Arial"/>
      <family val="0"/>
      <charset val="1"/>
    </font>
    <font>
      <u val="single"/>
      <sz val="8"/>
      <color rgb="FF000000"/>
      <name val="Calibri"/>
      <family val="0"/>
      <charset val="1"/>
    </font>
    <font>
      <b val="true"/>
      <sz val="8"/>
      <color rgb="FF000000"/>
      <name val="Calibri"/>
      <family val="0"/>
      <charset val="1"/>
    </font>
    <font>
      <u val="single"/>
      <sz val="8"/>
      <color rgb="FF0000FF"/>
      <name val="Calibri"/>
      <family val="0"/>
      <charset val="1"/>
    </font>
    <font>
      <sz val="11"/>
      <color rgb="FF030303"/>
      <name val="Arial"/>
      <family val="0"/>
      <charset val="1"/>
    </font>
    <font>
      <u val="single"/>
      <sz val="9"/>
      <color rgb="FF030303"/>
      <name val="Roboto"/>
      <family val="0"/>
      <charset val="1"/>
    </font>
    <font>
      <u val="single"/>
      <sz val="8"/>
      <color rgb="FF000000"/>
      <name val="Arial"/>
      <family val="0"/>
      <charset val="1"/>
    </font>
    <font>
      <b val="true"/>
      <sz val="16"/>
      <color rgb="FF44546A"/>
      <name val="Calibri"/>
      <family val="0"/>
      <charset val="1"/>
    </font>
    <font>
      <sz val="16"/>
      <color rgb="FF000000"/>
      <name val="Calibri"/>
      <family val="0"/>
      <charset val="1"/>
    </font>
    <font>
      <sz val="16"/>
      <color rgb="FF000000"/>
      <name val="Arial"/>
      <family val="0"/>
      <charset val="1"/>
    </font>
    <font>
      <u val="single"/>
      <sz val="11"/>
      <color rgb="FF0563C1"/>
      <name val="Calibri"/>
      <family val="0"/>
      <charset val="1"/>
    </font>
    <font>
      <sz val="11"/>
      <color rgb="FF606060"/>
      <name val="Calibri"/>
      <family val="0"/>
      <charset val="1"/>
    </font>
    <font>
      <u val="single"/>
      <sz val="11"/>
      <color rgb="FF0000FF"/>
      <name val="Cambria"/>
      <family val="0"/>
      <charset val="1"/>
    </font>
    <font>
      <sz val="8"/>
      <color rgb="FF000000"/>
      <name val="Calibri"/>
      <family val="0"/>
      <charset val="1"/>
    </font>
    <font>
      <i val="true"/>
      <sz val="8"/>
      <color rgb="FFFFFFFF"/>
      <name val="Roboto"/>
      <family val="0"/>
      <charset val="1"/>
    </font>
    <font>
      <sz val="8"/>
      <color rgb="FFFFFFFF"/>
      <name val="Roboto"/>
      <family val="0"/>
      <charset val="1"/>
    </font>
    <font>
      <sz val="8"/>
      <color rgb="FF000000"/>
      <name val="Roboto"/>
      <family val="0"/>
      <charset val="1"/>
    </font>
    <font>
      <u val="single"/>
      <sz val="8"/>
      <color rgb="FF000000"/>
      <name val="Roboto"/>
      <family val="0"/>
      <charset val="1"/>
    </font>
    <font>
      <i val="true"/>
      <sz val="11"/>
      <color rgb="FF000000"/>
      <name val="Calibri"/>
      <family val="0"/>
      <charset val="1"/>
    </font>
    <font>
      <sz val="11"/>
      <color rgb="FFFFFFFF"/>
      <name val="Roboto"/>
      <family val="0"/>
      <charset val="1"/>
    </font>
    <font>
      <sz val="11"/>
      <color rgb="FFFFFFFF"/>
      <name val="Microsoft YaHei"/>
      <family val="2"/>
    </font>
    <font>
      <sz val="12"/>
      <color rgb="FFFFFFFF"/>
      <name val="Roboto"/>
      <family val="0"/>
      <charset val="1"/>
    </font>
    <font>
      <sz val="11"/>
      <color rgb="FF030303"/>
      <name val="Calibri"/>
      <family val="0"/>
      <charset val="1"/>
    </font>
    <font>
      <sz val="12"/>
      <color rgb="FF030303"/>
      <name val="Roboto"/>
      <family val="0"/>
      <charset val="1"/>
    </font>
    <font>
      <sz val="11"/>
      <color rgb="FFFFFFFF"/>
      <name val="Calibri"/>
      <family val="0"/>
      <charset val="1"/>
    </font>
    <font>
      <sz val="9"/>
      <color rgb="FF000000"/>
      <name val="Calibri"/>
      <family val="0"/>
      <charset val="1"/>
    </font>
    <font>
      <u val="single"/>
      <sz val="9"/>
      <color rgb="FF0563C1"/>
      <name val="Calibri"/>
      <family val="0"/>
      <charset val="1"/>
    </font>
    <font>
      <sz val="9"/>
      <color rgb="FFAAAAAA"/>
      <name val="Arial"/>
      <family val="0"/>
      <charset val="1"/>
    </font>
    <font>
      <b val="true"/>
      <sz val="9"/>
      <color rgb="FFAAAAAA"/>
      <name val="Arial"/>
      <family val="0"/>
      <charset val="1"/>
    </font>
    <font>
      <b val="true"/>
      <sz val="11"/>
      <color rgb="FF000000"/>
      <name val="Calibri"/>
      <family val="0"/>
      <charset val="1"/>
    </font>
    <font>
      <sz val="11"/>
      <color rgb="FFFFFFFF"/>
      <name val="Arial"/>
      <family val="0"/>
      <charset val="1"/>
    </font>
    <font>
      <sz val="9"/>
      <color rgb="FF000000"/>
      <name val="Arial"/>
      <family val="0"/>
      <charset val="1"/>
    </font>
    <font>
      <sz val="9"/>
      <color rgb="FFFFFFFF"/>
      <name val="Arial"/>
      <family val="0"/>
      <charset val="1"/>
    </font>
    <font>
      <sz val="12"/>
      <color rgb="FF030303"/>
      <name val="Arial"/>
      <family val="0"/>
      <charset val="1"/>
    </font>
    <font>
      <sz val="10"/>
      <color rgb="FF000000"/>
      <name val="Calibri"/>
      <family val="0"/>
      <charset val="1"/>
    </font>
    <font>
      <b val="true"/>
      <sz val="12"/>
      <color rgb="FF000000"/>
      <name val="Calibri"/>
      <family val="0"/>
      <charset val="1"/>
    </font>
    <font>
      <sz val="11"/>
      <color rgb="FF0563C1"/>
      <name val="Calibri"/>
      <family val="0"/>
      <charset val="1"/>
    </font>
    <font>
      <u val="single"/>
      <sz val="11"/>
      <color rgb="FF000000"/>
      <name val="Calibri"/>
      <family val="0"/>
      <charset val="1"/>
    </font>
    <font>
      <sz val="7"/>
      <color rgb="FF000000"/>
      <name val="Roboto"/>
      <family val="0"/>
      <charset val="1"/>
    </font>
    <font>
      <sz val="11"/>
      <color rgb="FF000000"/>
      <name val="Microsoft YaHei"/>
      <family val="2"/>
    </font>
  </fonts>
  <fills count="10">
    <fill>
      <patternFill patternType="none"/>
    </fill>
    <fill>
      <patternFill patternType="gray125"/>
    </fill>
    <fill>
      <patternFill patternType="solid">
        <fgColor rgb="FF70AD47"/>
        <bgColor rgb="FF99CC00"/>
      </patternFill>
    </fill>
    <fill>
      <patternFill patternType="solid">
        <fgColor rgb="FFFFFFFF"/>
        <bgColor rgb="FFF9F9F9"/>
      </patternFill>
    </fill>
    <fill>
      <patternFill patternType="solid">
        <fgColor rgb="FFF9F9F9"/>
        <bgColor rgb="FFFFFFFF"/>
      </patternFill>
    </fill>
    <fill>
      <patternFill patternType="solid">
        <fgColor rgb="FFF1F1F1"/>
        <bgColor rgb="FFF9F9F9"/>
      </patternFill>
    </fill>
    <fill>
      <patternFill patternType="solid">
        <fgColor rgb="FF5B9BD5"/>
        <bgColor rgb="FF808080"/>
      </patternFill>
    </fill>
    <fill>
      <patternFill patternType="solid">
        <fgColor rgb="FFBDD6EE"/>
        <bgColor rgb="FF99CCFF"/>
      </patternFill>
    </fill>
    <fill>
      <patternFill patternType="solid">
        <fgColor rgb="FFDEEAF6"/>
        <bgColor rgb="FFF1F1F1"/>
      </patternFill>
    </fill>
    <fill>
      <patternFill patternType="solid">
        <fgColor rgb="FFFFFF00"/>
        <bgColor rgb="FFFFFF00"/>
      </patternFill>
    </fill>
  </fills>
  <borders count="16">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color rgb="FFFFFFFF"/>
      </right>
      <top/>
      <bottom style="thick">
        <color rgb="FFFFFFFF"/>
      </bottom>
      <diagonal/>
    </border>
    <border diagonalUp="false" diagonalDown="false">
      <left style="thin">
        <color rgb="FFFFFFFF"/>
      </left>
      <right style="thin">
        <color rgb="FFFFFFFF"/>
      </right>
      <top/>
      <bottom style="thick">
        <color rgb="FFFFFFFF"/>
      </bottom>
      <diagonal/>
    </border>
    <border diagonalUp="false" diagonalDown="false">
      <left style="thin">
        <color rgb="FFFFFFFF"/>
      </left>
      <right/>
      <top/>
      <bottom style="thick">
        <color rgb="FFFFFFFF"/>
      </bottom>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6" fontId="4" fillId="2" borderId="0" xfId="0" applyFont="true" applyBorder="true" applyAlignment="true" applyProtection="true">
      <alignment horizontal="center" vertical="bottom" textRotation="0" wrapText="false" indent="0" shrinkToFit="false"/>
      <protection locked="true" hidden="false"/>
    </xf>
    <xf numFmtId="167" fontId="4" fillId="2"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5" fillId="4"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5" fontId="4" fillId="3" borderId="0" xfId="0" applyFont="true" applyBorder="false" applyAlignment="true" applyProtection="true">
      <alignment horizontal="general" vertical="bottom" textRotation="0" wrapText="false" indent="0" shrinkToFit="false"/>
      <protection locked="true" hidden="false"/>
    </xf>
    <xf numFmtId="165" fontId="5" fillId="3" borderId="0" xfId="0" applyFont="true" applyBorder="true" applyAlignment="true" applyProtection="true">
      <alignment horizontal="general" vertical="bottom" textRotation="0" wrapText="fals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7" fontId="5"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true" applyProtection="true">
      <alignment horizontal="center" vertical="bottom" textRotation="0" wrapText="false" indent="0" shrinkToFit="false"/>
      <protection locked="true" hidden="false"/>
    </xf>
    <xf numFmtId="164" fontId="5" fillId="4" borderId="0" xfId="0" applyFont="true" applyBorder="true" applyAlignment="true" applyProtection="true">
      <alignment horizontal="general" vertical="bottom" textRotation="0" wrapText="false" indent="0" shrinkToFit="false"/>
      <protection locked="true" hidden="false"/>
    </xf>
    <xf numFmtId="167" fontId="4" fillId="3" borderId="0" xfId="0" applyFont="true" applyBorder="false" applyAlignment="true" applyProtection="true">
      <alignment horizontal="right" vertical="bottom" textRotation="0" wrapText="false" indent="0" shrinkToFit="false"/>
      <protection locked="true" hidden="false"/>
    </xf>
    <xf numFmtId="164" fontId="5" fillId="3" borderId="0" xfId="0" applyFont="true" applyBorder="true" applyAlignment="true" applyProtection="true">
      <alignment horizontal="general" vertical="bottom" textRotation="0" wrapText="false" indent="0" shrinkToFit="false"/>
      <protection locked="true" hidden="false"/>
    </xf>
    <xf numFmtId="167" fontId="4" fillId="3"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center" vertical="center" textRotation="0" wrapText="false" indent="0" shrinkToFit="false"/>
      <protection locked="true" hidden="false"/>
    </xf>
    <xf numFmtId="166" fontId="4" fillId="3" borderId="0" xfId="0" applyFont="true" applyBorder="true" applyAlignment="true" applyProtection="true">
      <alignment horizontal="center" vertical="top" textRotation="0" wrapText="false" indent="0" shrinkToFit="false"/>
      <protection locked="true" hidden="false"/>
    </xf>
    <xf numFmtId="164" fontId="7" fillId="4" borderId="0" xfId="0" applyFont="true" applyBorder="tru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4" fillId="3" borderId="1" xfId="0" applyFont="true" applyBorder="true" applyAlignment="true" applyProtection="true">
      <alignment horizontal="center" vertical="center" textRotation="0" wrapText="true" indent="0" shrinkToFit="false"/>
      <protection locked="true" hidden="false"/>
    </xf>
    <xf numFmtId="165" fontId="4" fillId="3" borderId="1" xfId="0" applyFont="true" applyBorder="true" applyAlignment="true" applyProtection="true">
      <alignment horizontal="center" vertical="center" textRotation="0" wrapText="true" indent="0" shrinkToFit="false"/>
      <protection locked="true" hidden="false"/>
    </xf>
    <xf numFmtId="164" fontId="4" fillId="3" borderId="1" xfId="0" applyFont="true" applyBorder="true" applyAlignment="true" applyProtection="true">
      <alignment horizontal="center" vertical="center" textRotation="0" wrapText="true" indent="0" shrinkToFit="false"/>
      <protection locked="true" hidden="false"/>
    </xf>
    <xf numFmtId="167" fontId="4" fillId="3" borderId="1" xfId="0" applyFont="true" applyBorder="true" applyAlignment="true" applyProtection="true">
      <alignment horizontal="center" vertical="center" textRotation="0" wrapText="true" indent="0" shrinkToFit="false"/>
      <protection locked="true" hidden="false"/>
    </xf>
    <xf numFmtId="166" fontId="4" fillId="3" borderId="0" xfId="0" applyFont="true" applyBorder="false" applyAlignment="true" applyProtection="true">
      <alignment horizontal="center" vertical="bottom" textRotation="0" wrapText="false" indent="0" shrinkToFit="false"/>
      <protection locked="true" hidden="false"/>
    </xf>
    <xf numFmtId="164" fontId="5" fillId="4" borderId="0" xfId="0" applyFont="true" applyBorder="true" applyAlignment="true" applyProtection="true">
      <alignment horizontal="general" vertical="bottom" textRotation="0" wrapText="true" indent="0" shrinkToFit="false"/>
      <protection locked="true" hidden="false"/>
    </xf>
    <xf numFmtId="166" fontId="4" fillId="3" borderId="0" xfId="0" applyFont="true" applyBorder="false" applyAlignment="true" applyProtection="true">
      <alignment horizontal="center" vertical="center" textRotation="0" wrapText="false" indent="0" shrinkToFit="false"/>
      <protection locked="true" hidden="false"/>
    </xf>
    <xf numFmtId="165" fontId="4" fillId="3" borderId="0" xfId="0" applyFont="true" applyBorder="false" applyAlignment="true" applyProtection="true">
      <alignment horizontal="center" vertical="center" textRotation="0" wrapText="false" indent="0" shrinkToFit="false"/>
      <protection locked="true" hidden="false"/>
    </xf>
    <xf numFmtId="164" fontId="4" fillId="3" borderId="0" xfId="0" applyFont="true" applyBorder="false" applyAlignment="true" applyProtection="true">
      <alignment horizontal="left" vertical="center" textRotation="0" wrapText="false" indent="0" shrinkToFit="false"/>
      <protection locked="true" hidden="false"/>
    </xf>
    <xf numFmtId="167" fontId="4" fillId="3" borderId="0" xfId="0" applyFont="true" applyBorder="false" applyAlignment="true" applyProtection="true">
      <alignment horizontal="center" vertical="center" textRotation="0" wrapText="false" indent="0" shrinkToFit="false"/>
      <protection locked="true" hidden="false"/>
    </xf>
    <xf numFmtId="164" fontId="4" fillId="3" borderId="0" xfId="0" applyFont="true" applyBorder="false" applyAlignment="true" applyProtection="true">
      <alignment horizontal="center" vertical="center" textRotation="0" wrapText="true" indent="0" shrinkToFit="false"/>
      <protection locked="true" hidden="false"/>
    </xf>
    <xf numFmtId="165" fontId="4" fillId="3" borderId="0" xfId="0" applyFont="true" applyBorder="false" applyAlignment="true" applyProtection="true">
      <alignment horizontal="center" vertical="center" textRotation="0" wrapText="true" indent="0" shrinkToFit="false"/>
      <protection locked="true" hidden="false"/>
    </xf>
    <xf numFmtId="168" fontId="4" fillId="3" borderId="0" xfId="0" applyFont="true" applyBorder="false" applyAlignment="true" applyProtection="true">
      <alignment horizontal="center" vertical="center" textRotation="0" wrapText="false" indent="0" shrinkToFit="false"/>
      <protection locked="true" hidden="false"/>
    </xf>
    <xf numFmtId="164" fontId="8" fillId="3" borderId="0" xfId="0" applyFont="true" applyBorder="false" applyAlignment="true" applyProtection="true">
      <alignment horizontal="general" vertical="bottom" textRotation="0" wrapText="false" indent="0" shrinkToFit="false"/>
      <protection locked="true" hidden="false"/>
    </xf>
    <xf numFmtId="167" fontId="9" fillId="3" borderId="0" xfId="0" applyFont="true" applyBorder="false" applyAlignment="true" applyProtection="true">
      <alignment horizontal="general" vertical="bottom" textRotation="0" wrapText="false" indent="0" shrinkToFit="false"/>
      <protection locked="true" hidden="false"/>
    </xf>
    <xf numFmtId="167" fontId="10" fillId="3" borderId="0" xfId="0" applyFont="true" applyBorder="false" applyAlignment="true" applyProtection="true">
      <alignment horizontal="general" vertical="bottom" textRotation="0" wrapText="false" indent="0" shrinkToFit="false"/>
      <protection locked="true" hidden="false"/>
    </xf>
    <xf numFmtId="167" fontId="11" fillId="3" borderId="0" xfId="0" applyFont="true" applyBorder="false" applyAlignment="true" applyProtection="true">
      <alignment horizontal="general" vertical="bottom" textRotation="0" wrapText="false" indent="0" shrinkToFit="false"/>
      <protection locked="true" hidden="false"/>
    </xf>
    <xf numFmtId="167" fontId="4" fillId="3" borderId="0" xfId="0" applyFont="true" applyBorder="false" applyAlignment="true" applyProtection="true">
      <alignment horizontal="general" vertical="bottom" textRotation="0" wrapText="true" indent="0" shrinkToFit="false"/>
      <protection locked="true" hidden="false"/>
    </xf>
    <xf numFmtId="164" fontId="5" fillId="4" borderId="0" xfId="0" applyFont="true" applyBorder="true" applyAlignment="true" applyProtection="true">
      <alignment horizontal="left"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7" fillId="4" borderId="0" xfId="0" applyFont="true" applyBorder="true" applyAlignment="true" applyProtection="true">
      <alignment horizontal="left" vertical="bottom" textRotation="0" wrapText="true" indent="0" shrinkToFit="false"/>
      <protection locked="true" hidden="false"/>
    </xf>
    <xf numFmtId="166" fontId="4" fillId="3" borderId="0" xfId="0" applyFont="true" applyBorder="false" applyAlignment="true" applyProtection="true">
      <alignment horizontal="center" vertical="bottom" textRotation="0" wrapText="true" indent="0" shrinkToFit="false"/>
      <protection locked="true" hidden="false"/>
    </xf>
    <xf numFmtId="165" fontId="4" fillId="3" borderId="0" xfId="0" applyFont="true" applyBorder="false" applyAlignment="true" applyProtection="true">
      <alignment horizontal="center" vertical="top" textRotation="0" wrapText="false" indent="0" shrinkToFit="false"/>
      <protection locked="true" hidden="false"/>
    </xf>
    <xf numFmtId="164" fontId="4" fillId="3" borderId="0" xfId="0" applyFont="true" applyBorder="false" applyAlignment="true" applyProtection="true">
      <alignment horizontal="center" vertical="top" textRotation="0" wrapText="false" indent="0" shrinkToFit="false"/>
      <protection locked="true" hidden="false"/>
    </xf>
    <xf numFmtId="167" fontId="4" fillId="3" borderId="0" xfId="0" applyFont="true" applyBorder="false" applyAlignment="true" applyProtection="true">
      <alignment horizontal="center" vertical="top" textRotation="0" wrapText="false" indent="0" shrinkToFit="false"/>
      <protection locked="true" hidden="false"/>
    </xf>
    <xf numFmtId="165" fontId="4" fillId="3" borderId="0" xfId="0" applyFont="true" applyBorder="false" applyAlignment="true" applyProtection="true">
      <alignment horizontal="center" vertical="bottom" textRotation="0" wrapText="false" indent="0" shrinkToFit="false"/>
      <protection locked="true" hidden="false"/>
    </xf>
    <xf numFmtId="164" fontId="5" fillId="3" borderId="0" xfId="0" applyFont="true" applyBorder="false" applyAlignment="true" applyProtection="true">
      <alignment horizontal="general" vertical="center" textRotation="0" wrapText="true" indent="0" shrinkToFit="false"/>
      <protection locked="true" hidden="false"/>
    </xf>
    <xf numFmtId="166" fontId="4" fillId="3" borderId="2" xfId="0" applyFont="true" applyBorder="true" applyAlignment="true" applyProtection="true">
      <alignment horizontal="center" vertical="top" textRotation="0" wrapText="false" indent="0" shrinkToFit="false"/>
      <protection locked="true" hidden="false"/>
    </xf>
    <xf numFmtId="165" fontId="4" fillId="3" borderId="2" xfId="0" applyFont="true" applyBorder="true" applyAlignment="true" applyProtection="true">
      <alignment horizontal="general" vertical="center" textRotation="0" wrapText="false" indent="0" shrinkToFit="false"/>
      <protection locked="true" hidden="false"/>
    </xf>
    <xf numFmtId="164" fontId="4" fillId="3" borderId="3" xfId="0" applyFont="true" applyBorder="true" applyAlignment="true" applyProtection="true">
      <alignment horizontal="left" vertical="top" textRotation="0" wrapText="false" indent="0" shrinkToFit="false"/>
      <protection locked="true" hidden="false"/>
    </xf>
    <xf numFmtId="166" fontId="4" fillId="3" borderId="4" xfId="0" applyFont="true" applyBorder="true" applyAlignment="true" applyProtection="true">
      <alignment horizontal="center" vertical="top" textRotation="0" wrapText="false" indent="0" shrinkToFit="false"/>
      <protection locked="true" hidden="false"/>
    </xf>
    <xf numFmtId="165" fontId="4" fillId="3" borderId="4" xfId="0" applyFont="true" applyBorder="true" applyAlignment="true" applyProtection="true">
      <alignment horizontal="general" vertical="center" textRotation="0" wrapText="false" indent="0" shrinkToFit="false"/>
      <protection locked="true" hidden="false"/>
    </xf>
    <xf numFmtId="164" fontId="4" fillId="3" borderId="5" xfId="0" applyFont="true" applyBorder="true" applyAlignment="true" applyProtection="true">
      <alignment horizontal="left" vertical="top" textRotation="0" wrapText="false" indent="0" shrinkToFit="false"/>
      <protection locked="true" hidden="false"/>
    </xf>
    <xf numFmtId="164" fontId="4" fillId="3"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13" fillId="4"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bottom" textRotation="0" wrapText="false" indent="0" shrinkToFit="false"/>
      <protection locked="true" hidden="false"/>
    </xf>
    <xf numFmtId="168" fontId="16" fillId="5" borderId="0" xfId="0" applyFont="true" applyBorder="true" applyAlignment="true" applyProtection="true">
      <alignment horizontal="general" vertical="bottom" textRotation="0" wrapText="false" indent="0" shrinkToFit="false"/>
      <protection locked="true" hidden="false"/>
    </xf>
    <xf numFmtId="169" fontId="17" fillId="3" borderId="0" xfId="0" applyFont="true" applyBorder="true" applyAlignment="true" applyProtection="true">
      <alignment horizontal="left" vertical="bottom" textRotation="0" wrapText="false" indent="0" shrinkToFit="false"/>
      <protection locked="true" hidden="false"/>
    </xf>
    <xf numFmtId="170" fontId="18" fillId="4" borderId="0" xfId="0" applyFont="true" applyBorder="true" applyAlignment="true" applyProtection="true">
      <alignment horizontal="right" vertical="bottom" textRotation="0" wrapText="false" indent="0" shrinkToFit="false"/>
      <protection locked="true" hidden="false"/>
    </xf>
    <xf numFmtId="164" fontId="19" fillId="4" borderId="0" xfId="0" applyFont="true" applyBorder="true" applyAlignment="true" applyProtection="true">
      <alignment horizontal="general" vertical="bottom" textRotation="0" wrapText="false" indent="0" shrinkToFit="false"/>
      <protection locked="true" hidden="false"/>
    </xf>
    <xf numFmtId="171" fontId="0" fillId="0" borderId="0" xfId="0" applyFont="true" applyBorder="false" applyAlignment="true" applyProtection="true">
      <alignment horizontal="right" vertical="bottom" textRotation="0" wrapText="false" indent="0" shrinkToFit="false"/>
      <protection locked="true" hidden="false"/>
    </xf>
    <xf numFmtId="169" fontId="20" fillId="3" borderId="0" xfId="0" applyFont="true" applyBorder="true" applyAlignment="true" applyProtection="true">
      <alignment horizontal="left" vertical="bottom" textRotation="0" wrapText="false" indent="0" shrinkToFit="false"/>
      <protection locked="true" hidden="false"/>
    </xf>
    <xf numFmtId="168" fontId="21" fillId="0" borderId="0" xfId="0" applyFont="true" applyBorder="false" applyAlignment="true" applyProtection="true">
      <alignment horizontal="general" vertical="bottom" textRotation="0" wrapText="false" indent="0" shrinkToFit="false"/>
      <protection locked="true" hidden="false"/>
    </xf>
    <xf numFmtId="164" fontId="22" fillId="3" borderId="0" xfId="0" applyFont="true" applyBorder="true" applyAlignment="true" applyProtection="true">
      <alignment horizontal="left" vertical="bottom" textRotation="0" wrapText="false" indent="0" shrinkToFit="false"/>
      <protection locked="true" hidden="false"/>
    </xf>
    <xf numFmtId="172" fontId="15" fillId="0" borderId="0" xfId="0" applyFont="true" applyBorder="false" applyAlignment="true" applyProtection="true">
      <alignment horizontal="right" vertical="bottom" textRotation="0" wrapText="false" indent="0" shrinkToFit="false"/>
      <protection locked="true" hidden="false"/>
    </xf>
    <xf numFmtId="173" fontId="15" fillId="0" borderId="0" xfId="0" applyFont="true" applyBorder="false" applyAlignment="true" applyProtection="true">
      <alignment horizontal="right"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3" fillId="4" borderId="0" xfId="0" applyFont="true" applyBorder="true" applyAlignment="true" applyProtection="true">
      <alignment horizontal="general" vertical="bottom" textRotation="0" wrapText="false" indent="0" shrinkToFit="false"/>
      <protection locked="true" hidden="false"/>
    </xf>
    <xf numFmtId="174" fontId="17" fillId="3" borderId="0" xfId="0" applyFont="true" applyBorder="true" applyAlignment="true" applyProtection="true">
      <alignment horizontal="left" vertical="bottom" textRotation="0" wrapText="false" indent="0" shrinkToFit="false"/>
      <protection locked="true" hidden="false"/>
    </xf>
    <xf numFmtId="164" fontId="16" fillId="4" borderId="0" xfId="0" applyFont="true" applyBorder="true" applyAlignment="true" applyProtection="true">
      <alignment horizontal="general" vertical="bottom" textRotation="0" wrapText="false" indent="0" shrinkToFit="false"/>
      <protection locked="true" hidden="false"/>
    </xf>
    <xf numFmtId="164" fontId="18" fillId="4" borderId="0" xfId="0" applyFont="true" applyBorder="true" applyAlignment="true" applyProtection="true">
      <alignment horizontal="left" vertical="bottom" textRotation="0" wrapText="false" indent="0" shrinkToFit="false"/>
      <protection locked="true" hidden="false"/>
    </xf>
    <xf numFmtId="175" fontId="18" fillId="4" borderId="0" xfId="0" applyFont="true" applyBorder="true" applyAlignment="true" applyProtection="true">
      <alignment horizontal="right" vertical="bottom" textRotation="0" wrapText="false" indent="0" shrinkToFit="false"/>
      <protection locked="true" hidden="false"/>
    </xf>
    <xf numFmtId="176" fontId="17" fillId="3" borderId="0" xfId="0" applyFont="true" applyBorder="true" applyAlignment="true" applyProtection="true">
      <alignment horizontal="left" vertical="bottom" textRotation="0" wrapText="false" indent="0" shrinkToFit="false"/>
      <protection locked="true" hidden="false"/>
    </xf>
    <xf numFmtId="176" fontId="20" fillId="3" borderId="0" xfId="0" applyFont="true" applyBorder="true" applyAlignment="true" applyProtection="true">
      <alignment horizontal="left"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74" fontId="20" fillId="3" borderId="0" xfId="0" applyFont="true" applyBorder="true" applyAlignment="true" applyProtection="true">
      <alignment horizontal="left" vertical="bottom" textRotation="0" wrapText="false" indent="0" shrinkToFit="false"/>
      <protection locked="true" hidden="false"/>
    </xf>
    <xf numFmtId="164" fontId="24" fillId="4" borderId="0" xfId="0" applyFont="true" applyBorder="true" applyAlignment="true" applyProtection="true">
      <alignment horizontal="left" vertical="bottom" textRotation="0" wrapText="false" indent="0" shrinkToFit="false"/>
      <protection locked="true" hidden="false"/>
    </xf>
    <xf numFmtId="169" fontId="20" fillId="3" borderId="0" xfId="0" applyFont="true" applyBorder="true" applyAlignment="true" applyProtection="true">
      <alignment horizontal="left" vertical="top" textRotation="0" wrapText="false" indent="0" shrinkToFit="false"/>
      <protection locked="true" hidden="false"/>
    </xf>
    <xf numFmtId="164" fontId="26" fillId="0" borderId="0" xfId="0" applyFont="true" applyBorder="false" applyAlignment="true" applyProtection="true">
      <alignment horizontal="left" vertical="bottom" textRotation="0" wrapText="false" indent="0" shrinkToFit="false"/>
      <protection locked="true" hidden="false"/>
    </xf>
    <xf numFmtId="164" fontId="16" fillId="5" borderId="0" xfId="0" applyFont="true" applyBorder="tru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left" vertical="bottom" textRotation="0" wrapText="false" indent="0" shrinkToFit="false"/>
      <protection locked="true" hidden="false"/>
    </xf>
    <xf numFmtId="164" fontId="28" fillId="0" borderId="0" xfId="0" applyFont="true" applyBorder="false" applyAlignment="true" applyProtection="true">
      <alignment horizontal="left" vertical="bottom" textRotation="0" wrapText="false" indent="0" shrinkToFit="false"/>
      <protection locked="true" hidden="false"/>
    </xf>
    <xf numFmtId="164" fontId="29" fillId="0" borderId="0" xfId="0" applyFont="true" applyBorder="false" applyAlignment="true" applyProtection="true">
      <alignment horizontal="left" vertical="bottom" textRotation="0" wrapText="false" indent="0" shrinkToFit="false"/>
      <protection locked="true" hidden="false"/>
    </xf>
    <xf numFmtId="164" fontId="30" fillId="4" borderId="0" xfId="0" applyFont="true" applyBorder="true" applyAlignment="true" applyProtection="true">
      <alignment horizontal="general" vertical="bottom" textRotation="0" wrapText="false" indent="0" shrinkToFit="false"/>
      <protection locked="true" hidden="false"/>
    </xf>
    <xf numFmtId="170" fontId="16" fillId="4" borderId="0" xfId="0" applyFont="true" applyBorder="true" applyAlignment="true" applyProtection="true">
      <alignment horizontal="general" vertical="bottom" textRotation="0" wrapText="false" indent="0" shrinkToFit="false"/>
      <protection locked="true" hidden="false"/>
    </xf>
    <xf numFmtId="175" fontId="16" fillId="4" borderId="0" xfId="0" applyFont="true" applyBorder="true" applyAlignment="true" applyProtection="true">
      <alignment horizontal="general" vertical="bottom" textRotation="0" wrapText="false" indent="0" shrinkToFit="false"/>
      <protection locked="true" hidden="false"/>
    </xf>
    <xf numFmtId="164" fontId="31" fillId="4" borderId="0" xfId="0" applyFont="true" applyBorder="true" applyAlignment="true" applyProtection="true">
      <alignment horizontal="general" vertical="bottom" textRotation="0" wrapText="false" indent="0" shrinkToFit="false"/>
      <protection locked="true" hidden="false"/>
    </xf>
    <xf numFmtId="164" fontId="32" fillId="0" borderId="0" xfId="0" applyFont="true" applyBorder="false" applyAlignment="true" applyProtection="true">
      <alignment horizontal="left" vertical="bottom" textRotation="0" wrapText="false" indent="0" shrinkToFit="false"/>
      <protection locked="true" hidden="false"/>
    </xf>
    <xf numFmtId="174" fontId="20" fillId="3" borderId="0" xfId="0" applyFont="true" applyBorder="true" applyAlignment="true" applyProtection="true">
      <alignment horizontal="left" vertical="top" textRotation="0" wrapText="false" indent="0" shrinkToFit="false"/>
      <protection locked="true" hidden="false"/>
    </xf>
    <xf numFmtId="164" fontId="30" fillId="4" borderId="0" xfId="0" applyFont="true" applyBorder="false" applyAlignment="true" applyProtection="true">
      <alignment horizontal="general" vertical="bottom" textRotation="0" wrapText="false" indent="0" shrinkToFit="false"/>
      <protection locked="true" hidden="false"/>
    </xf>
    <xf numFmtId="168" fontId="16" fillId="5" borderId="0" xfId="0" applyFont="true" applyBorder="false" applyAlignment="true" applyProtection="true">
      <alignment horizontal="general" vertical="bottom" textRotation="0" wrapText="false" indent="0" shrinkToFit="false"/>
      <protection locked="true" hidden="false"/>
    </xf>
    <xf numFmtId="169" fontId="20" fillId="3" borderId="0" xfId="0" applyFont="true" applyBorder="false" applyAlignment="true" applyProtection="true">
      <alignment horizontal="left" vertical="top" textRotation="0" wrapText="false" indent="0" shrinkToFit="false"/>
      <protection locked="true" hidden="false"/>
    </xf>
    <xf numFmtId="170" fontId="16" fillId="4" borderId="0" xfId="0" applyFont="true" applyBorder="false" applyAlignment="true" applyProtection="true">
      <alignment horizontal="general" vertical="bottom" textRotation="0" wrapText="false" indent="0" shrinkToFit="false"/>
      <protection locked="true" hidden="false"/>
    </xf>
    <xf numFmtId="164" fontId="16" fillId="4" borderId="0" xfId="0" applyFont="true" applyBorder="false" applyAlignment="true" applyProtection="true">
      <alignment horizontal="general" vertical="bottom" textRotation="0" wrapText="false" indent="0" shrinkToFit="false"/>
      <protection locked="true" hidden="false"/>
    </xf>
    <xf numFmtId="164" fontId="33" fillId="6" borderId="6" xfId="0" applyFont="true" applyBorder="true" applyAlignment="true" applyProtection="true">
      <alignment horizontal="center" vertical="center" textRotation="0" wrapText="false" indent="0" shrinkToFit="false"/>
      <protection locked="true" hidden="false"/>
    </xf>
    <xf numFmtId="164" fontId="33" fillId="6" borderId="7" xfId="0" applyFont="true" applyBorder="true" applyAlignment="true" applyProtection="true">
      <alignment horizontal="center" vertical="center" textRotation="0" wrapText="false" indent="0" shrinkToFit="false"/>
      <protection locked="true" hidden="false"/>
    </xf>
    <xf numFmtId="177" fontId="33" fillId="6" borderId="7" xfId="0" applyFont="true" applyBorder="true" applyAlignment="true" applyProtection="true">
      <alignment horizontal="center" vertical="center" textRotation="0" wrapText="false" indent="0" shrinkToFit="false"/>
      <protection locked="true" hidden="false"/>
    </xf>
    <xf numFmtId="178" fontId="33" fillId="6" borderId="7" xfId="0" applyFont="true" applyBorder="true" applyAlignment="true" applyProtection="true">
      <alignment horizontal="center" vertical="center" textRotation="0" wrapText="false" indent="0" shrinkToFit="false"/>
      <protection locked="true" hidden="false"/>
    </xf>
    <xf numFmtId="164" fontId="33" fillId="6" borderId="8" xfId="0" applyFont="true" applyBorder="true" applyAlignment="true" applyProtection="true">
      <alignment horizontal="center" vertical="center" textRotation="0" wrapText="false" indent="0" shrinkToFit="false"/>
      <protection locked="true" hidden="false"/>
    </xf>
    <xf numFmtId="164" fontId="34" fillId="7" borderId="9" xfId="0" applyFont="true" applyBorder="true" applyAlignment="true" applyProtection="true">
      <alignment horizontal="center" vertical="center" textRotation="0" wrapText="true" indent="0" shrinkToFit="false"/>
      <protection locked="true" hidden="false"/>
    </xf>
    <xf numFmtId="164" fontId="34" fillId="7" borderId="1" xfId="0" applyFont="true" applyBorder="true" applyAlignment="true" applyProtection="true">
      <alignment horizontal="center" vertical="center" textRotation="0" wrapText="true" indent="0" shrinkToFit="false"/>
      <protection locked="true" hidden="false"/>
    </xf>
    <xf numFmtId="177" fontId="34" fillId="7" borderId="1" xfId="0" applyFont="true" applyBorder="true" applyAlignment="true" applyProtection="true">
      <alignment horizontal="center" vertical="center" textRotation="0" wrapText="true" indent="0" shrinkToFit="false"/>
      <protection locked="true" hidden="false"/>
    </xf>
    <xf numFmtId="178" fontId="34" fillId="7" borderId="1" xfId="0" applyFont="true" applyBorder="true" applyAlignment="true" applyProtection="true">
      <alignment horizontal="center" vertical="center" textRotation="0" wrapText="true" indent="0" shrinkToFit="false"/>
      <protection locked="true" hidden="false"/>
    </xf>
    <xf numFmtId="164" fontId="34" fillId="7" borderId="10" xfId="0" applyFont="true" applyBorder="true" applyAlignment="true" applyProtection="true">
      <alignment horizontal="center" vertical="center" textRotation="0" wrapText="true" indent="0" shrinkToFit="false"/>
      <protection locked="true" hidden="false"/>
    </xf>
    <xf numFmtId="164" fontId="34" fillId="8" borderId="9" xfId="0" applyFont="true" applyBorder="true" applyAlignment="true" applyProtection="true">
      <alignment horizontal="center" vertical="center" textRotation="0" wrapText="true" indent="0" shrinkToFit="false"/>
      <protection locked="true" hidden="false"/>
    </xf>
    <xf numFmtId="164" fontId="34" fillId="8" borderId="1" xfId="0" applyFont="true" applyBorder="true" applyAlignment="true" applyProtection="true">
      <alignment horizontal="center" vertical="center" textRotation="0" wrapText="true" indent="0" shrinkToFit="false"/>
      <protection locked="true" hidden="false"/>
    </xf>
    <xf numFmtId="177" fontId="34" fillId="8" borderId="1" xfId="0" applyFont="true" applyBorder="true" applyAlignment="true" applyProtection="true">
      <alignment horizontal="center" vertical="center" textRotation="0" wrapText="true" indent="0" shrinkToFit="false"/>
      <protection locked="true" hidden="false"/>
    </xf>
    <xf numFmtId="178" fontId="34" fillId="8" borderId="1" xfId="0" applyFont="true" applyBorder="true" applyAlignment="true" applyProtection="true">
      <alignment horizontal="center" vertical="center" textRotation="0" wrapText="true" indent="0" shrinkToFit="false"/>
      <protection locked="true" hidden="false"/>
    </xf>
    <xf numFmtId="164" fontId="35" fillId="8" borderId="1" xfId="0" applyFont="true" applyBorder="true" applyAlignment="true" applyProtection="true">
      <alignment horizontal="center" vertical="center" textRotation="0" wrapText="true" indent="0" shrinkToFit="false"/>
      <protection locked="true" hidden="false"/>
    </xf>
    <xf numFmtId="164" fontId="34" fillId="8" borderId="10" xfId="0" applyFont="true" applyBorder="true" applyAlignment="true" applyProtection="true">
      <alignment horizontal="center" vertical="center" textRotation="0" wrapText="true" indent="0" shrinkToFit="false"/>
      <protection locked="true" hidden="false"/>
    </xf>
    <xf numFmtId="164" fontId="34" fillId="7" borderId="9" xfId="0" applyFont="true" applyBorder="true" applyAlignment="true" applyProtection="true">
      <alignment horizontal="center" vertical="center" textRotation="0" wrapText="false" indent="0" shrinkToFit="false"/>
      <protection locked="true" hidden="false"/>
    </xf>
    <xf numFmtId="164" fontId="34" fillId="7" borderId="1" xfId="0" applyFont="true" applyBorder="true" applyAlignment="true" applyProtection="true">
      <alignment horizontal="center" vertical="center" textRotation="0" wrapText="false" indent="0" shrinkToFit="false"/>
      <protection locked="true" hidden="false"/>
    </xf>
    <xf numFmtId="164" fontId="34" fillId="8" borderId="1" xfId="0" applyFont="true" applyBorder="true" applyAlignment="true" applyProtection="true">
      <alignment horizontal="center" vertical="center" textRotation="0" wrapText="false" indent="0" shrinkToFit="false"/>
      <protection locked="true" hidden="false"/>
    </xf>
    <xf numFmtId="164" fontId="34" fillId="8" borderId="9"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79" fontId="0" fillId="0" borderId="0" xfId="0" applyFont="true" applyBorder="false" applyAlignment="true" applyProtection="true">
      <alignment horizontal="general" vertical="bottom" textRotation="0" wrapText="false" indent="0" shrinkToFit="false"/>
      <protection locked="true" hidden="false"/>
    </xf>
    <xf numFmtId="180" fontId="0" fillId="0" borderId="0" xfId="0" applyFont="true" applyBorder="false" applyAlignment="true" applyProtection="true">
      <alignment horizontal="general" vertical="bottom" textRotation="0" wrapText="false" indent="0" shrinkToFit="false"/>
      <protection locked="true" hidden="false"/>
    </xf>
    <xf numFmtId="181"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8" fontId="0" fillId="0" borderId="0" xfId="0" applyFont="true" applyBorder="false" applyAlignment="true" applyProtection="true">
      <alignment horizontal="general" vertical="bottom" textRotation="0" wrapText="false" indent="0" shrinkToFit="false"/>
      <protection locked="true" hidden="false"/>
    </xf>
    <xf numFmtId="171" fontId="0" fillId="0" borderId="0" xfId="0" applyFont="true" applyBorder="false" applyAlignment="true" applyProtection="true">
      <alignment horizontal="general" vertical="bottom" textRotation="0" wrapText="false" indent="0" shrinkToFit="false"/>
      <protection locked="true" hidden="false"/>
    </xf>
    <xf numFmtId="164" fontId="36" fillId="0" borderId="0" xfId="0" applyFont="true" applyBorder="false" applyAlignment="true" applyProtection="true">
      <alignment horizontal="general" vertical="bottom" textRotation="0" wrapText="false" indent="0" shrinkToFit="false"/>
      <protection locked="true" hidden="false"/>
    </xf>
    <xf numFmtId="182" fontId="0" fillId="0" borderId="0" xfId="0" applyFont="true" applyBorder="false" applyAlignment="true" applyProtection="true">
      <alignment horizontal="general" vertical="bottom" textRotation="0" wrapText="false" indent="0" shrinkToFit="false"/>
      <protection locked="true" hidden="false"/>
    </xf>
    <xf numFmtId="164" fontId="38" fillId="0" borderId="0" xfId="0" applyFont="true" applyBorder="false" applyAlignment="true" applyProtection="true">
      <alignment horizontal="general" vertical="bottom" textRotation="0" wrapText="false" indent="0" shrinkToFit="false"/>
      <protection locked="true" hidden="false"/>
    </xf>
    <xf numFmtId="174" fontId="0" fillId="0" borderId="0" xfId="0" applyFont="true" applyBorder="false" applyAlignment="true" applyProtection="true">
      <alignment horizontal="general" vertical="bottom" textRotation="0" wrapText="false" indent="0" shrinkToFit="false"/>
      <protection locked="true" hidden="false"/>
    </xf>
    <xf numFmtId="170" fontId="0" fillId="0" borderId="0" xfId="0" applyFont="true" applyBorder="false" applyAlignment="true" applyProtection="true">
      <alignment horizontal="general" vertical="bottom" textRotation="0" wrapText="false" indent="0" shrinkToFit="false"/>
      <protection locked="true" hidden="false"/>
    </xf>
    <xf numFmtId="17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39" fillId="0" borderId="0" xfId="0" applyFont="true" applyBorder="false" applyAlignment="true" applyProtection="true">
      <alignment horizontal="general" vertical="bottom" textRotation="0" wrapText="false" indent="0" shrinkToFit="false"/>
      <protection locked="true" hidden="false"/>
    </xf>
    <xf numFmtId="164" fontId="39" fillId="0" borderId="0" xfId="0" applyFont="true" applyBorder="false" applyAlignment="true" applyProtection="true">
      <alignment horizontal="center" vertical="center" textRotation="0" wrapText="false" indent="0" shrinkToFit="false"/>
      <protection locked="true" hidden="false"/>
    </xf>
    <xf numFmtId="169" fontId="39" fillId="0" borderId="0" xfId="0" applyFont="true" applyBorder="false" applyAlignment="true" applyProtection="true">
      <alignment horizontal="center" vertical="center" textRotation="0" wrapText="false" indent="0" shrinkToFit="false"/>
      <protection locked="true" hidden="false"/>
    </xf>
    <xf numFmtId="171" fontId="39" fillId="0" borderId="0" xfId="0" applyFont="true" applyBorder="false" applyAlignment="true" applyProtection="true">
      <alignment horizontal="center" vertical="center" textRotation="0" wrapText="false" indent="0" shrinkToFit="false"/>
      <protection locked="true" hidden="false"/>
    </xf>
    <xf numFmtId="164" fontId="39" fillId="0" borderId="0" xfId="0" applyFont="true" applyBorder="false" applyAlignment="true" applyProtection="true">
      <alignment horizontal="left" vertical="center" textRotation="0" wrapText="false" indent="0" shrinkToFit="false"/>
      <protection locked="true" hidden="false"/>
    </xf>
    <xf numFmtId="164" fontId="43" fillId="0" borderId="0" xfId="0" applyFont="true" applyBorder="false" applyAlignment="true" applyProtection="true">
      <alignment horizontal="left" vertical="center" textRotation="0" wrapText="false" indent="0" shrinkToFit="false"/>
      <protection locked="true" hidden="false"/>
    </xf>
    <xf numFmtId="164" fontId="42" fillId="0" borderId="0" xfId="0" applyFont="true" applyBorder="false" applyAlignment="true" applyProtection="true">
      <alignment horizontal="left" vertical="center" textRotation="0" wrapText="false" indent="0" shrinkToFit="false"/>
      <protection locked="true" hidden="false"/>
    </xf>
    <xf numFmtId="164" fontId="27" fillId="0" borderId="0" xfId="0" applyFont="true" applyBorder="false" applyAlignment="true" applyProtection="true">
      <alignment horizontal="center" vertical="center" textRotation="0" wrapText="false" indent="0" shrinkToFit="false"/>
      <protection locked="true" hidden="false"/>
    </xf>
    <xf numFmtId="176" fontId="39" fillId="0" borderId="0" xfId="0" applyFont="true" applyBorder="false" applyAlignment="true" applyProtection="true">
      <alignment horizontal="center" vertical="center" textRotation="0" wrapText="false" indent="0" shrinkToFit="false"/>
      <protection locked="true" hidden="false"/>
    </xf>
    <xf numFmtId="174" fontId="39" fillId="0" borderId="0" xfId="0" applyFont="true" applyBorder="false" applyAlignment="true" applyProtection="true">
      <alignment horizontal="center" vertical="center" textRotation="0" wrapText="fals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27" fillId="0" borderId="0" xfId="0" applyFont="true" applyBorder="false" applyAlignment="true" applyProtection="true">
      <alignment horizontal="left" vertical="center"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8" fontId="0" fillId="0" borderId="0" xfId="0" applyFont="true" applyBorder="false" applyAlignment="true" applyProtection="true">
      <alignment horizontal="center" vertical="center" textRotation="0" wrapText="false" indent="0" shrinkToFit="false"/>
      <protection locked="true" hidden="false"/>
    </xf>
    <xf numFmtId="177" fontId="0" fillId="0" borderId="0" xfId="0" applyFont="true" applyBorder="false" applyAlignment="true" applyProtection="true">
      <alignment horizontal="center" vertical="center" textRotation="0" wrapText="false" indent="0" shrinkToFit="false"/>
      <protection locked="true" hidden="false"/>
    </xf>
    <xf numFmtId="171" fontId="0" fillId="0" borderId="0" xfId="0" applyFont="true" applyBorder="fals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center" vertical="center" textRotation="0" wrapText="false" indent="0" shrinkToFit="false"/>
      <protection locked="true" hidden="false"/>
    </xf>
    <xf numFmtId="164" fontId="36" fillId="0" borderId="0" xfId="0" applyFont="true" applyBorder="false" applyAlignment="true" applyProtection="true">
      <alignment horizontal="left" vertical="center" textRotation="0" wrapText="true" indent="0" shrinkToFit="false"/>
      <protection locked="true" hidden="false"/>
    </xf>
    <xf numFmtId="164" fontId="36" fillId="0" borderId="0" xfId="0" applyFont="true" applyBorder="fals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general" vertical="center" textRotation="0" wrapText="true" indent="0" shrinkToFit="false"/>
      <protection locked="true" hidden="false"/>
    </xf>
    <xf numFmtId="164" fontId="48" fillId="0" borderId="0" xfId="0" applyFont="true" applyBorder="false" applyAlignment="true" applyProtection="true">
      <alignment horizontal="center" vertical="center" textRotation="0" wrapText="true" indent="0" shrinkToFit="false"/>
      <protection locked="true" hidden="false"/>
    </xf>
    <xf numFmtId="164" fontId="48" fillId="0" borderId="0" xfId="0" applyFont="true" applyBorder="false" applyAlignment="true" applyProtection="true">
      <alignment horizontal="center" vertical="center" textRotation="0" wrapText="false" indent="0" shrinkToFit="false"/>
      <protection locked="true" hidden="false"/>
    </xf>
    <xf numFmtId="168" fontId="23" fillId="0" borderId="0" xfId="0" applyFont="true" applyBorder="false" applyAlignment="true" applyProtection="true">
      <alignment horizontal="center" vertical="center" textRotation="0" wrapText="false" indent="0" shrinkToFit="false"/>
      <protection locked="true" hidden="false"/>
    </xf>
    <xf numFmtId="164" fontId="36" fillId="0" borderId="0" xfId="0" applyFont="true" applyBorder="false" applyAlignment="true" applyProtection="true">
      <alignment horizontal="general" vertical="bottom" textRotation="0" wrapText="true" indent="0" shrinkToFit="false"/>
      <protection locked="true" hidden="false"/>
    </xf>
    <xf numFmtId="169" fontId="0" fillId="0" borderId="0" xfId="0" applyFont="true" applyBorder="false" applyAlignment="true" applyProtection="true">
      <alignment horizontal="center" vertical="center" textRotation="0" wrapText="false" indent="0" shrinkToFit="false"/>
      <protection locked="true" hidden="false"/>
    </xf>
    <xf numFmtId="168" fontId="16" fillId="0" borderId="0" xfId="0" applyFont="true" applyBorder="false" applyAlignment="true" applyProtection="true">
      <alignment horizontal="center" vertical="center" textRotation="0" wrapText="false" indent="0" shrinkToFit="false"/>
      <protection locked="true" hidden="false"/>
    </xf>
    <xf numFmtId="164" fontId="16" fillId="0" borderId="0" xfId="0" applyFont="true" applyBorder="false" applyAlignment="true" applyProtection="true">
      <alignment horizontal="center" vertical="center" textRotation="0" wrapText="false" indent="0" shrinkToFit="false"/>
      <protection locked="true" hidden="false"/>
    </xf>
    <xf numFmtId="168" fontId="48" fillId="0" borderId="0" xfId="0" applyFont="true" applyBorder="false" applyAlignment="true" applyProtection="true">
      <alignment horizontal="center" vertical="center" textRotation="0" wrapText="false" indent="0" shrinkToFit="false"/>
      <protection locked="true" hidden="false"/>
    </xf>
    <xf numFmtId="168" fontId="21" fillId="0" borderId="0" xfId="0" applyFont="true" applyBorder="false" applyAlignment="true" applyProtection="true">
      <alignment horizontal="center" vertical="center" textRotation="0" wrapText="true" indent="0" shrinkToFit="false"/>
      <protection locked="true" hidden="false"/>
    </xf>
    <xf numFmtId="164" fontId="36" fillId="0" borderId="0" xfId="0" applyFont="true" applyBorder="false" applyAlignment="true" applyProtection="true">
      <alignment horizontal="center" vertical="center" textRotation="0" wrapText="true" indent="0" shrinkToFit="false"/>
      <protection locked="true" hidden="false"/>
    </xf>
    <xf numFmtId="164" fontId="50" fillId="2" borderId="0" xfId="0" applyFont="true" applyBorder="true" applyAlignment="true" applyProtection="true">
      <alignment horizontal="general" vertical="bottom" textRotation="0" wrapText="false" indent="0" shrinkToFit="false"/>
      <protection locked="true" hidden="false"/>
    </xf>
    <xf numFmtId="169" fontId="0" fillId="0" borderId="0" xfId="0" applyFont="true" applyBorder="false" applyAlignment="true" applyProtection="true">
      <alignment horizontal="general" vertical="bottom" textRotation="0" wrapText="false" indent="0" shrinkToFit="false"/>
      <protection locked="true" hidden="false"/>
    </xf>
    <xf numFmtId="183" fontId="0" fillId="0" borderId="0" xfId="0" applyFont="true" applyBorder="false" applyAlignment="true" applyProtection="true">
      <alignment horizontal="general" vertical="bottom" textRotation="0" wrapText="false" indent="0" shrinkToFit="false"/>
      <protection locked="true" hidden="false"/>
    </xf>
    <xf numFmtId="164" fontId="51" fillId="0" borderId="0" xfId="0" applyFont="true" applyBorder="false" applyAlignment="true" applyProtection="true">
      <alignment horizontal="general" vertical="bottom" textRotation="0" wrapText="false" indent="0" shrinkToFit="false"/>
      <protection locked="true" hidden="false"/>
    </xf>
    <xf numFmtId="168" fontId="51" fillId="0" borderId="0" xfId="0" applyFont="true" applyBorder="false" applyAlignment="true" applyProtection="true">
      <alignment horizontal="general" vertical="bottom" textRotation="0" wrapText="false" indent="0" shrinkToFit="false"/>
      <protection locked="true" hidden="false"/>
    </xf>
    <xf numFmtId="164" fontId="52" fillId="0" borderId="0" xfId="0" applyFont="true" applyBorder="false" applyAlignment="true" applyProtection="true">
      <alignment horizontal="general" vertical="bottom" textRotation="0" wrapText="false" indent="0" shrinkToFit="false"/>
      <protection locked="true" hidden="false"/>
    </xf>
    <xf numFmtId="164" fontId="53" fillId="0" borderId="0" xfId="0" applyFont="true" applyBorder="false" applyAlignment="true" applyProtection="true">
      <alignment horizontal="general" vertical="bottom" textRotation="0" wrapText="false" indent="0" shrinkToFit="false"/>
      <protection locked="true" hidden="false"/>
    </xf>
    <xf numFmtId="164" fontId="54" fillId="0" borderId="0" xfId="0" applyFont="true" applyBorder="false" applyAlignment="true" applyProtection="true">
      <alignment horizontal="general" vertical="bottom" textRotation="0" wrapText="false" indent="0" shrinkToFit="false"/>
      <protection locked="true" hidden="false"/>
    </xf>
    <xf numFmtId="164" fontId="55" fillId="0" borderId="0" xfId="0" applyFont="true" applyBorder="false" applyAlignment="true" applyProtection="true">
      <alignment horizontal="general" vertical="bottom" textRotation="0" wrapText="false" indent="0" shrinkToFit="false"/>
      <protection locked="true" hidden="false"/>
    </xf>
    <xf numFmtId="176" fontId="0"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center" textRotation="0" wrapText="true" indent="0" shrinkToFit="false"/>
      <protection locked="true" hidden="false"/>
    </xf>
    <xf numFmtId="169" fontId="0" fillId="0" borderId="0" xfId="0" applyFont="true" applyBorder="false" applyAlignment="true" applyProtection="true">
      <alignment horizontal="center"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5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8" borderId="11" xfId="0" applyFont="true" applyBorder="true" applyAlignment="true" applyProtection="true">
      <alignment horizontal="center" vertical="bottom" textRotation="0" wrapText="false" indent="0" shrinkToFit="false"/>
      <protection locked="true" hidden="false"/>
    </xf>
    <xf numFmtId="164" fontId="0" fillId="8" borderId="11" xfId="0"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36" fillId="8" borderId="0" xfId="0" applyFont="true" applyBorder="false" applyAlignment="true" applyProtection="true">
      <alignment horizontal="center" vertical="top" textRotation="0" wrapText="false" indent="0" shrinkToFit="false"/>
      <protection locked="true" hidden="false"/>
    </xf>
    <xf numFmtId="164" fontId="0" fillId="8" borderId="0" xfId="0" applyFont="true" applyBorder="false" applyAlignment="true" applyProtection="true">
      <alignment horizontal="center" vertical="top" textRotation="0" wrapText="false" indent="0" shrinkToFit="false"/>
      <protection locked="true" hidden="false"/>
    </xf>
    <xf numFmtId="168" fontId="0" fillId="8" borderId="0" xfId="0" applyFont="true" applyBorder="false" applyAlignment="true" applyProtection="true">
      <alignment horizontal="center" vertical="top" textRotation="0" wrapText="false" indent="0" shrinkToFit="false"/>
      <protection locked="true" hidden="false"/>
    </xf>
    <xf numFmtId="164" fontId="0" fillId="8" borderId="0" xfId="0" applyFont="true" applyBorder="false" applyAlignment="true" applyProtection="true">
      <alignment horizontal="center" vertical="bottom" textRotation="0" wrapText="false" indent="0" shrinkToFit="false"/>
      <protection locked="true" hidden="false"/>
    </xf>
    <xf numFmtId="183" fontId="0" fillId="8" borderId="0" xfId="0" applyFont="true" applyBorder="false" applyAlignment="true" applyProtection="true">
      <alignment horizontal="center" vertical="top" textRotation="0" wrapText="fals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71" fontId="0" fillId="8" borderId="0" xfId="0" applyFont="true" applyBorder="false" applyAlignment="true" applyProtection="true">
      <alignment horizontal="center" vertical="top" textRotation="0" wrapText="false" indent="0" shrinkToFit="false"/>
      <protection locked="true" hidden="false"/>
    </xf>
    <xf numFmtId="164" fontId="36" fillId="8" borderId="0" xfId="0" applyFont="true" applyBorder="false" applyAlignment="true" applyProtection="true">
      <alignment horizontal="center" vertical="bottom" textRotation="0" wrapText="false" indent="0" shrinkToFit="false"/>
      <protection locked="true" hidden="false"/>
    </xf>
    <xf numFmtId="164" fontId="0" fillId="8" borderId="0" xfId="0" applyFont="true" applyBorder="false" applyAlignment="true" applyProtection="true">
      <alignment horizontal="center" vertical="center" textRotation="0" wrapText="false" indent="0" shrinkToFit="false"/>
      <protection locked="true" hidden="false"/>
    </xf>
    <xf numFmtId="168" fontId="0" fillId="8" borderId="0" xfId="0" applyFont="true" applyBorder="false" applyAlignment="true" applyProtection="true">
      <alignment horizontal="center" vertical="bottom" textRotation="0" wrapText="false" indent="0" shrinkToFit="false"/>
      <protection locked="true" hidden="false"/>
    </xf>
    <xf numFmtId="183" fontId="0" fillId="8" borderId="0" xfId="0" applyFont="true" applyBorder="false" applyAlignment="true" applyProtection="true">
      <alignment horizontal="center" vertical="center" textRotation="0" wrapText="false" indent="0" shrinkToFit="false"/>
      <protection locked="true" hidden="false"/>
    </xf>
    <xf numFmtId="164" fontId="13" fillId="8" borderId="0" xfId="0" applyFont="true" applyBorder="false" applyAlignment="true" applyProtection="true">
      <alignment horizontal="general" vertical="bottom" textRotation="0" wrapText="false" indent="0" shrinkToFit="false"/>
      <protection locked="true" hidden="false"/>
    </xf>
    <xf numFmtId="164" fontId="36" fillId="8" borderId="0" xfId="0" applyFont="true" applyBorder="false" applyAlignment="true" applyProtection="true">
      <alignment horizontal="center" vertical="center" textRotation="0" wrapText="false" indent="0" shrinkToFit="false"/>
      <protection locked="true" hidden="false"/>
    </xf>
    <xf numFmtId="183" fontId="0" fillId="8" borderId="0" xfId="0" applyFont="true" applyBorder="false" applyAlignment="true" applyProtection="true">
      <alignment horizontal="center" vertical="bottom" textRotation="0" wrapText="false" indent="0" shrinkToFit="false"/>
      <protection locked="true" hidden="false"/>
    </xf>
    <xf numFmtId="164" fontId="14" fillId="8" borderId="0" xfId="0" applyFont="true" applyBorder="false" applyAlignment="true" applyProtection="true">
      <alignment horizontal="center" vertical="bottom" textRotation="0" wrapText="false" indent="0" shrinkToFit="false"/>
      <protection locked="true" hidden="false"/>
    </xf>
    <xf numFmtId="164" fontId="0" fillId="8" borderId="0" xfId="0" applyFont="true" applyBorder="false" applyAlignment="true" applyProtection="true">
      <alignment horizontal="general" vertical="bottom" textRotation="0" wrapText="true" indent="0" shrinkToFit="false"/>
      <protection locked="true" hidden="false"/>
    </xf>
    <xf numFmtId="168" fontId="0" fillId="8" borderId="0" xfId="0" applyFont="true" applyBorder="false" applyAlignment="true" applyProtection="true">
      <alignment horizontal="general" vertical="bottom" textRotation="0" wrapText="false" indent="0" shrinkToFit="false"/>
      <protection locked="true" hidden="false"/>
    </xf>
    <xf numFmtId="183" fontId="0" fillId="8" borderId="0" xfId="0" applyFont="true" applyBorder="false" applyAlignment="true" applyProtection="true">
      <alignment horizontal="general" vertical="bottom" textRotation="0" wrapText="false" indent="0" shrinkToFit="false"/>
      <protection locked="true" hidden="false"/>
    </xf>
    <xf numFmtId="164" fontId="36" fillId="8" borderId="0" xfId="0" applyFont="true" applyBorder="false" applyAlignment="true" applyProtection="true">
      <alignment horizontal="general" vertical="bottom" textRotation="0" wrapText="false" indent="0" shrinkToFit="false"/>
      <protection locked="true" hidden="false"/>
    </xf>
    <xf numFmtId="169" fontId="0" fillId="8" borderId="0" xfId="0" applyFont="true" applyBorder="false" applyAlignment="true" applyProtection="true">
      <alignment horizontal="center" vertical="bottom" textRotation="0" wrapText="false" indent="0" shrinkToFit="false"/>
      <protection locked="true" hidden="false"/>
    </xf>
    <xf numFmtId="164" fontId="48" fillId="0" borderId="0" xfId="0" applyFont="true" applyBorder="false" applyAlignment="true" applyProtection="true">
      <alignment horizontal="general" vertical="center"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60"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48" fillId="0" borderId="0" xfId="0" applyFont="true" applyBorder="false" applyAlignment="true" applyProtection="true">
      <alignment horizontal="general" vertical="bottom" textRotation="0" wrapText="false" indent="0" shrinkToFit="false"/>
      <protection locked="true" hidden="false"/>
    </xf>
    <xf numFmtId="164" fontId="61" fillId="0" borderId="11" xfId="0" applyFont="true" applyBorder="true" applyAlignment="true" applyProtection="true">
      <alignment horizontal="general" vertical="bottom" textRotation="0" wrapText="false" indent="0" shrinkToFit="false"/>
      <protection locked="true" hidden="false"/>
    </xf>
    <xf numFmtId="164" fontId="61" fillId="0" borderId="12" xfId="0" applyFont="true" applyBorder="true" applyAlignment="true" applyProtection="true">
      <alignment horizontal="general" vertical="bottom" textRotation="0" wrapText="false" indent="0" shrinkToFit="false"/>
      <protection locked="true" hidden="false"/>
    </xf>
    <xf numFmtId="164" fontId="61" fillId="0" borderId="13" xfId="0" applyFont="true" applyBorder="true" applyAlignment="true" applyProtection="true">
      <alignment horizontal="general" vertical="bottom" textRotation="0" wrapText="false" indent="0" shrinkToFit="false"/>
      <protection locked="true" hidden="false"/>
    </xf>
    <xf numFmtId="164" fontId="61" fillId="0" borderId="0" xfId="0" applyFont="true" applyBorder="false" applyAlignment="true" applyProtection="true">
      <alignment horizontal="general" vertical="bottom" textRotation="0" wrapText="false" indent="0" shrinkToFit="false"/>
      <protection locked="true" hidden="false"/>
    </xf>
    <xf numFmtId="164" fontId="36" fillId="0" borderId="2" xfId="0" applyFont="true" applyBorder="true" applyAlignment="true" applyProtection="true">
      <alignment horizontal="general" vertical="bottom" textRotation="0" wrapText="false" indent="0" shrinkToFit="false"/>
      <protection locked="true" hidden="false"/>
    </xf>
    <xf numFmtId="164" fontId="0" fillId="0" borderId="14" xfId="0" applyFont="true" applyBorder="true" applyAlignment="true" applyProtection="true">
      <alignment horizontal="left" vertical="top" textRotation="0" wrapText="true" indent="0" shrinkToFit="false"/>
      <protection locked="true" hidden="false"/>
    </xf>
    <xf numFmtId="184" fontId="0" fillId="0" borderId="14" xfId="0" applyFont="true" applyBorder="true" applyAlignment="true" applyProtection="true">
      <alignment horizontal="general" vertical="center" textRotation="0" wrapText="true" indent="0" shrinkToFit="false"/>
      <protection locked="true" hidden="false"/>
    </xf>
    <xf numFmtId="168" fontId="0" fillId="0" borderId="2" xfId="0" applyFont="true" applyBorder="true" applyAlignment="true" applyProtection="true">
      <alignment horizontal="left" vertical="top" textRotation="0" wrapText="false" indent="0" shrinkToFit="false"/>
      <protection locked="true" hidden="false"/>
    </xf>
    <xf numFmtId="185" fontId="0" fillId="0" borderId="2" xfId="0" applyFont="true" applyBorder="true" applyAlignment="true" applyProtection="true">
      <alignment horizontal="left" vertical="top" textRotation="0" wrapText="false" indent="0" shrinkToFit="false"/>
      <protection locked="true" hidden="false"/>
    </xf>
    <xf numFmtId="184" fontId="0" fillId="0" borderId="2" xfId="0" applyFont="true" applyBorder="true" applyAlignment="true" applyProtection="true">
      <alignment horizontal="general" vertical="center" textRotation="0" wrapText="true" indent="0" shrinkToFit="false"/>
      <protection locked="true" hidden="false"/>
    </xf>
    <xf numFmtId="186" fontId="0" fillId="0" borderId="2"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top" textRotation="0" wrapText="false" indent="0" shrinkToFit="false"/>
      <protection locked="true" hidden="false"/>
    </xf>
    <xf numFmtId="187" fontId="0" fillId="0" borderId="2" xfId="0" applyFont="true" applyBorder="true" applyAlignment="true" applyProtection="true">
      <alignment horizontal="general" vertical="center" textRotation="0" wrapText="false" indent="0" shrinkToFit="false"/>
      <protection locked="true" hidden="false"/>
    </xf>
    <xf numFmtId="184" fontId="0"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left" vertical="top" textRotation="0" wrapText="false" indent="0" shrinkToFit="false"/>
      <protection locked="true" hidden="false"/>
    </xf>
    <xf numFmtId="164" fontId="62"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center" textRotation="0" wrapText="false" indent="0" shrinkToFit="false"/>
      <protection locked="true" hidden="false"/>
    </xf>
    <xf numFmtId="164" fontId="36" fillId="0" borderId="2" xfId="0" applyFont="true" applyBorder="true" applyAlignment="true" applyProtection="true">
      <alignment horizontal="left" vertical="top" textRotation="0" wrapText="false" indent="0" shrinkToFit="false"/>
      <protection locked="true" hidden="false"/>
    </xf>
    <xf numFmtId="164" fontId="36" fillId="0" borderId="4"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left" vertical="top" textRotation="0" wrapText="true" indent="0" shrinkToFit="false"/>
      <protection locked="true" hidden="false"/>
    </xf>
    <xf numFmtId="184" fontId="0" fillId="0" borderId="15" xfId="0" applyFont="true" applyBorder="true" applyAlignment="true" applyProtection="true">
      <alignment horizontal="general" vertical="center" textRotation="0" wrapText="true" indent="0" shrinkToFit="false"/>
      <protection locked="true" hidden="false"/>
    </xf>
    <xf numFmtId="168" fontId="0" fillId="0" borderId="4" xfId="0" applyFont="true" applyBorder="true" applyAlignment="true" applyProtection="true">
      <alignment horizontal="left" vertical="top" textRotation="0" wrapText="false" indent="0" shrinkToFit="false"/>
      <protection locked="true" hidden="false"/>
    </xf>
    <xf numFmtId="185" fontId="0" fillId="0" borderId="4" xfId="0" applyFont="true" applyBorder="true" applyAlignment="true" applyProtection="true">
      <alignment horizontal="left" vertical="top" textRotation="0" wrapText="false" indent="0" shrinkToFit="false"/>
      <protection locked="true" hidden="false"/>
    </xf>
    <xf numFmtId="184" fontId="0" fillId="0" borderId="4" xfId="0" applyFont="true" applyBorder="true" applyAlignment="true" applyProtection="true">
      <alignment horizontal="general" vertical="center" textRotation="0" wrapText="true" indent="0" shrinkToFit="false"/>
      <protection locked="true" hidden="false"/>
    </xf>
    <xf numFmtId="186" fontId="0" fillId="0" borderId="4" xfId="0" applyFont="true" applyBorder="true" applyAlignment="true" applyProtection="true">
      <alignment horizontal="general" vertical="center" textRotation="0" wrapText="false" indent="0" shrinkToFit="false"/>
      <protection locked="true" hidden="false"/>
    </xf>
    <xf numFmtId="164" fontId="0" fillId="0" borderId="5" xfId="0" applyFont="true" applyBorder="true" applyAlignment="true" applyProtection="true">
      <alignment horizontal="left" vertical="top" textRotation="0" wrapText="false" indent="0" shrinkToFit="false"/>
      <protection locked="true" hidden="false"/>
    </xf>
    <xf numFmtId="187" fontId="0" fillId="0" borderId="4" xfId="0" applyFont="true" applyBorder="true" applyAlignment="true" applyProtection="true">
      <alignment horizontal="general" vertical="center" textRotation="0" wrapText="false" indent="0" shrinkToFit="false"/>
      <protection locked="true" hidden="false"/>
    </xf>
    <xf numFmtId="164" fontId="0" fillId="0" borderId="4" xfId="0" applyFont="true" applyBorder="tru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8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8" fontId="0" fillId="0" borderId="0" xfId="0" applyFont="true" applyBorder="false" applyAlignment="true" applyProtection="true">
      <alignment horizontal="left" vertical="top" textRotation="0" wrapText="false" indent="0" shrinkToFit="false"/>
      <protection locked="true" hidden="false"/>
    </xf>
    <xf numFmtId="186" fontId="0" fillId="0" borderId="0" xfId="0" applyFont="true" applyBorder="false" applyAlignment="true" applyProtection="true">
      <alignment horizontal="general" vertical="bottom" textRotation="0" wrapText="false" indent="0" shrinkToFit="false"/>
      <protection locked="true" hidden="false"/>
    </xf>
    <xf numFmtId="186" fontId="0" fillId="0" borderId="0" xfId="0" applyFont="true" applyBorder="false" applyAlignment="true" applyProtection="true">
      <alignment horizontal="left" vertical="top" textRotation="0" wrapText="false" indent="0" shrinkToFit="false"/>
      <protection locked="true" hidden="false"/>
    </xf>
    <xf numFmtId="168" fontId="13" fillId="0" borderId="0" xfId="0" applyFont="true" applyBorder="false" applyAlignment="true" applyProtection="true">
      <alignment horizontal="general" vertical="bottom" textRotation="0" wrapText="false" indent="0" shrinkToFit="false"/>
      <protection locked="true" hidden="false"/>
    </xf>
    <xf numFmtId="183" fontId="15"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right" vertical="bottom" textRotation="0" wrapText="false" indent="0" shrinkToFit="false"/>
      <protection locked="true" hidden="false"/>
    </xf>
    <xf numFmtId="164" fontId="63" fillId="0" borderId="0" xfId="0" applyFont="true" applyBorder="false" applyAlignment="true" applyProtection="true">
      <alignment horizontal="general" vertical="bottom" textRotation="0" wrapText="false" indent="0" shrinkToFit="false"/>
      <protection locked="true" hidden="false"/>
    </xf>
    <xf numFmtId="188" fontId="0" fillId="0" borderId="0" xfId="0" applyFont="true" applyBorder="false" applyAlignment="true" applyProtection="true">
      <alignment horizontal="general" vertical="bottom" textRotation="0" wrapText="false" indent="0" shrinkToFit="false"/>
      <protection locked="true" hidden="false"/>
    </xf>
    <xf numFmtId="164" fontId="64" fillId="0" borderId="0" xfId="0" applyFont="true" applyBorder="false" applyAlignment="true" applyProtection="true">
      <alignment horizontal="general" vertical="bottom" textRotation="0" wrapText="false" indent="0" shrinkToFit="false"/>
      <protection locked="true" hidden="false"/>
    </xf>
    <xf numFmtId="164" fontId="0" fillId="9" borderId="2" xfId="0" applyFont="true" applyBorder="true" applyAlignment="true" applyProtection="true">
      <alignment horizontal="center" vertical="bottom" textRotation="0" wrapText="false" indent="0" shrinkToFit="false"/>
      <protection locked="true" hidden="false"/>
    </xf>
    <xf numFmtId="164" fontId="0" fillId="9" borderId="2"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top" textRotation="0" wrapText="false" indent="0" shrinkToFit="false"/>
      <protection locked="true" hidden="false"/>
    </xf>
    <xf numFmtId="168" fontId="0"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true" applyBorder="false" applyAlignment="true" applyProtection="true">
      <alignment horizontal="center" vertical="top" textRotation="0" wrapText="false" indent="0" shrinkToFit="false"/>
      <protection locked="true" hidden="false"/>
    </xf>
    <xf numFmtId="183" fontId="0" fillId="0" borderId="0" xfId="0" applyFont="true" applyBorder="fals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center" vertical="top" textRotation="0" wrapText="true" indent="0" shrinkToFit="false"/>
      <protection locked="true" hidden="false"/>
    </xf>
    <xf numFmtId="171" fontId="0" fillId="0" borderId="0" xfId="0" applyFont="true" applyBorder="false" applyAlignment="true" applyProtection="true">
      <alignment horizontal="center" vertical="top" textRotation="0" wrapText="false" indent="0" shrinkToFit="false"/>
      <protection locked="true" hidden="false"/>
    </xf>
    <xf numFmtId="183" fontId="0" fillId="0" borderId="0" xfId="0" applyFont="true" applyBorder="false" applyAlignment="true" applyProtection="true">
      <alignment horizontal="center" vertical="center" textRotation="0" wrapText="false" indent="0" shrinkToFit="false"/>
      <protection locked="true" hidden="false"/>
    </xf>
    <xf numFmtId="183" fontId="0" fillId="0" borderId="0" xfId="0" applyFont="true" applyBorder="fals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patternType="solid">
          <fgColor rgb="FF70AD47"/>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
      <fill>
        <patternFill patternType="solid">
          <fgColor rgb="FFF9F9F9"/>
        </patternFill>
      </fill>
    </dxf>
    <dxf>
      <fill>
        <patternFill patternType="solid">
          <fgColor rgb="FF030303"/>
        </patternFill>
      </fill>
    </dxf>
    <dxf>
      <fill>
        <patternFill patternType="solid">
          <fgColor rgb="FF0563C1"/>
        </patternFill>
      </fill>
    </dxf>
    <dxf>
      <fill>
        <patternFill patternType="solid">
          <fgColor rgb="FFAAAAAA"/>
        </patternFill>
      </fill>
    </dxf>
    <dxf>
      <fill>
        <patternFill patternType="solid">
          <fgColor rgb="FF5B9BD5"/>
        </patternFill>
      </fill>
    </dxf>
    <dxf>
      <fill>
        <patternFill patternType="solid">
          <fgColor rgb="FFBDD6EE"/>
        </patternFill>
      </fill>
    </dxf>
    <dxf>
      <fill>
        <patternFill patternType="solid">
          <fgColor rgb="FFDEEAF6"/>
        </patternFill>
      </fill>
    </dxf>
    <dxf>
      <fill>
        <patternFill patternType="solid">
          <fgColor rgb="FF44546A"/>
        </patternFill>
      </fill>
    </dxf>
    <dxf>
      <fill>
        <patternFill patternType="solid">
          <fgColor rgb="FF0000FF"/>
        </patternFill>
      </fill>
    </dxf>
    <dxf>
      <fill>
        <patternFill patternType="solid">
          <fgColor rgb="FF60606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9F9F9"/>
      <rgbColor rgb="FFDEEAF6"/>
      <rgbColor rgb="FF660066"/>
      <rgbColor rgb="FFFF8080"/>
      <rgbColor rgb="FF0563C1"/>
      <rgbColor rgb="FFBDD6EE"/>
      <rgbColor rgb="FF000080"/>
      <rgbColor rgb="FFFF00FF"/>
      <rgbColor rgb="FFFFFF00"/>
      <rgbColor rgb="FF00FFFF"/>
      <rgbColor rgb="FF800080"/>
      <rgbColor rgb="FF800000"/>
      <rgbColor rgb="FF008080"/>
      <rgbColor rgb="FF0000FF"/>
      <rgbColor rgb="FF00CCFF"/>
      <rgbColor rgb="FFF1F1F1"/>
      <rgbColor rgb="FFCCFFCC"/>
      <rgbColor rgb="FFFFFF99"/>
      <rgbColor rgb="FF99CCFF"/>
      <rgbColor rgb="FFFF99CC"/>
      <rgbColor rgb="FFCC99FF"/>
      <rgbColor rgb="FFFFCC99"/>
      <rgbColor rgb="FF1155CC"/>
      <rgbColor rgb="FF33CCCC"/>
      <rgbColor rgb="FF99CC00"/>
      <rgbColor rgb="FFFFCC00"/>
      <rgbColor rgb="FFFF9900"/>
      <rgbColor rgb="FFFF6600"/>
      <rgbColor rgb="FF606060"/>
      <rgbColor rgb="FFAAAAAA"/>
      <rgbColor rgb="FF003366"/>
      <rgbColor rgb="FF70AD47"/>
      <rgbColor rgb="FF030303"/>
      <rgbColor rgb="FF333300"/>
      <rgbColor rgb="FF993300"/>
      <rgbColor rgb="FF993366"/>
      <rgbColor rgb="FF44546A"/>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U77" headerRowCount="1" totalsRowCount="0" totalsRowShown="0">
  <tableColumns count="21">
    <tableColumn id="1" name="Video Link"/>
    <tableColumn id="2" name="Video Title"/>
    <tableColumn id="3" name="Channel URL"/>
    <tableColumn id="4" name="Creator Name"/>
    <tableColumn id="5" name="Creator Gender"/>
    <tableColumn id="6" name="Total Channel Subcribers"/>
    <tableColumn id="7" name="Total Chanel Views"/>
    <tableColumn id="8" name="Duration of Video"/>
    <tableColumn id="9" name="Date of Video Upload"/>
    <tableColumn id="10" name="No of Likes"/>
    <tableColumn id="11" name="Language of the Video"/>
    <tableColumn id="12" name="Subtitle"/>
    <tableColumn id="13" name="Video Description"/>
    <tableColumn id="14" name="Hashtags"/>
    <tableColumn id="15" name="No of Comments"/>
    <tableColumn id="16" name="Date of the Last Comment"/>
    <tableColumn id="17" name="Maximum Quality of the Video"/>
    <tableColumn id="18" name="No of Videos the Channel"/>
    <tableColumn id="19" name="No of Playlist"/>
    <tableColumn id="20" name="Premiered or Not"/>
    <tableColumn id="21" name="Community Engagement (Posts per week)"/>
  </tableColumns>
</table>
</file>

<file path=xl/tables/table2.xml><?xml version="1.0" encoding="utf-8"?>
<table xmlns="http://schemas.openxmlformats.org/spreadsheetml/2006/main" id="2" name="Table_2" displayName="Table_2" ref="A1:U203" headerRowCount="0" totalsRowCount="0" totalsRowShown="0">
  <tableColumns count="2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s>
</table>
</file>

<file path=xl/tables/table3.xml><?xml version="1.0" encoding="utf-8"?>
<table xmlns="http://schemas.openxmlformats.org/spreadsheetml/2006/main" id="3" name="Table_3" displayName="Table_3" ref="A1:M67" headerRowCount="1" totalsRowCount="0" totalsRowShown="0">
  <tableColumns count="13">
    <tableColumn id="1" name="Video Link"/>
    <tableColumn id="2" name="Video Title"/>
    <tableColumn id="3" name="Channel URL"/>
    <tableColumn id="4" name="Creator Name"/>
    <tableColumn id="5" name="Creator Gender"/>
    <tableColumn id="6" name="Total Channel Subcribers"/>
    <tableColumn id="7" name="Total Chanel Views"/>
    <tableColumn id="8" name="Duration of Video"/>
    <tableColumn id="9" name="Date of Video Upload"/>
    <tableColumn id="10" name="No of Likes"/>
    <tableColumn id="11" name="Language of the Video"/>
    <tableColumn id="12" name="Subtitle"/>
    <tableColumn id="13" name="Video Description"/>
  </tableColumns>
</table>
</file>

<file path=xl/tables/table4.xml><?xml version="1.0" encoding="utf-8"?>
<table xmlns="http://schemas.openxmlformats.org/spreadsheetml/2006/main" id="4" name="Table_4" displayName="Table_4" ref="O1:U7" headerRowCount="1" totalsRowCount="0" totalsRowShown="0">
  <tableColumns count="7">
    <tableColumn id="1" name="No of Comments"/>
    <tableColumn id="2" name="Date of the Last Comment"/>
    <tableColumn id="3" name="Maximum Quality of the Video"/>
    <tableColumn id="4" name="No of Videos the Channel"/>
    <tableColumn id="5" name="No of Playlist"/>
    <tableColumn id="6" name="Premiered or Not"/>
    <tableColumn id="7" name="Community Engagement (Posts per week)"/>
  </tableColumns>
</table>
</file>

<file path=xl/worksheets/_rels/sheet1.xml.rels><?xml version="1.0" encoding="UTF-8"?>
<Relationships xmlns="http://schemas.openxmlformats.org/package/2006/relationships"><Relationship Id="rId1" Type="http://schemas.openxmlformats.org/officeDocument/2006/relationships/hyperlink" Target="https://www.youtube.com/hashtag/bda" TargetMode="External"/><Relationship Id="rId2" Type="http://schemas.openxmlformats.org/officeDocument/2006/relationships/hyperlink" Target="https://www.youtube.com/hashtag/iplmegaauction2022" TargetMode="External"/><Relationship Id="rId3" Type="http://schemas.openxmlformats.org/officeDocument/2006/relationships/hyperlink" Target="https://www.youtube.com/hashtag/teamseas" TargetMode="External"/><Relationship Id="rId4" Type="http://schemas.openxmlformats.org/officeDocument/2006/relationships/hyperlink" Target="https://www.youtube.com/watch?v=LndU1nlPQ80" TargetMode="External"/><Relationship Id="rId5" Type="http://schemas.openxmlformats.org/officeDocument/2006/relationships/hyperlink" Target="https://www.youtube.com/channel/UCvDOfCgmS7q4OYMKVpy5Xjw" TargetMode="External"/><Relationship Id="rId6" Type="http://schemas.openxmlformats.org/officeDocument/2006/relationships/hyperlink" Target="https://www.youtube.com/watch?v=w15pCPU2-cA&amp;lc=UgyepeQ-QjuCg8ey0X14AaABAg" TargetMode="External"/><Relationship Id="rId7" Type="http://schemas.openxmlformats.org/officeDocument/2006/relationships/hyperlink" Target="https://www.youtube.com/watch?v=k2P_pHQDlp0&amp;lc=UgzdQEH3F2lvfiWbNmx4AaABAg" TargetMode="External"/><Relationship Id="rId8" Type="http://schemas.openxmlformats.org/officeDocument/2006/relationships/hyperlink" Target="https://www.youtube.com/watch?v=az6NibAUf7Y&amp;lc=UgyJ8OiU40XkBKtp9794AaABAg" TargetMode="External"/><Relationship Id="rId9" Type="http://schemas.openxmlformats.org/officeDocument/2006/relationships/hyperlink" Target="https://www.youtube.com/watch?v=MFbePoexzmg&amp;lc=UgyHXW6p6IufiRCa9G14AaABAg" TargetMode="External"/><Relationship Id="rId10" Type="http://schemas.openxmlformats.org/officeDocument/2006/relationships/hyperlink" Target="https://www.youtube.com/watch?v=h25S27rh4oY&amp;lc=UgyeGrfRgc6ApLcBaat4AaABAg" TargetMode="External"/><Relationship Id="rId11" Type="http://schemas.openxmlformats.org/officeDocument/2006/relationships/hyperlink" Target="https://www.youtube.com/watch?v=g6UHikNtmy4&amp;lc=UgwYV2TxGpuJIpKQANN4AaABAg" TargetMode="External"/><Relationship Id="rId12" Type="http://schemas.openxmlformats.org/officeDocument/2006/relationships/hyperlink" Target="https://www.youtube.com/watch?v=7EoGHD9bk-0&amp;lc=UgxMj3YDFpvXukgRPip4AaABAg" TargetMode="External"/><Relationship Id="rId13" Type="http://schemas.openxmlformats.org/officeDocument/2006/relationships/hyperlink" Target="https://www.youtube.com/watch?v=WDa9XXoE-Lw&amp;lc=UgxGkUNwnzOJnc-QkB94AaABAg" TargetMode="External"/><Relationship Id="rId14" Type="http://schemas.openxmlformats.org/officeDocument/2006/relationships/hyperlink" Target="https://www.youtube.com/watch?v=4_ShUZ38hbI&amp;lc=UgxqFTcgAQRd5LkwnpF4AaABAg" TargetMode="External"/><Relationship Id="rId15" Type="http://schemas.openxmlformats.org/officeDocument/2006/relationships/hyperlink" Target="https://www.youtube.com/watch?v=KBZfnt80s54&amp;lc=UgyUCw6Rs-nDa1JeEK54AaABAg" TargetMode="External"/><Relationship Id="rId16" Type="http://schemas.openxmlformats.org/officeDocument/2006/relationships/hyperlink" Target="https://www.youtube.com/watch?v=c7QYEedjb_o&amp;lc=UgxUKpNgKtLBH_qMAdt4AaABAg" TargetMode="External"/><Relationship Id="rId17" Type="http://schemas.openxmlformats.org/officeDocument/2006/relationships/hyperlink" Target="https://www.youtube.com/watch?v=0etUwuIOjvc&amp;lc=Ugzm-hwekbeEK-Kqi4d4AaABAg" TargetMode="External"/><Relationship Id="rId18" Type="http://schemas.openxmlformats.org/officeDocument/2006/relationships/hyperlink" Target="https://www.youtube.com/watch?v=ivSUWKG925k&amp;lc=UgzMcxXxUhd14dNJxqZ4AaABAg" TargetMode="External"/><Relationship Id="rId19" Type="http://schemas.openxmlformats.org/officeDocument/2006/relationships/hyperlink" Target="https://www.youtube.com/watch?v=-hm2yUW-WTk&amp;lc=UgyWxGUxJcKQJOVZtjB4AaABAg" TargetMode="External"/><Relationship Id="rId20" Type="http://schemas.openxmlformats.org/officeDocument/2006/relationships/hyperlink" Target="https://www.youtube.com/watch?v=njKP3FqW3Sk&amp;lc=Ugy-c0Cc-pYIRKmW9ch4AaABAg" TargetMode="External"/><Relationship Id="rId21" Type="http://schemas.openxmlformats.org/officeDocument/2006/relationships/hyperlink" Target="https://www.youtube.com/watch?v=0pcylasFLp4&amp;lc=UgxnfujiuPE_PDVAx5Z4AaABAg" TargetMode="External"/><Relationship Id="rId22" Type="http://schemas.openxmlformats.org/officeDocument/2006/relationships/hyperlink" Target="https://www.youtube.com/watch?v=wQA68Oqr1qE&amp;lc=UgyxpLY_mLAEY-MRmmN4AaABAg" TargetMode="External"/><Relationship Id="rId23" Type="http://schemas.openxmlformats.org/officeDocument/2006/relationships/hyperlink" Target="https://www.youtube.com/watch?v=Z_4IjTZW14c&amp;lc=UgwOoNxNZGnrRPX--794AaABAg" TargetMode="External"/><Relationship Id="rId24" Type="http://schemas.openxmlformats.org/officeDocument/2006/relationships/hyperlink" Target="https://www.youtube.com/watch?v=hKqjSiM38uM&amp;lc=UgwBeCDHtQ4XP5twSD14AaABAg" TargetMode="External"/><Relationship Id="rId25" Type="http://schemas.openxmlformats.org/officeDocument/2006/relationships/hyperlink" Target="https://www.youtube.com/watch?v=DWmGArQBtFI&amp;lc=Ugxdi-uaP8QFiWnkeA94AaABAg" TargetMode="External"/><Relationship Id="rId26" Type="http://schemas.openxmlformats.org/officeDocument/2006/relationships/hyperlink" Target="https://www.youtube.com/watch?v=7W9X6b8THp8&amp;lc=UgwdDF_NyAssno7UWZp4AaABAg" TargetMode="External"/><Relationship Id="rId27" Type="http://schemas.openxmlformats.org/officeDocument/2006/relationships/hyperlink" Target="https://www.youtube.com/watch?v=ZfjOJiwaTTo&amp;lc=UgxiyL7Zb1qUee7ct5B4AaABAg" TargetMode="External"/><Relationship Id="rId28" Type="http://schemas.openxmlformats.org/officeDocument/2006/relationships/hyperlink" Target="https://www.youtube.com/watch?v=1xtrIEwY_zY&amp;lc=Ugx6Gsvy5ya1FoKNAf14AaABAg" TargetMode="External"/><Relationship Id="rId29" Type="http://schemas.openxmlformats.org/officeDocument/2006/relationships/hyperlink" Target="https://www.youtube.com/watch?v=n5x7GLl-mMo&amp;lc=Ugz3RyOOQVGfPX1CyFx4AaABAg" TargetMode="External"/><Relationship Id="rId30" Type="http://schemas.openxmlformats.org/officeDocument/2006/relationships/hyperlink" Target="https://www.youtube.com/c/CarryisLive" TargetMode="External"/><Relationship Id="rId31" Type="http://schemas.openxmlformats.org/officeDocument/2006/relationships/hyperlink" Target="https://www.youtube.com/watch?v=8u8RGsvo_1o&amp;lc=Ugwrc-lZwKBKz-vHfZZ4AaABAg" TargetMode="External"/><Relationship Id="rId32" Type="http://schemas.openxmlformats.org/officeDocument/2006/relationships/hyperlink" Target="https://www.youtube.com/watch?v=L3-uVawPLKc&amp;lc=UgwkHjgOYgSP1TbSoZV4AaABAg" TargetMode="External"/><Relationship Id="rId33" Type="http://schemas.openxmlformats.org/officeDocument/2006/relationships/hyperlink" Target="https://www.youtube.com/watch?v=XH3Xu1-cvII&amp;lc=Ugwwi1pysW5xUiBiCmV4AaABAg" TargetMode="External"/><Relationship Id="rId34" Type="http://schemas.openxmlformats.org/officeDocument/2006/relationships/hyperlink" Target="https://www.youtube.com/watch?v=82GUjPConiE&amp;lc=UgyE9-ap44MNm-GBdxh4AaABAg" TargetMode="External"/><Relationship Id="rId35" Type="http://schemas.openxmlformats.org/officeDocument/2006/relationships/hyperlink" Target="https://www.youtube.com/watch?v=gCYcHz2k5x0&amp;lc=Ugwicwh1-c5aB3lbQcJ4AaABAg" TargetMode="External"/><Relationship Id="rId36" Type="http://schemas.openxmlformats.org/officeDocument/2006/relationships/hyperlink" Target="https://www.youtube.com/watch?v=gfDE2a7MKjA&amp;lc=UgxlT64tCquqJJBXYQl4AaABAg" TargetMode="External"/><Relationship Id="rId37" Type="http://schemas.openxmlformats.org/officeDocument/2006/relationships/hyperlink" Target="https://www.youtube.com/watch?v=5v-wyR5emRw&amp;lc=Ugw7XNIpkAm8VLIwPLJ4AaABAg" TargetMode="External"/><Relationship Id="rId38" Type="http://schemas.openxmlformats.org/officeDocument/2006/relationships/hyperlink" Target="https://www.youtube.com/watch?v=EUcVBDtJo5M&amp;lc=UgzuC5ajo3QbPERnXO54AaABAg" TargetMode="External"/><Relationship Id="rId39" Type="http://schemas.openxmlformats.org/officeDocument/2006/relationships/hyperlink" Target="https://www.youtube.com/watch?v=WP0X1R_z7yI&amp;lc=UgyxSyD9zxsAZqyhCO14AaABAg" TargetMode="External"/><Relationship Id="rId40" Type="http://schemas.openxmlformats.org/officeDocument/2006/relationships/hyperlink" Target="https://www.youtube.com/watch?v=k-51exmR9R4&amp;lc=UgwIpets49IcnWQpifN4AaABAg" TargetMode="External"/><Relationship Id="rId41" Type="http://schemas.openxmlformats.org/officeDocument/2006/relationships/hyperlink" Target="https://www.youtube.com/watch?v=LYs4b3fTX7Y&amp;lc=UgxczHO7P7bOvT9IpDd4AaABAg" TargetMode="External"/><Relationship Id="rId42" Type="http://schemas.openxmlformats.org/officeDocument/2006/relationships/hyperlink" Target="https://www.youtube.com/watch?v=VPFGqmFTKSM&amp;lc=UgzFEQD3fMOGjgpGqHZ4AaABAg" TargetMode="External"/><Relationship Id="rId43" Type="http://schemas.openxmlformats.org/officeDocument/2006/relationships/hyperlink" Target="https://www.youtube.com/watch?v=B_AY4a3_-GQ&amp;lc=Ugyx4KzvfOW7ayWlQ-N4AaABAg" TargetMode="External"/><Relationship Id="rId44" Type="http://schemas.openxmlformats.org/officeDocument/2006/relationships/hyperlink" Target="https://www.youtube.com/watch?v=ON-vFJbq1Vc&amp;lc=UgxlAm927SHpgSjLu9V4AaABAg" TargetMode="External"/><Relationship Id="rId45" Type="http://schemas.openxmlformats.org/officeDocument/2006/relationships/hyperlink" Target="https://www.youtube.com/watch?v=5LGvQaYB67I&amp;lc=UgwvIj_utEbyUBR_Q3l4AaABAg" TargetMode="External"/><Relationship Id="rId46" Type="http://schemas.openxmlformats.org/officeDocument/2006/relationships/hyperlink" Target="https://www.youtube.com/watch?v=cQotN8sAhSM&amp;lc=Ugy5rxbIcXej-XXuk0V4AaABAg" TargetMode="External"/><Relationship Id="rId47" Type="http://schemas.openxmlformats.org/officeDocument/2006/relationships/hyperlink" Target="https://www.youtube.com/watch?v=r7x_Xa0b5nk&amp;lc=Ugy0lQHHOa3fYrYcvNp4AaABAg" TargetMode="External"/><Relationship Id="rId48" Type="http://schemas.openxmlformats.org/officeDocument/2006/relationships/hyperlink" Target="https://www.youtube.com/watch?v=1DL6w0EUQNs&amp;lc=UgwvF_VaLOF_TLGGonJ4AaABAg" TargetMode="External"/><Relationship Id="rId49" Type="http://schemas.openxmlformats.org/officeDocument/2006/relationships/hyperlink" Target="https://www.youtube.com/watch?v=9jA0KjS7V_c&amp;lc=UgwNEgKqeAu6kGUfgw94AaABAg" TargetMode="External"/><Relationship Id="rId50" Type="http://schemas.openxmlformats.org/officeDocument/2006/relationships/hyperlink" Target="https://www.youtube.com/watch?v=5JKTbU6RnA0&amp;lc=UgyHnx6WOR_lcMVEGZN4AaABAg" TargetMode="External"/><Relationship Id="rId51" Type="http://schemas.openxmlformats.org/officeDocument/2006/relationships/hyperlink" Target="https://www.youtube.com/watch?v=SGpTBKbGcQ8&amp;lc=UgykcR7rJRqN_00SvpF4AaABAg" TargetMode="External"/><Relationship Id="rId52" Type="http://schemas.openxmlformats.org/officeDocument/2006/relationships/hyperlink" Target="https://www.youtube.com/watch?v=nEBVXO8xnFs&amp;lc=UgzPE8pwhMgP0pidyEN4AaABAg" TargetMode="External"/><Relationship Id="rId53" Type="http://schemas.openxmlformats.org/officeDocument/2006/relationships/hyperlink" Target="https://www.youtube.com/watch?v=BIn1AzZsQUU&amp;lc=Ugz9FebpzxvGKgAouiZ4AaABAg" TargetMode="External"/><Relationship Id="rId54" Type="http://schemas.openxmlformats.org/officeDocument/2006/relationships/hyperlink" Target="https://www.youtube.com/watch?v=G9XhLca9JSk&amp;lc=Ugx6qYc8pA35kk3oU8R4AaABAg" TargetMode="External"/><Relationship Id="rId55" Type="http://schemas.openxmlformats.org/officeDocument/2006/relationships/hyperlink" Target="https://www.youtube.com/watch?v=VJwoSfTOhyM&amp;lc=UgxdygHYnaSiZUdHXGN4AaABAg" TargetMode="External"/><Relationship Id="rId56" Type="http://schemas.openxmlformats.org/officeDocument/2006/relationships/hyperlink" Target="https://www.youtube.com/watch?v=6mRbDEtDoyA&amp;lc=Ugyzynrs_E4nomfCR6x4AaABAg" TargetMode="External"/><Relationship Id="rId57"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youtu.be/rN0HrbDDmZ8" TargetMode="External"/><Relationship Id="rId2" Type="http://schemas.openxmlformats.org/officeDocument/2006/relationships/hyperlink" Target="https://www.youtube.com/c/ThinkSchool" TargetMode="External"/><Relationship Id="rId3" Type="http://schemas.openxmlformats.org/officeDocument/2006/relationships/hyperlink" Target="https://youtu.be/4fOl2ztxBVk" TargetMode="External"/><Relationship Id="rId4" Type="http://schemas.openxmlformats.org/officeDocument/2006/relationships/hyperlink" Target="https://www.youtube.com/c/unboxtherapy" TargetMode="External"/><Relationship Id="rId5" Type="http://schemas.openxmlformats.org/officeDocument/2006/relationships/hyperlink" Target="https://youtu.be/w15pCPU2-cA" TargetMode="External"/><Relationship Id="rId6" Type="http://schemas.openxmlformats.org/officeDocument/2006/relationships/hyperlink" Target="https://www.youtube.com/c/TrakinTech" TargetMode="External"/><Relationship Id="rId7" Type="http://schemas.openxmlformats.org/officeDocument/2006/relationships/hyperlink" Target="https://www.youtube.com/watch?v=w15pCPU2-cA&amp;lc=UgyepeQ-QjuCg8ey0X14AaABAg" TargetMode="External"/><Relationship Id="rId8" Type="http://schemas.openxmlformats.org/officeDocument/2006/relationships/hyperlink" Target="https://youtu.be/k2P_pHQDlp0" TargetMode="External"/><Relationship Id="rId9" Type="http://schemas.openxmlformats.org/officeDocument/2006/relationships/hyperlink" Target="https://www.youtube.com/user/krishnaik06" TargetMode="External"/><Relationship Id="rId10" Type="http://schemas.openxmlformats.org/officeDocument/2006/relationships/hyperlink" Target="https://www.youtube.com/watch?v=k2P_pHQDlp0&amp;lc=UgzdQEH3F2lvfiWbNmx4AaABAg" TargetMode="External"/><Relationship Id="rId11" Type="http://schemas.openxmlformats.org/officeDocument/2006/relationships/hyperlink" Target="https://youtu.be/az6NibAUf7Y" TargetMode="External"/><Relationship Id="rId12" Type="http://schemas.openxmlformats.org/officeDocument/2006/relationships/hyperlink" Target="https://www.youtube.com/c/motiversity" TargetMode="External"/><Relationship Id="rId13" Type="http://schemas.openxmlformats.org/officeDocument/2006/relationships/hyperlink" Target="https://www.youtube.com/watch?v=az6NibAUf7Y&amp;lc=UgyJ8OiU40XkBKtp9794AaABAg" TargetMode="External"/><Relationship Id="rId14" Type="http://schemas.openxmlformats.org/officeDocument/2006/relationships/hyperlink" Target="https://youtu.be/MFbePoexzmg" TargetMode="External"/><Relationship Id="rId15" Type="http://schemas.openxmlformats.org/officeDocument/2006/relationships/hyperlink" Target="https://www.youtube.com/c/sc0utOP" TargetMode="External"/><Relationship Id="rId16" Type="http://schemas.openxmlformats.org/officeDocument/2006/relationships/hyperlink" Target="https://www.youtube.com/watch?v=MFbePoexzmg&amp;lc=UgyHXW6p6IufiRCa9G14AaABAg" TargetMode="External"/><Relationship Id="rId17" Type="http://schemas.openxmlformats.org/officeDocument/2006/relationships/hyperlink" Target="https://youtu.be/h25S27rh4oY" TargetMode="External"/><Relationship Id="rId18" Type="http://schemas.openxmlformats.org/officeDocument/2006/relationships/hyperlink" Target="https://www.youtube.com/c/BBKiVines" TargetMode="External"/><Relationship Id="rId19" Type="http://schemas.openxmlformats.org/officeDocument/2006/relationships/hyperlink" Target="https://www.youtube.com/watch?v=h25S27rh4oY&amp;lc=UgyeGrfRgc6ApLcBaat4AaABAg" TargetMode="External"/><Relationship Id="rId20" Type="http://schemas.openxmlformats.org/officeDocument/2006/relationships/hyperlink" Target="https://youtu.be/Xn7KWR9EOGQ" TargetMode="External"/><Relationship Id="rId21" Type="http://schemas.openxmlformats.org/officeDocument/2006/relationships/hyperlink" Target="https://www.youtube.com/c/rachanaphadke" TargetMode="External"/><Relationship Id="rId22" Type="http://schemas.openxmlformats.org/officeDocument/2006/relationships/hyperlink" Target="https://youtu.be/g6UHikNtmy4" TargetMode="External"/><Relationship Id="rId23" Type="http://schemas.openxmlformats.org/officeDocument/2006/relationships/hyperlink" Target="https://www.youtube.com/c/AkshatShrivastavaZayn" TargetMode="External"/><Relationship Id="rId24" Type="http://schemas.openxmlformats.org/officeDocument/2006/relationships/hyperlink" Target="https://www.youtube.com/watch?v=g6UHikNtmy4&amp;lc=UgwYV2TxGpuJIpKQANN4AaABAg" TargetMode="External"/><Relationship Id="rId25" Type="http://schemas.openxmlformats.org/officeDocument/2006/relationships/hyperlink" Target="https://youtu.be/yNaN5kYTNLY" TargetMode="External"/><Relationship Id="rId26" Type="http://schemas.openxmlformats.org/officeDocument/2006/relationships/hyperlink" Target="https://www.youtube.com/c/warikoo" TargetMode="External"/><Relationship Id="rId27" Type="http://schemas.openxmlformats.org/officeDocument/2006/relationships/hyperlink" Target="https://youtu.be/7EoGHD9bk-0" TargetMode="External"/><Relationship Id="rId28" Type="http://schemas.openxmlformats.org/officeDocument/2006/relationships/hyperlink" Target="https://www.youtube.com/c/100GB" TargetMode="External"/><Relationship Id="rId29" Type="http://schemas.openxmlformats.org/officeDocument/2006/relationships/hyperlink" Target="https://www.youtube.com/watch?v=7EoGHD9bk-0&amp;lc=UgxMj3YDFpvXukgRPip4AaABAg" TargetMode="External"/><Relationship Id="rId30" Type="http://schemas.openxmlformats.org/officeDocument/2006/relationships/hyperlink" Target="https://youtu.be/WDa9XXoE-Lw" TargetMode="External"/><Relationship Id="rId31" Type="http://schemas.openxmlformats.org/officeDocument/2006/relationships/hyperlink" Target="https://www.youtube.com/c/CartooningClubHowtoDraw" TargetMode="External"/><Relationship Id="rId32" Type="http://schemas.openxmlformats.org/officeDocument/2006/relationships/hyperlink" Target="https://www.youtube.com/watch?v=WDa9XXoE-Lw&amp;lc=UgxGkUNwnzOJnc-QkB94AaABAg" TargetMode="External"/><Relationship Id="rId33" Type="http://schemas.openxmlformats.org/officeDocument/2006/relationships/hyperlink" Target="https://youtu.be/WkmzcZeROSw" TargetMode="External"/><Relationship Id="rId34" Type="http://schemas.openxmlformats.org/officeDocument/2006/relationships/hyperlink" Target="https://www.youtube.com/c/Drawing4KidsHowtoDraw" TargetMode="External"/><Relationship Id="rId35" Type="http://schemas.openxmlformats.org/officeDocument/2006/relationships/hyperlink" Target="https://youtu.be/4_ShUZ38hbI" TargetMode="External"/><Relationship Id="rId36" Type="http://schemas.openxmlformats.org/officeDocument/2006/relationships/hyperlink" Target="https://www.youtube.com/c/OMEGAAAA" TargetMode="External"/><Relationship Id="rId37" Type="http://schemas.openxmlformats.org/officeDocument/2006/relationships/hyperlink" Target="https://www.youtube.com/watch?v=4_ShUZ38hbI&amp;lc=UgxqFTcgAQRd5LkwnpF4AaABAg" TargetMode="External"/><Relationship Id="rId38" Type="http://schemas.openxmlformats.org/officeDocument/2006/relationships/hyperlink" Target="https://youtu.be/-AkBfBWr_Gw" TargetMode="External"/><Relationship Id="rId39" Type="http://schemas.openxmlformats.org/officeDocument/2006/relationships/hyperlink" Target="https://www.youtube.com/c/365DataScience" TargetMode="External"/><Relationship Id="rId40" Type="http://schemas.openxmlformats.org/officeDocument/2006/relationships/hyperlink" Target="https://youtu.be/KBZfnt80s54" TargetMode="External"/><Relationship Id="rId41" Type="http://schemas.openxmlformats.org/officeDocument/2006/relationships/hyperlink" Target="https://www.youtube.com/c/AakashGupta" TargetMode="External"/><Relationship Id="rId42" Type="http://schemas.openxmlformats.org/officeDocument/2006/relationships/hyperlink" Target="https://www.youtube.com/watch?v=KBZfnt80s54&amp;lc=UgyUCw6Rs-nDa1JeEK54AaABAg" TargetMode="External"/><Relationship Id="rId43" Type="http://schemas.openxmlformats.org/officeDocument/2006/relationships/hyperlink" Target="https://youtu.be/c7QYEedjb_o" TargetMode="External"/><Relationship Id="rId44" Type="http://schemas.openxmlformats.org/officeDocument/2006/relationships/hyperlink" Target="https://www.youtube.com/c/AbhishekUpmanyuu" TargetMode="External"/><Relationship Id="rId45" Type="http://schemas.openxmlformats.org/officeDocument/2006/relationships/hyperlink" Target="https://www.youtube.com/watch?v=c7QYEedjb_o&amp;lc=UgxUKpNgKtLBH_qMAdt4AaABAg" TargetMode="External"/><Relationship Id="rId46" Type="http://schemas.openxmlformats.org/officeDocument/2006/relationships/hyperlink" Target="https://youtu.be/0etUwuIOjvc" TargetMode="External"/><Relationship Id="rId47" Type="http://schemas.openxmlformats.org/officeDocument/2006/relationships/hyperlink" Target="https://www.youtube.com/c/ActionGaming1" TargetMode="External"/><Relationship Id="rId48" Type="http://schemas.openxmlformats.org/officeDocument/2006/relationships/hyperlink" Target="https://www.youtube.com/watch?v=0etUwuIOjvc&amp;lc=Ugzm-hwekbeEK-Kqi4d4AaABAg" TargetMode="External"/><Relationship Id="rId49" Type="http://schemas.openxmlformats.org/officeDocument/2006/relationships/hyperlink" Target="https://youtu.be/8jyk-fT7alE" TargetMode="External"/><Relationship Id="rId50" Type="http://schemas.openxmlformats.org/officeDocument/2006/relationships/hyperlink" Target="https://www.youtube.com/c/adarshuc" TargetMode="External"/><Relationship Id="rId51" Type="http://schemas.openxmlformats.org/officeDocument/2006/relationships/hyperlink" Target="https://www.youtube.com/channel/UCOArNMtCQ8c_mUmTOJBf7_Q/join" TargetMode="External"/><Relationship Id="rId52" Type="http://schemas.openxmlformats.org/officeDocument/2006/relationships/hyperlink" Target="https://youtu.be/MSPTx9jKr3A" TargetMode="External"/><Relationship Id="rId53" Type="http://schemas.openxmlformats.org/officeDocument/2006/relationships/hyperlink" Target="https://www.youtube.com/c/AdityaSaini1505" TargetMode="External"/><Relationship Id="rId54" Type="http://schemas.openxmlformats.org/officeDocument/2006/relationships/hyperlink" Target="https://youtu.be/ivSUWKG925k" TargetMode="External"/><Relationship Id="rId55" Type="http://schemas.openxmlformats.org/officeDocument/2006/relationships/hyperlink" Target="https://www.youtube.com/channel/UCifqJm4QMYTtrxZb_bN02Pw" TargetMode="External"/><Relationship Id="rId56" Type="http://schemas.openxmlformats.org/officeDocument/2006/relationships/hyperlink" Target="https://www.youtube.com/watch?v=ivSUWKG925k&amp;lc=UgzMcxXxUhd14dNJxqZ4AaABAg" TargetMode="External"/><Relationship Id="rId57" Type="http://schemas.openxmlformats.org/officeDocument/2006/relationships/hyperlink" Target="https://youtu.be/-hm2yUW-WTk" TargetMode="External"/><Relationship Id="rId58" Type="http://schemas.openxmlformats.org/officeDocument/2006/relationships/hyperlink" Target="https://www.youtube.com/c/AleenaRaisLive" TargetMode="External"/><Relationship Id="rId59" Type="http://schemas.openxmlformats.org/officeDocument/2006/relationships/hyperlink" Target="https://www.youtube.com/watch?v=-hm2yUW-WTk&amp;t=0s" TargetMode="External"/><Relationship Id="rId60" Type="http://schemas.openxmlformats.org/officeDocument/2006/relationships/hyperlink" Target="https://www.youtube.com/watch?v=-hm2yUW-WTk&amp;lc=UgyWxGUxJcKQJOVZtjB4AaABAg" TargetMode="External"/><Relationship Id="rId61" Type="http://schemas.openxmlformats.org/officeDocument/2006/relationships/hyperlink" Target="https://youtu.be/njKP3FqW3Sk" TargetMode="External"/><Relationship Id="rId62" Type="http://schemas.openxmlformats.org/officeDocument/2006/relationships/hyperlink" Target="https://www.youtube.com/user/Zan560" TargetMode="External"/><Relationship Id="rId63" Type="http://schemas.openxmlformats.org/officeDocument/2006/relationships/hyperlink" Target="https://www.youtube.com/watch?v=njKP3FqW3Sk&amp;lc=Ugy-c0Cc-pYIRKmW9ch4AaABAg" TargetMode="External"/><Relationship Id="rId64" Type="http://schemas.openxmlformats.org/officeDocument/2006/relationships/hyperlink" Target="https://youtu.be/ymjQSW4GtQA" TargetMode="External"/><Relationship Id="rId65" Type="http://schemas.openxmlformats.org/officeDocument/2006/relationships/hyperlink" Target="https://www.youtube.com/c/AnOpenLetter001" TargetMode="External"/><Relationship Id="rId66" Type="http://schemas.openxmlformats.org/officeDocument/2006/relationships/hyperlink" Target="https://www.youtube.com/watch?v=0pcylasFLp4&amp;lc=UgxnfujiuPE_PDVAx5Z4AaABAg" TargetMode="External"/><Relationship Id="rId67" Type="http://schemas.openxmlformats.org/officeDocument/2006/relationships/hyperlink" Target="https://youtu.be/wQA68Oqr1qE" TargetMode="External"/><Relationship Id="rId68" Type="http://schemas.openxmlformats.org/officeDocument/2006/relationships/hyperlink" Target="https://www.youtube.com/c/AnubhavSinghBassi" TargetMode="External"/><Relationship Id="rId69" Type="http://schemas.openxmlformats.org/officeDocument/2006/relationships/hyperlink" Target="https://www.youtube.com/watch?v=wQA68Oqr1qE&amp;lc=UgyxpLY_mLAEY-MRmmN4AaABAg" TargetMode="External"/><Relationship Id="rId70" Type="http://schemas.openxmlformats.org/officeDocument/2006/relationships/hyperlink" Target="https://youtu.be/KWJaBJYJIjI" TargetMode="External"/><Relationship Id="rId71" Type="http://schemas.openxmlformats.org/officeDocument/2006/relationships/hyperlink" Target="https://www.youtube.com/c/AnujN" TargetMode="External"/><Relationship Id="rId72" Type="http://schemas.openxmlformats.org/officeDocument/2006/relationships/hyperlink" Target="https://youtu.be/Z_4IjTZW14c" TargetMode="External"/><Relationship Id="rId73" Type="http://schemas.openxmlformats.org/officeDocument/2006/relationships/hyperlink" Target="https://www.youtube.com/c/AppliedAICourse" TargetMode="External"/><Relationship Id="rId74" Type="http://schemas.openxmlformats.org/officeDocument/2006/relationships/hyperlink" Target="https://www.youtube.com/watch?v=Z_4IjTZW14c&amp;lc=UgwOoNxNZGnrRPX--794AaABAg" TargetMode="External"/><Relationship Id="rId75" Type="http://schemas.openxmlformats.org/officeDocument/2006/relationships/hyperlink" Target="https://youtu.be/cXjbB9TuQeo?list=TLPQMjMwOTIwMjKsLhZL-eV-BA" TargetMode="External"/><Relationship Id="rId76" Type="http://schemas.openxmlformats.org/officeDocument/2006/relationships/hyperlink" Target="https://www.youtube.com/c/AssetYogi" TargetMode="External"/><Relationship Id="rId77" Type="http://schemas.openxmlformats.org/officeDocument/2006/relationships/hyperlink" Target="https://youtu.be/5INZBeuaETg" TargetMode="External"/><Relationship Id="rId78" Type="http://schemas.openxmlformats.org/officeDocument/2006/relationships/hyperlink" Target="https://www.youtube.com/c/BattlegroundsMobile_IN" TargetMode="External"/><Relationship Id="rId79" Type="http://schemas.openxmlformats.org/officeDocument/2006/relationships/hyperlink" Target="https://youtu.be/hKqjSiM38uM" TargetMode="External"/><Relationship Id="rId80" Type="http://schemas.openxmlformats.org/officeDocument/2006/relationships/hyperlink" Target="https://www.youtube.com/c/BeInspiredChannel" TargetMode="External"/><Relationship Id="rId81" Type="http://schemas.openxmlformats.org/officeDocument/2006/relationships/hyperlink" Target="https://www.youtube.com/watch?v=hKqjSiM38uM&amp;lc=UgwBeCDHtQ4XP5twSD14AaABAg" TargetMode="External"/><Relationship Id="rId82" Type="http://schemas.openxmlformats.org/officeDocument/2006/relationships/hyperlink" Target="https://youtu.be/DWmGArQBtFI" TargetMode="External"/><Relationship Id="rId83" Type="http://schemas.openxmlformats.org/officeDocument/2006/relationships/hyperlink" Target="https://www.youtube.com/c/athleanx" TargetMode="External"/><Relationship Id="rId84" Type="http://schemas.openxmlformats.org/officeDocument/2006/relationships/hyperlink" Target="https://www.youtube.com/watch?v=DWmGArQBtFI&amp;lc=Ugxdi-uaP8QFiWnkeA94AaABAg" TargetMode="External"/><Relationship Id="rId85" Type="http://schemas.openxmlformats.org/officeDocument/2006/relationships/hyperlink" Target="https://youtu.be/6DSrh02KxEs" TargetMode="External"/><Relationship Id="rId86" Type="http://schemas.openxmlformats.org/officeDocument/2006/relationships/hyperlink" Target="https://youtu.be/7W9X6b8THp8" TargetMode="External"/><Relationship Id="rId87" Type="http://schemas.openxmlformats.org/officeDocument/2006/relationships/hyperlink" Target="https://www.youtube.com/c/BeerBicepsOfficial" TargetMode="External"/><Relationship Id="rId88" Type="http://schemas.openxmlformats.org/officeDocument/2006/relationships/hyperlink" Target="https://www.youtube.com/watch?v=7W9X6b8THp8&amp;lc=UgwdDF_NyAssno7UWZp4AaABAg" TargetMode="External"/><Relationship Id="rId89" Type="http://schemas.openxmlformats.org/officeDocument/2006/relationships/hyperlink" Target="https://youtu.be/ZfjOJiwaTTo" TargetMode="External"/><Relationship Id="rId90" Type="http://schemas.openxmlformats.org/officeDocument/2006/relationships/hyperlink" Target="https://www.youtube.com/c/bekifaayati" TargetMode="External"/><Relationship Id="rId91" Type="http://schemas.openxmlformats.org/officeDocument/2006/relationships/hyperlink" Target="https://www.youtube.com/watch?v=ZfjOJiwaTTo&amp;lc=UgxiyL7Zb1qUee7ct5B4AaABAg" TargetMode="External"/><Relationship Id="rId92" Type="http://schemas.openxmlformats.org/officeDocument/2006/relationships/hyperlink" Target="https://youtu.be/1xtrIEwY_zY" TargetMode="External"/><Relationship Id="rId93" Type="http://schemas.openxmlformats.org/officeDocument/2006/relationships/hyperlink" Target="https://www.youtube.com/c/CampusX-official" TargetMode="External"/><Relationship Id="rId94" Type="http://schemas.openxmlformats.org/officeDocument/2006/relationships/hyperlink" Target="https://www.youtube.com/watch?v=1xtrIEwY_zY&amp;lc=Ugx6Gsvy5ya1FoKNAf14AaABAg" TargetMode="External"/><Relationship Id="rId95" Type="http://schemas.openxmlformats.org/officeDocument/2006/relationships/hyperlink" Target="https://youtu.be/n5x7GLl-mMo" TargetMode="External"/><Relationship Id="rId96" Type="http://schemas.openxmlformats.org/officeDocument/2006/relationships/hyperlink" Target="https://www.youtube.com/user/businessinsider" TargetMode="External"/><Relationship Id="rId97" Type="http://schemas.openxmlformats.org/officeDocument/2006/relationships/hyperlink" Target="https://www.youtube.com/watch?v=n5x7GLl-mMo&amp;lc=Ugz3RyOOQVGfPX1CyFx4AaABAg" TargetMode="External"/><Relationship Id="rId98" Type="http://schemas.openxmlformats.org/officeDocument/2006/relationships/hyperlink" Target="https://youtu.be/8u8RGsvo_1o" TargetMode="External"/><Relationship Id="rId99" Type="http://schemas.openxmlformats.org/officeDocument/2006/relationships/hyperlink" Target="https://www.youtube.com/c/CarryisLive" TargetMode="External"/><Relationship Id="rId100" Type="http://schemas.openxmlformats.org/officeDocument/2006/relationships/hyperlink" Target="https://www.youtube.com/c/CarryisLive" TargetMode="External"/><Relationship Id="rId101" Type="http://schemas.openxmlformats.org/officeDocument/2006/relationships/hyperlink" Target="https://www.youtube.com/watch?v=8u8RGsvo_1o&amp;lc=Ugwrc-lZwKBKz-vHfZZ4AaABAg" TargetMode="External"/><Relationship Id="rId102" Type="http://schemas.openxmlformats.org/officeDocument/2006/relationships/hyperlink" Target="https://youtu.be/L3-uVawPLKc" TargetMode="External"/><Relationship Id="rId103" Type="http://schemas.openxmlformats.org/officeDocument/2006/relationships/hyperlink" Target="https://www.youtube.com/c/ExcelTutorials" TargetMode="External"/><Relationship Id="rId104" Type="http://schemas.openxmlformats.org/officeDocument/2006/relationships/hyperlink" Target="https://www.youtube.com/watch?v=L3-uVawPLKc&amp;lc=UgwkHjgOYgSP1TbSoZV4AaABAg" TargetMode="External"/><Relationship Id="rId105" Type="http://schemas.openxmlformats.org/officeDocument/2006/relationships/hyperlink" Target="https://youtu.be/W9P_qUnMaFg" TargetMode="External"/><Relationship Id="rId106" Type="http://schemas.openxmlformats.org/officeDocument/2006/relationships/hyperlink" Target="https://www.youtube.com/c/Allchillnation" TargetMode="External"/><Relationship Id="rId107" Type="http://schemas.openxmlformats.org/officeDocument/2006/relationships/hyperlink" Target="https://youtu.be/XH3Xu1-cvII" TargetMode="External"/><Relationship Id="rId108" Type="http://schemas.openxmlformats.org/officeDocument/2006/relationships/hyperlink" Target="https://www.youtube.com/c/ClashOfClans" TargetMode="External"/><Relationship Id="rId109" Type="http://schemas.openxmlformats.org/officeDocument/2006/relationships/hyperlink" Target="https://www.youtube.com/watch?v=XH3Xu1-cvII&amp;lc=Ugwwi1pysW5xUiBiCmV4AaABAg" TargetMode="External"/><Relationship Id="rId110" Type="http://schemas.openxmlformats.org/officeDocument/2006/relationships/hyperlink" Target="https://youtu.be/82GUjPConiE" TargetMode="External"/><Relationship Id="rId111" Type="http://schemas.openxmlformats.org/officeDocument/2006/relationships/hyperlink" Target="https://www.youtube.com/user/NatGeoWild" TargetMode="External"/><Relationship Id="rId112" Type="http://schemas.openxmlformats.org/officeDocument/2006/relationships/hyperlink" Target="https://www.youtube.com/watch?v=82GUjPConiE&amp;lc=UgyE9-ap44MNm-GBdxh4AaABAg" TargetMode="External"/><Relationship Id="rId113" Type="http://schemas.openxmlformats.org/officeDocument/2006/relationships/hyperlink" Target="https://youtu.be/gCYcHz2k5x0" TargetMode="External"/><Relationship Id="rId114" Type="http://schemas.openxmlformats.org/officeDocument/2006/relationships/hyperlink" Target="https://www.youtube.com/c/spinninrecords" TargetMode="External"/><Relationship Id="rId115" Type="http://schemas.openxmlformats.org/officeDocument/2006/relationships/hyperlink" Target="https://www.youtube.com/watch?v=gCYcHz2k5x0&amp;lc=Ugwicwh1-c5aB3lbQcJ4AaABAg" TargetMode="External"/><Relationship Id="rId116" Type="http://schemas.openxmlformats.org/officeDocument/2006/relationships/hyperlink" Target="https://youtu.be/QBCLsnxNd4Y" TargetMode="External"/><Relationship Id="rId117" Type="http://schemas.openxmlformats.org/officeDocument/2006/relationships/hyperlink" Target="https://www.youtube.com/user/ThePrimeThanatos" TargetMode="External"/><Relationship Id="rId118" Type="http://schemas.openxmlformats.org/officeDocument/2006/relationships/hyperlink" Target="https://youtu.be/gfDE2a7MKjA" TargetMode="External"/><Relationship Id="rId119" Type="http://schemas.openxmlformats.org/officeDocument/2006/relationships/hyperlink" Target="https://www.youtube.com/c/CodeWithHarry" TargetMode="External"/><Relationship Id="rId120" Type="http://schemas.openxmlformats.org/officeDocument/2006/relationships/hyperlink" Target="https://www.youtube.com/watch?v=gfDE2a7MKjA&amp;lc=UgxlT64tCquqJJBXYQl4AaABAg" TargetMode="External"/><Relationship Id="rId121" Type="http://schemas.openxmlformats.org/officeDocument/2006/relationships/hyperlink" Target="https://youtu.be/5v-wyR5emRw" TargetMode="External"/><Relationship Id="rId122" Type="http://schemas.openxmlformats.org/officeDocument/2006/relationships/hyperlink" Target="https://www.youtube.com/c/DanLok" TargetMode="External"/><Relationship Id="rId123" Type="http://schemas.openxmlformats.org/officeDocument/2006/relationships/hyperlink" Target="https://www.youtube.com/watch?v=5v-wyR5emRw&amp;lc=Ugw7XNIpkAm8VLIwPLJ4AaABAg" TargetMode="External"/><Relationship Id="rId124" Type="http://schemas.openxmlformats.org/officeDocument/2006/relationships/hyperlink" Target="https://youtu.be/2Uj1A9AguFs" TargetMode="External"/><Relationship Id="rId125" Type="http://schemas.openxmlformats.org/officeDocument/2006/relationships/hyperlink" Target="https://www.youtube.com/channel/UCkWbqlDAyJh2n8DN5X6NZyg" TargetMode="External"/><Relationship Id="rId126" Type="http://schemas.openxmlformats.org/officeDocument/2006/relationships/hyperlink" Target="https://youtu.be/EUcVBDtJo5M" TargetMode="External"/><Relationship Id="rId127" Type="http://schemas.openxmlformats.org/officeDocument/2006/relationships/hyperlink" Target="https://www.youtube.com/c/ThinkSchool" TargetMode="External"/><Relationship Id="rId128" Type="http://schemas.openxmlformats.org/officeDocument/2006/relationships/hyperlink" Target="https://www.youtube.com/watch?v=EUcVBDtJo5M&amp;lc=UgzuC5ajo3QbPERnXO54AaABAg" TargetMode="External"/><Relationship Id="rId129" Type="http://schemas.openxmlformats.org/officeDocument/2006/relationships/hyperlink" Target="https://youtu.be/6-tS7-IhCbI" TargetMode="External"/><Relationship Id="rId130" Type="http://schemas.openxmlformats.org/officeDocument/2006/relationships/hyperlink" Target="https://youtu.be/-d7f71CFACo" TargetMode="External"/><Relationship Id="rId131" Type="http://schemas.openxmlformats.org/officeDocument/2006/relationships/hyperlink" Target="https://youtu.be/WP0X1R_z7yI" TargetMode="External"/><Relationship Id="rId132" Type="http://schemas.openxmlformats.org/officeDocument/2006/relationships/hyperlink" Target="https://www.youtube.com/watch?v=WP0X1R_z7yI&amp;lc=UgyxSyD9zxsAZqyhCO14AaABAg" TargetMode="External"/><Relationship Id="rId133" Type="http://schemas.openxmlformats.org/officeDocument/2006/relationships/hyperlink" Target="https://youtu.be/k-51exmR9R4" TargetMode="External"/><Relationship Id="rId134" Type="http://schemas.openxmlformats.org/officeDocument/2006/relationships/hyperlink" Target="https://www.youtube.com/watch?v=k-51exmR9R4&amp;lc=UgwIpets49IcnWQpifN4AaABAg" TargetMode="External"/><Relationship Id="rId135" Type="http://schemas.openxmlformats.org/officeDocument/2006/relationships/hyperlink" Target="https://youtu.be/LYs4b3fTX7Y" TargetMode="External"/><Relationship Id="rId136" Type="http://schemas.openxmlformats.org/officeDocument/2006/relationships/hyperlink" Target="https://www.youtube.com/watch?v=LYs4b3fTX7Y&amp;lc=UgxczHO7P7bOvT9IpDd4AaABAg" TargetMode="External"/><Relationship Id="rId137" Type="http://schemas.openxmlformats.org/officeDocument/2006/relationships/hyperlink" Target="https://youtu.be/VPFGqmFTKSM" TargetMode="External"/><Relationship Id="rId138" Type="http://schemas.openxmlformats.org/officeDocument/2006/relationships/hyperlink" Target="https://www.youtube.com/watch?v=VPFGqmFTKSM&amp;lc=UgzFEQD3fMOGjgpGqHZ4AaABAg" TargetMode="External"/><Relationship Id="rId139" Type="http://schemas.openxmlformats.org/officeDocument/2006/relationships/hyperlink" Target="https://youtu.be/B_AY4a3_-GQ" TargetMode="External"/><Relationship Id="rId140" Type="http://schemas.openxmlformats.org/officeDocument/2006/relationships/hyperlink" Target="https://www.youtube.com/watch?v=B_AY4a3_-GQ&amp;lc=Ugyx4KzvfOW7ayWlQ-N4AaABAg" TargetMode="External"/><Relationship Id="rId141" Type="http://schemas.openxmlformats.org/officeDocument/2006/relationships/hyperlink" Target="https://youtu.be/ON-vFJbq1Vc" TargetMode="External"/><Relationship Id="rId142" Type="http://schemas.openxmlformats.org/officeDocument/2006/relationships/hyperlink" Target="https://www.youtube.com/watch?v=ON-vFJbq1Vc&amp;lc=UgxlAm927SHpgSjLu9V4AaABAg" TargetMode="External"/><Relationship Id="rId143" Type="http://schemas.openxmlformats.org/officeDocument/2006/relationships/hyperlink" Target="https://youtu.be/5LGvQaYB67I" TargetMode="External"/><Relationship Id="rId144" Type="http://schemas.openxmlformats.org/officeDocument/2006/relationships/hyperlink" Target="https://www.youtube.com/hashtag/thinkschool" TargetMode="External"/><Relationship Id="rId145" Type="http://schemas.openxmlformats.org/officeDocument/2006/relationships/hyperlink" Target="https://www.youtube.com/watch?v=5LGvQaYB67I&amp;lc=UgwvIj_utEbyUBR_Q3l4AaABAg" TargetMode="External"/><Relationship Id="rId146" Type="http://schemas.openxmlformats.org/officeDocument/2006/relationships/hyperlink" Target="https://youtu.be/cQotN8sAhSM" TargetMode="External"/><Relationship Id="rId147" Type="http://schemas.openxmlformats.org/officeDocument/2006/relationships/hyperlink" Target="https://www.youtube.com/watch?v=cQotN8sAhSM&amp;lc=Ugy5rxbIcXej-XXuk0V4AaABAg" TargetMode="External"/><Relationship Id="rId148" Type="http://schemas.openxmlformats.org/officeDocument/2006/relationships/hyperlink" Target="https://youtu.be/r7x_Xa0b5nk" TargetMode="External"/><Relationship Id="rId149" Type="http://schemas.openxmlformats.org/officeDocument/2006/relationships/hyperlink" Target="https://www.youtube.com/watch?v=r7x_Xa0b5nk&amp;lc=Ugy0lQHHOa3fYrYcvNp4AaABAg" TargetMode="External"/><Relationship Id="rId150" Type="http://schemas.openxmlformats.org/officeDocument/2006/relationships/hyperlink" Target="https://youtu.be/RJRYLrkvOyA" TargetMode="External"/><Relationship Id="rId151" Type="http://schemas.openxmlformats.org/officeDocument/2006/relationships/hyperlink" Target="https://youtu.be/sBBMRBVvVis" TargetMode="External"/><Relationship Id="rId152" Type="http://schemas.openxmlformats.org/officeDocument/2006/relationships/hyperlink" Target="https://youtu.be/C9eZclkoWSs" TargetMode="External"/><Relationship Id="rId153" Type="http://schemas.openxmlformats.org/officeDocument/2006/relationships/hyperlink" Target="https://www.youtube.com/user/krishnaik06" TargetMode="External"/><Relationship Id="rId154" Type="http://schemas.openxmlformats.org/officeDocument/2006/relationships/hyperlink" Target="https://youtu.be/1DL6w0EUQNs" TargetMode="External"/><Relationship Id="rId155" Type="http://schemas.openxmlformats.org/officeDocument/2006/relationships/hyperlink" Target="https://www.youtube.com/watch?v=1DL6w0EUQNs&amp;lc=UgwvF_VaLOF_TLGGonJ4AaABAg" TargetMode="External"/><Relationship Id="rId156" Type="http://schemas.openxmlformats.org/officeDocument/2006/relationships/hyperlink" Target="https://youtu.be/9jA0KjS7V_c" TargetMode="External"/><Relationship Id="rId157" Type="http://schemas.openxmlformats.org/officeDocument/2006/relationships/hyperlink" Target="https://www.youtube.com/watch?v=9jA0KjS7V_c&amp;lc=UgwNEgKqeAu6kGUfgw94AaABAg" TargetMode="External"/><Relationship Id="rId158" Type="http://schemas.openxmlformats.org/officeDocument/2006/relationships/hyperlink" Target="https://youtu.be/5JKTbU6RnA0?list=PLGwmAEmjn4fkd3IgCnFZSbocpTnka87Pn" TargetMode="External"/><Relationship Id="rId159" Type="http://schemas.openxmlformats.org/officeDocument/2006/relationships/hyperlink" Target="https://www.youtube.com/c/ThinkSchool" TargetMode="External"/><Relationship Id="rId160" Type="http://schemas.openxmlformats.org/officeDocument/2006/relationships/hyperlink" Target="https://www.youtube.com/watch?v=5JKTbU6RnA0&amp;lc=UgyHnx6WOR_lcMVEGZN4AaABAg" TargetMode="External"/><Relationship Id="rId161" Type="http://schemas.openxmlformats.org/officeDocument/2006/relationships/hyperlink" Target="https://youtu.be/X-CLMLrHcqU?list=PLGwmAEmjn4fkd3IgCnFZSbocpTnka87Pn" TargetMode="External"/><Relationship Id="rId162" Type="http://schemas.openxmlformats.org/officeDocument/2006/relationships/hyperlink" Target="https://youtu.be/WnfqgKTz3fk?list=PLGwmAEmjn4fkd3IgCnFZSbocpTnka87Pn" TargetMode="External"/><Relationship Id="rId163" Type="http://schemas.openxmlformats.org/officeDocument/2006/relationships/hyperlink" Target="https://youtu.be/SGpTBKbGcQ8?list=PLGwmAEmjn4fkd3IgCnFZSbocpTnka87Pn" TargetMode="External"/><Relationship Id="rId164" Type="http://schemas.openxmlformats.org/officeDocument/2006/relationships/hyperlink" Target="https://www.youtube.com/watch?v=SGpTBKbGcQ8&amp;lc=UgykcR7rJRqN_00SvpF4AaABAg" TargetMode="External"/><Relationship Id="rId165" Type="http://schemas.openxmlformats.org/officeDocument/2006/relationships/hyperlink" Target="https://youtu.be/8352JG8CCoE?list=PLGwmAEmjn4fkd3IgCnFZSbocpTnka87Pn" TargetMode="External"/><Relationship Id="rId166" Type="http://schemas.openxmlformats.org/officeDocument/2006/relationships/hyperlink" Target="https://youtu.be/nEBVXO8xnFs?list=PLGwmAEmjn4fkd3IgCnFZSbocpTnka87Pn" TargetMode="External"/><Relationship Id="rId167" Type="http://schemas.openxmlformats.org/officeDocument/2006/relationships/hyperlink" Target="https://www.youtube.com/watch?v=nEBVXO8xnFs&amp;lc=UgzPE8pwhMgP0pidyEN4AaABAg" TargetMode="External"/><Relationship Id="rId168" Type="http://schemas.openxmlformats.org/officeDocument/2006/relationships/hyperlink" Target="https://youtu.be/BIn1AzZsQUU?list=PLGwmAEmjn4fkd3IgCnFZSbocpTnka87Pn" TargetMode="External"/><Relationship Id="rId169" Type="http://schemas.openxmlformats.org/officeDocument/2006/relationships/hyperlink" Target="https://www.youtube.com/watch?v=BIn1AzZsQUU&amp;lc=Ugz9FebpzxvGKgAouiZ4AaABAg" TargetMode="External"/><Relationship Id="rId170" Type="http://schemas.openxmlformats.org/officeDocument/2006/relationships/hyperlink" Target="https://youtu.be/G9XhLca9JSk" TargetMode="External"/><Relationship Id="rId171" Type="http://schemas.openxmlformats.org/officeDocument/2006/relationships/hyperlink" Target="https://www.youtube.com/c/EnesYilmazer" TargetMode="External"/><Relationship Id="rId172" Type="http://schemas.openxmlformats.org/officeDocument/2006/relationships/hyperlink" Target="https://www.youtube.com/watch?v=G9XhLca9JSk&amp;lc=Ugx6qYc8pA35kk3oU8R4AaABAg" TargetMode="External"/><Relationship Id="rId173" Type="http://schemas.openxmlformats.org/officeDocument/2006/relationships/hyperlink" Target="https://youtu.be/VJwoSfTOhyM" TargetMode="External"/><Relationship Id="rId174" Type="http://schemas.openxmlformats.org/officeDocument/2006/relationships/hyperlink" Target="https://www.youtube.com/c/DudePerfect" TargetMode="External"/><Relationship Id="rId175" Type="http://schemas.openxmlformats.org/officeDocument/2006/relationships/hyperlink" Target="https://www.youtube.com/watch?v=VJwoSfTOhyM&amp;lc=UgxdygHYnaSiZUdHXGN4AaABAg" TargetMode="External"/><Relationship Id="rId176" Type="http://schemas.openxmlformats.org/officeDocument/2006/relationships/hyperlink" Target="https://youtu.be/6mRbDEtDoyA" TargetMode="External"/><Relationship Id="rId177" Type="http://schemas.openxmlformats.org/officeDocument/2006/relationships/hyperlink" Target="https://www.youtube.com/c/JamesJani" TargetMode="External"/><Relationship Id="rId178" Type="http://schemas.openxmlformats.org/officeDocument/2006/relationships/hyperlink" Target="https://www.youtube.com/watch?v=6mRbDEtDoyA&amp;lc=Ugyzynrs_E4nomfCR6x4AaABAg" TargetMode="External"/><Relationship Id="rId179" Type="http://schemas.openxmlformats.org/officeDocument/2006/relationships/hyperlink" Target="https://youtu.be/0e3GPea1Tyg" TargetMode="External"/><Relationship Id="rId180" Type="http://schemas.openxmlformats.org/officeDocument/2006/relationships/hyperlink" Target="https://www.youtube.com/user/MrBeast6000" TargetMode="External"/><Relationship Id="rId181" Type="http://schemas.openxmlformats.org/officeDocument/2006/relationships/hyperlink" Target="https://www.youtube.com/user/MrBeast6000"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youtu.be/7W9X6b8THp8" TargetMode="External"/><Relationship Id="rId2" Type="http://schemas.openxmlformats.org/officeDocument/2006/relationships/hyperlink" Target="https://www.youtube.com/c/BeerBicepsOfficial" TargetMode="External"/><Relationship Id="rId3" Type="http://schemas.openxmlformats.org/officeDocument/2006/relationships/hyperlink" Target="https://www.youtube.com/watch?v=4XsfwD1ZwlU" TargetMode="External"/><Relationship Id="rId4" Type="http://schemas.openxmlformats.org/officeDocument/2006/relationships/hyperlink" Target="https://www.youtube.com/c/TechBurner/featured" TargetMode="External"/><Relationship Id="rId5" Type="http://schemas.openxmlformats.org/officeDocument/2006/relationships/hyperlink" Target="https://youtube.com/shorts/-WSYBhaQrX8?feature=share" TargetMode="External"/><Relationship Id="rId6" Type="http://schemas.openxmlformats.org/officeDocument/2006/relationships/hyperlink" Target="https://youtu.be/h25S27rh4oY" TargetMode="External"/><Relationship Id="rId7" Type="http://schemas.openxmlformats.org/officeDocument/2006/relationships/hyperlink" Target="https://youtu.be/d72vXhJDE6M" TargetMode="External"/><Relationship Id="rId8" Type="http://schemas.openxmlformats.org/officeDocument/2006/relationships/hyperlink" Target="https://youtu.be/d72vXhJDE6M" TargetMode="External"/><Relationship Id="rId9" Type="http://schemas.openxmlformats.org/officeDocument/2006/relationships/hyperlink" Target="https://youtu.be/F1t6zmvAnp0" TargetMode="External"/><Relationship Id="rId10" Type="http://schemas.openxmlformats.org/officeDocument/2006/relationships/hyperlink" Target="https://www.youtube.com/c/Round2hell" TargetMode="External"/><Relationship Id="rId11" Type="http://schemas.openxmlformats.org/officeDocument/2006/relationships/hyperlink" Target="https://www.youtube.com/c/TheBrainHumour/featured" TargetMode="External"/><Relationship Id="rId12" Type="http://schemas.openxmlformats.org/officeDocument/2006/relationships/hyperlink" Target="https://www.youtube.com/c/AmitBhadana/about" TargetMode="External"/><Relationship Id="rId13" Type="http://schemas.openxmlformats.org/officeDocument/2006/relationships/hyperlink" Target="https://www.youtube.com/c/SandeepSeminars" TargetMode="External"/><Relationship Id="rId14" Type="http://schemas.openxmlformats.org/officeDocument/2006/relationships/hyperlink" Target="https://www.youtube.com/c/MrVivekBindra/featured" TargetMode="External"/><Relationship Id="rId15" Type="http://schemas.openxmlformats.org/officeDocument/2006/relationships/hyperlink" Target="https://www.youtube.com/c/ZakirKhan" TargetMode="External"/><Relationship Id="rId16" Type="http://schemas.openxmlformats.org/officeDocument/2006/relationships/hyperlink" Target="https://www.youtube.com/c/PushkarRajThakurOfficial" TargetMode="External"/><Relationship Id="rId17" Type="http://schemas.openxmlformats.org/officeDocument/2006/relationships/hyperlink" Target="https://www.youtube.com/c/AnubhavSinghBassi/channels" TargetMode="External"/><Relationship Id="rId18" Type="http://schemas.openxmlformats.org/officeDocument/2006/relationships/hyperlink" Target="https://www.youtube.com/c/ApnaCollegeOfficial/videos" TargetMode="External"/><Relationship Id="rId19" Type="http://schemas.openxmlformats.org/officeDocument/2006/relationships/hyperlink" Target="https://www.youtube.com/channel/UCjvgGbPPn-FgYeguc5nxG4A/featured" TargetMode="External"/><Relationship Id="rId20" Type="http://schemas.openxmlformats.org/officeDocument/2006/relationships/hyperlink" Target="https://www.youtube.com/c/MortaLyt/about" TargetMode="External"/><Relationship Id="rId21" Type="http://schemas.openxmlformats.org/officeDocument/2006/relationships/hyperlink" Target="https://www.youtube.com/c/CodeWithHarry" TargetMode="External"/><Relationship Id="rId22" Type="http://schemas.openxmlformats.org/officeDocument/2006/relationships/hyperlink" Target="https://www.youtube.com/c/TechnicalGuruji/about" TargetMode="External"/><Relationship Id="rId23" Type="http://schemas.openxmlformats.org/officeDocument/2006/relationships/hyperlink" Target="https://www.youtube.com/c/FlyingBeast320/about" TargetMode="External"/><Relationship Id="rId24" Type="http://schemas.openxmlformats.org/officeDocument/2006/relationships/hyperlink" Target="https://www.youtube.com/c/eminem/featured" TargetMode="External"/><Relationship Id="rId25" Type="http://schemas.openxmlformats.org/officeDocument/2006/relationships/hyperlink" Target="https://www.youtube.com/user/ImagineDragons/about" TargetMode="External"/><Relationship Id="rId26" Type="http://schemas.openxmlformats.org/officeDocument/2006/relationships/hyperlink" Target="https://www.youtube.com/c/LuisFonsiofficial/about" TargetMode="External"/><Relationship Id="rId27" Type="http://schemas.openxmlformats.org/officeDocument/2006/relationships/hyperlink" Target="https://www.youtube.com/channel/UCatL-c6pmnjzEOHSyjn-sHA/featured" TargetMode="External"/><Relationship Id="rId28" Type="http://schemas.openxmlformats.org/officeDocument/2006/relationships/hyperlink" Target="https://www.youtube.com/aashiqui2/featured" TargetMode="External"/><Relationship Id="rId29" Type="http://schemas.openxmlformats.org/officeDocument/2006/relationships/hyperlink" Target="https://www.youtube.com/c/Intellipaat/about" TargetMode="External"/><Relationship Id="rId30" Type="http://schemas.openxmlformats.org/officeDocument/2006/relationships/hyperlink" Target="https://www.youtube.com/c/ErikTheElectric/videos" TargetMode="External"/><Relationship Id="rId31" Type="http://schemas.openxmlformats.org/officeDocument/2006/relationships/hyperlink" Target="https://www.youtube.com/c/GreatLearningOfficial/featured" TargetMode="External"/><Relationship Id="rId32" Type="http://schemas.openxmlformats.org/officeDocument/2006/relationships/hyperlink" Target="https://www.youtube.com/c/MRINDIANHACKER/featured" TargetMode="External"/><Relationship Id="rId33" Type="http://schemas.openxmlformats.org/officeDocument/2006/relationships/hyperlink" Target="https://www.youtube.com/c/CrazyXYZ" TargetMode="External"/><Relationship Id="rId34" Type="http://schemas.openxmlformats.org/officeDocument/2006/relationships/hyperlink" Target="https://www.youtube.com/c/Neerajjoshi/about" TargetMode="External"/><Relationship Id="rId35" Type="http://schemas.openxmlformats.org/officeDocument/2006/relationships/hyperlink" Target="https://www.youtube.com/c/AbhijitChavda/featured" TargetMode="External"/><Relationship Id="rId36" Type="http://schemas.openxmlformats.org/officeDocument/2006/relationships/hyperlink" Target="https://www.youtube.com/c/VeggiePaaji" TargetMode="External"/><Relationship Id="rId37" Type="http://schemas.openxmlformats.org/officeDocument/2006/relationships/hyperlink" Target="https://www.youtube.com/c/MarkWiens/featured" TargetMode="External"/><Relationship Id="rId38" Type="http://schemas.openxmlformats.org/officeDocument/2006/relationships/hyperlink" Target="https://www.youtube.com/c/FULLSENDPODCAST" TargetMode="External"/><Relationship Id="rId39" Type="http://schemas.openxmlformats.org/officeDocument/2006/relationships/hyperlink" Target="https://www.youtube.com/c/SonyMusicIndia" TargetMode="External"/><Relationship Id="rId40" Type="http://schemas.openxmlformats.org/officeDocument/2006/relationships/hyperlink" Target="https://www.youtube.com/c/DiscoveryChannelInd" TargetMode="External"/><Relationship Id="rId41" Type="http://schemas.openxmlformats.org/officeDocument/2006/relationships/hyperlink" Target="https://www.youtube.com/c/VillageCookingChannel" TargetMode="External"/><Relationship Id="rId42" Type="http://schemas.openxmlformats.org/officeDocument/2006/relationships/hyperlink" Target="https://www.youtube.com/c/MrHeangUpdate" TargetMode="External"/><Relationship Id="rId43" Type="http://schemas.openxmlformats.org/officeDocument/2006/relationships/hyperlink" Target="https://www.youtube.com/c/Therichest" TargetMode="External"/><Relationship Id="rId44" Type="http://schemas.openxmlformats.org/officeDocument/2006/relationships/hyperlink" Target="https://www.youtube.com/user/bunterfisch/about" TargetMode="External"/><Relationship Id="rId45" Type="http://schemas.openxmlformats.org/officeDocument/2006/relationships/hyperlink" Target="https://www.youtube.com/c/FreeDocumentary" TargetMode="External"/><Relationship Id="rId46" Type="http://schemas.openxmlformats.org/officeDocument/2006/relationships/hyperlink" Target="https://www.youtube.com/c/5MinuteDECOR" TargetMode="External"/><Relationship Id="rId47" Type="http://schemas.openxmlformats.org/officeDocument/2006/relationships/hyperlink" Target="https://www.youtube.com/c/PawnStars" TargetMode="External"/><Relationship Id="rId48" Type="http://schemas.openxmlformats.org/officeDocument/2006/relationships/hyperlink" Target="https://www.youtube.com/c/strictlydumpling/featured" TargetMode="External"/><Relationship Id="rId49" Type="http://schemas.openxmlformats.org/officeDocument/2006/relationships/hyperlink" Target="https://www.youtube.com/c/RandySantelAtlas" TargetMode="External"/><Relationship Id="rId50" Type="http://schemas.openxmlformats.org/officeDocument/2006/relationships/hyperlink" Target="https://www.youtube.com/c/ChefRanveer" TargetMode="External"/><Relationship Id="rId51" Type="http://schemas.openxmlformats.org/officeDocument/2006/relationships/hyperlink" Target="https://youtu.be/XsmpboIHVYw" TargetMode="External"/><Relationship Id="rId52" Type="http://schemas.openxmlformats.org/officeDocument/2006/relationships/hyperlink" Target="https://youtu.be/N-4YMlihRf4" TargetMode="External"/><Relationship Id="rId53" Type="http://schemas.openxmlformats.org/officeDocument/2006/relationships/hyperlink" Target="https://youtube.com/c/KatyPerry" TargetMode="External"/><Relationship Id="rId54" Type="http://schemas.openxmlformats.org/officeDocument/2006/relationships/drawing" Target="../drawings/drawing3.xml"/>
</Relationships>
</file>

<file path=xl/worksheets/_rels/sheet12.xml.rels><?xml version="1.0" encoding="UTF-8"?>
<Relationships xmlns="http://schemas.openxmlformats.org/package/2006/relationships"><Relationship Id="rId1" Type="http://schemas.openxmlformats.org/officeDocument/2006/relationships/hyperlink" Target="https://youtu.be/eEV7WvwywUA" TargetMode="External"/><Relationship Id="rId2" Type="http://schemas.openxmlformats.org/officeDocument/2006/relationships/hyperlink" Target="https://www.youtube.com/c/OliverVelezTrading/featured" TargetMode="External"/><Relationship Id="rId3" Type="http://schemas.openxmlformats.org/officeDocument/2006/relationships/hyperlink" Target="https://youtu.be/Hf2ya7PzWG8" TargetMode="External"/><Relationship Id="rId4" Type="http://schemas.openxmlformats.org/officeDocument/2006/relationships/hyperlink" Target="https://www.youtube.com/c/OliverVelezTrading/featured" TargetMode="External"/><Relationship Id="rId5" Type="http://schemas.openxmlformats.org/officeDocument/2006/relationships/hyperlink" Target="https://youtu.be/lR-yIr8dfrg" TargetMode="External"/><Relationship Id="rId6" Type="http://schemas.openxmlformats.org/officeDocument/2006/relationships/hyperlink" Target="https://www.youtube.com/c/OliverVelezTrading/featured" TargetMode="External"/><Relationship Id="rId7" Type="http://schemas.openxmlformats.org/officeDocument/2006/relationships/hyperlink" Target="https://youtu.be/fHIp0TOAr5w" TargetMode="External"/><Relationship Id="rId8" Type="http://schemas.openxmlformats.org/officeDocument/2006/relationships/hyperlink" Target="https://www.youtube.com/c/OliverVelezTrading/featured" TargetMode="External"/><Relationship Id="rId9" Type="http://schemas.openxmlformats.org/officeDocument/2006/relationships/hyperlink" Target="https://youtu.be/2tdQManqyE0" TargetMode="External"/><Relationship Id="rId10" Type="http://schemas.openxmlformats.org/officeDocument/2006/relationships/hyperlink" Target="https://www.youtube.com/c/OliverVelezTrading/featured" TargetMode="External"/><Relationship Id="rId11" Type="http://schemas.openxmlformats.org/officeDocument/2006/relationships/hyperlink" Target="https://youtu.be/SwBCEcVQcWY" TargetMode="External"/><Relationship Id="rId12" Type="http://schemas.openxmlformats.org/officeDocument/2006/relationships/hyperlink" Target="https://www.youtube.com/results?search_query=your+excel+guy" TargetMode="External"/><Relationship Id="rId13" Type="http://schemas.openxmlformats.org/officeDocument/2006/relationships/hyperlink" Target="https://www.youtube.com/results?search_query=your+excel+guy" TargetMode="External"/><Relationship Id="rId14" Type="http://schemas.openxmlformats.org/officeDocument/2006/relationships/hyperlink" Target="https://youtu.be/IWpR0_DmgLw" TargetMode="External"/><Relationship Id="rId15" Type="http://schemas.openxmlformats.org/officeDocument/2006/relationships/hyperlink" Target="https://www.youtube.com/results?search_query=your+excel+guy" TargetMode="External"/><Relationship Id="rId16" Type="http://schemas.openxmlformats.org/officeDocument/2006/relationships/hyperlink" Target="https://youtu.be/dH_o9CWJLss" TargetMode="External"/><Relationship Id="rId17" Type="http://schemas.openxmlformats.org/officeDocument/2006/relationships/hyperlink" Target="https://www.youtube.com/results?search_query=your+excel+guy" TargetMode="External"/><Relationship Id="rId18" Type="http://schemas.openxmlformats.org/officeDocument/2006/relationships/hyperlink" Target="https://youtu.be/3RNAhmu5orY" TargetMode="External"/><Relationship Id="rId19" Type="http://schemas.openxmlformats.org/officeDocument/2006/relationships/hyperlink" Target="https://www.youtube.com/results?search_query=your+excel+guy" TargetMode="External"/><Relationship Id="rId20" Type="http://schemas.openxmlformats.org/officeDocument/2006/relationships/hyperlink" Target="https://youtu.be/WfsHZN2Ii1k" TargetMode="External"/><Relationship Id="rId21" Type="http://schemas.openxmlformats.org/officeDocument/2006/relationships/hyperlink" Target="https://www.youtube.com/c/marvel" TargetMode="External"/><Relationship Id="rId22" Type="http://schemas.openxmlformats.org/officeDocument/2006/relationships/hyperlink" Target="https://youtu.be/q9qaEH9IM4g" TargetMode="External"/><Relationship Id="rId23" Type="http://schemas.openxmlformats.org/officeDocument/2006/relationships/hyperlink" Target="https://www.youtube.com/c/marvel" TargetMode="External"/><Relationship Id="rId24" Type="http://schemas.openxmlformats.org/officeDocument/2006/relationships/hyperlink" Target="https://www.youtube.com/c/marvel" TargetMode="External"/><Relationship Id="rId25" Type="http://schemas.openxmlformats.org/officeDocument/2006/relationships/hyperlink" Target="https://www.youtube.com/c/marvel" TargetMode="External"/><Relationship Id="rId26" Type="http://schemas.openxmlformats.org/officeDocument/2006/relationships/hyperlink" Target="https://www.youtube.com/c/marvel" TargetMode="External"/><Relationship Id="rId27" Type="http://schemas.openxmlformats.org/officeDocument/2006/relationships/hyperlink" Target="https://youtu.be/BN6WIkaQn6U" TargetMode="External"/><Relationship Id="rId28" Type="http://schemas.openxmlformats.org/officeDocument/2006/relationships/hyperlink" Target="https://www.youtube.com/c/RahulMyoutubeChannel" TargetMode="External"/><Relationship Id="rId29" Type="http://schemas.openxmlformats.org/officeDocument/2006/relationships/hyperlink" Target="https://www.youtube.com/c/RahulMyoutubeChannel" TargetMode="External"/><Relationship Id="rId30" Type="http://schemas.openxmlformats.org/officeDocument/2006/relationships/hyperlink" Target="https://youtu.be/Q3xepG7dZMk" TargetMode="External"/><Relationship Id="rId31" Type="http://schemas.openxmlformats.org/officeDocument/2006/relationships/hyperlink" Target="https://www.youtube.com/c/RahulMyoutubeChannel" TargetMode="External"/><Relationship Id="rId32" Type="http://schemas.openxmlformats.org/officeDocument/2006/relationships/hyperlink" Target="https://youtu.be/uUESQgxm2Po" TargetMode="External"/><Relationship Id="rId33" Type="http://schemas.openxmlformats.org/officeDocument/2006/relationships/hyperlink" Target="https://www.youtube.com/c/RahulMyoutubeChannel" TargetMode="External"/><Relationship Id="rId34" Type="http://schemas.openxmlformats.org/officeDocument/2006/relationships/hyperlink" Target="https://www.youtube.com/c/RahulMyoutubeChannel" TargetMode="External"/><Relationship Id="rId35" Type="http://schemas.openxmlformats.org/officeDocument/2006/relationships/hyperlink" Target="https://www.youtube.com/channel/UCjvd2JmIWGsEWPmLifUS4PA" TargetMode="External"/><Relationship Id="rId36" Type="http://schemas.openxmlformats.org/officeDocument/2006/relationships/hyperlink" Target="https://youtu.be/xM1-ls37kCE" TargetMode="External"/><Relationship Id="rId37" Type="http://schemas.openxmlformats.org/officeDocument/2006/relationships/hyperlink" Target="https://www.youtube.com/channel/UCjvd2JmIWGsEWPmLifUS4PA" TargetMode="External"/><Relationship Id="rId38" Type="http://schemas.openxmlformats.org/officeDocument/2006/relationships/hyperlink" Target="https://youtu.be/p-y918t0PjE" TargetMode="External"/><Relationship Id="rId39" Type="http://schemas.openxmlformats.org/officeDocument/2006/relationships/hyperlink" Target="https://www.youtube.com/channel/UCjvd2JmIWGsEWPmLifUS4PA" TargetMode="External"/><Relationship Id="rId40" Type="http://schemas.openxmlformats.org/officeDocument/2006/relationships/hyperlink" Target="https://youtu.be/Qfb27jOJ2BE" TargetMode="External"/><Relationship Id="rId41" Type="http://schemas.openxmlformats.org/officeDocument/2006/relationships/hyperlink" Target="https://www.youtube.com/channel/UCjvd2JmIWGsEWPmLifUS4PA" TargetMode="External"/><Relationship Id="rId42" Type="http://schemas.openxmlformats.org/officeDocument/2006/relationships/hyperlink" Target="https://youtu.be/vM4jaFUjWtA" TargetMode="External"/><Relationship Id="rId43" Type="http://schemas.openxmlformats.org/officeDocument/2006/relationships/hyperlink" Target="https://www.youtube.com/channel/UCjvd2JmIWGsEWPmLifUS4PA" TargetMode="External"/><Relationship Id="rId44" Type="http://schemas.openxmlformats.org/officeDocument/2006/relationships/hyperlink" Target="https://youtu.be/w_5OOc8eO88" TargetMode="External"/><Relationship Id="rId45" Type="http://schemas.openxmlformats.org/officeDocument/2006/relationships/hyperlink" Target="https://www.youtube.com/c/sc0utOP" TargetMode="External"/><Relationship Id="rId46" Type="http://schemas.openxmlformats.org/officeDocument/2006/relationships/hyperlink" Target="https://youtu.be/52kmumrAEW8" TargetMode="External"/><Relationship Id="rId47" Type="http://schemas.openxmlformats.org/officeDocument/2006/relationships/hyperlink" Target="https://www.youtube.com/c/sc0utOP" TargetMode="External"/><Relationship Id="rId48" Type="http://schemas.openxmlformats.org/officeDocument/2006/relationships/hyperlink" Target="https://youtu.be/GE6fpDE8CSU" TargetMode="External"/><Relationship Id="rId49" Type="http://schemas.openxmlformats.org/officeDocument/2006/relationships/hyperlink" Target="https://www.youtube.com/c/sc0utOP" TargetMode="External"/><Relationship Id="rId50" Type="http://schemas.openxmlformats.org/officeDocument/2006/relationships/hyperlink" Target="https://youtu.be/KjNONpAdopg" TargetMode="External"/><Relationship Id="rId51" Type="http://schemas.openxmlformats.org/officeDocument/2006/relationships/hyperlink" Target="https://www.youtube.com/c/sc0utOP" TargetMode="External"/><Relationship Id="rId52" Type="http://schemas.openxmlformats.org/officeDocument/2006/relationships/hyperlink" Target="https://youtu.be/Uc4_jMrB0iw" TargetMode="External"/><Relationship Id="rId53" Type="http://schemas.openxmlformats.org/officeDocument/2006/relationships/hyperlink" Target="https://www.youtube.com/c/sc0utOP" TargetMode="External"/><Relationship Id="rId54" Type="http://schemas.openxmlformats.org/officeDocument/2006/relationships/hyperlink" Target="https://youtu.be/D88cV4CEBIg" TargetMode="External"/><Relationship Id="rId55" Type="http://schemas.openxmlformats.org/officeDocument/2006/relationships/hyperlink" Target="https://www.youtube.com/user/epicuriousdotcom" TargetMode="External"/><Relationship Id="rId56" Type="http://schemas.openxmlformats.org/officeDocument/2006/relationships/hyperlink" Target="https://youtu.be/-7ovOfDnrco" TargetMode="External"/><Relationship Id="rId57" Type="http://schemas.openxmlformats.org/officeDocument/2006/relationships/hyperlink" Target="https://www.youtube.com/user/epicuriousdotcom" TargetMode="External"/><Relationship Id="rId58" Type="http://schemas.openxmlformats.org/officeDocument/2006/relationships/hyperlink" Target="https://youtu.be/wAg-2o7vyGc" TargetMode="External"/><Relationship Id="rId59" Type="http://schemas.openxmlformats.org/officeDocument/2006/relationships/hyperlink" Target="https://www.youtube.com/user/epicuriousdotcom" TargetMode="External"/><Relationship Id="rId60" Type="http://schemas.openxmlformats.org/officeDocument/2006/relationships/hyperlink" Target="https://youtu.be/5Tm0H1CXgXI" TargetMode="External"/><Relationship Id="rId61" Type="http://schemas.openxmlformats.org/officeDocument/2006/relationships/hyperlink" Target="https://www.youtube.com/user/epicuriousdotcom" TargetMode="External"/><Relationship Id="rId62" Type="http://schemas.openxmlformats.org/officeDocument/2006/relationships/hyperlink" Target="https://youtu.be/x-QZ5F2tIc4" TargetMode="External"/><Relationship Id="rId63" Type="http://schemas.openxmlformats.org/officeDocument/2006/relationships/hyperlink" Target="https://www.youtube.com/user/epicuriousdotcom" TargetMode="External"/><Relationship Id="rId64" Type="http://schemas.openxmlformats.org/officeDocument/2006/relationships/hyperlink" Target="https://youtu.be/5AF2sefJvGs" TargetMode="External"/><Relationship Id="rId65" Type="http://schemas.openxmlformats.org/officeDocument/2006/relationships/hyperlink" Target="https://www.youtube.com/c/Parithabangal" TargetMode="External"/><Relationship Id="rId66" Type="http://schemas.openxmlformats.org/officeDocument/2006/relationships/hyperlink" Target="https://youtu.be/ge_CUZ4BPnc" TargetMode="External"/><Relationship Id="rId67" Type="http://schemas.openxmlformats.org/officeDocument/2006/relationships/hyperlink" Target="https://www.youtube.com/c/Parithabangal" TargetMode="External"/><Relationship Id="rId68" Type="http://schemas.openxmlformats.org/officeDocument/2006/relationships/hyperlink" Target="https://youtu.be/RjDO6IQrNww" TargetMode="External"/><Relationship Id="rId69" Type="http://schemas.openxmlformats.org/officeDocument/2006/relationships/hyperlink" Target="https://www.youtube.com/c/Parithabangal" TargetMode="External"/><Relationship Id="rId70" Type="http://schemas.openxmlformats.org/officeDocument/2006/relationships/hyperlink" Target="https://youtu.be/_kciYqmz52g" TargetMode="External"/><Relationship Id="rId71" Type="http://schemas.openxmlformats.org/officeDocument/2006/relationships/hyperlink" Target="https://www.youtube.com/c/Parithabangal" TargetMode="External"/><Relationship Id="rId72" Type="http://schemas.openxmlformats.org/officeDocument/2006/relationships/hyperlink" Target="https://youtu.be/X2kjYdAJMIM" TargetMode="External"/><Relationship Id="rId73" Type="http://schemas.openxmlformats.org/officeDocument/2006/relationships/hyperlink" Target="https://www.youtube.com/c/Parithabangal" TargetMode="External"/><Relationship Id="rId74" Type="http://schemas.openxmlformats.org/officeDocument/2006/relationships/hyperlink" Target="https://youtu.be/LgIGSBGDs7A" TargetMode="External"/><Relationship Id="rId75" Type="http://schemas.openxmlformats.org/officeDocument/2006/relationships/hyperlink" Target="https://www.youtube.com/c/jumpcuts" TargetMode="External"/><Relationship Id="rId76" Type="http://schemas.openxmlformats.org/officeDocument/2006/relationships/hyperlink" Target="https://youtu.be/E5JoqPTrSgU" TargetMode="External"/><Relationship Id="rId77" Type="http://schemas.openxmlformats.org/officeDocument/2006/relationships/hyperlink" Target="https://www.youtube.com/c/jumpcuts" TargetMode="External"/><Relationship Id="rId78" Type="http://schemas.openxmlformats.org/officeDocument/2006/relationships/hyperlink" Target="https://youtu.be/SDH0EMmN_f8" TargetMode="External"/><Relationship Id="rId79" Type="http://schemas.openxmlformats.org/officeDocument/2006/relationships/hyperlink" Target="https://www.youtube.com/c/jumpcuts" TargetMode="External"/><Relationship Id="rId80" Type="http://schemas.openxmlformats.org/officeDocument/2006/relationships/hyperlink" Target="https://youtu.be/4_g70uxPXrA" TargetMode="External"/><Relationship Id="rId81" Type="http://schemas.openxmlformats.org/officeDocument/2006/relationships/hyperlink" Target="https://www.youtube.com/c/jumpcuts" TargetMode="External"/><Relationship Id="rId82" Type="http://schemas.openxmlformats.org/officeDocument/2006/relationships/hyperlink" Target="https://youtu.be/3vlNf1WCJc8" TargetMode="External"/><Relationship Id="rId83" Type="http://schemas.openxmlformats.org/officeDocument/2006/relationships/hyperlink" Target="https://www.youtube.com/c/jumpcuts" TargetMode="External"/><Relationship Id="rId84" Type="http://schemas.openxmlformats.org/officeDocument/2006/relationships/hyperlink" Target="https://youtu.be/apCqRBHQbjM" TargetMode="External"/><Relationship Id="rId85" Type="http://schemas.openxmlformats.org/officeDocument/2006/relationships/hyperlink" Target="https://www.youtube.com/c/Ashstudio7HD" TargetMode="External"/><Relationship Id="rId86" Type="http://schemas.openxmlformats.org/officeDocument/2006/relationships/hyperlink" Target="https://youtu.be/GEmSh5SxkiE" TargetMode="External"/><Relationship Id="rId87" Type="http://schemas.openxmlformats.org/officeDocument/2006/relationships/hyperlink" Target="https://www.youtube.com/c/Ashstudio7HD" TargetMode="External"/><Relationship Id="rId88" Type="http://schemas.openxmlformats.org/officeDocument/2006/relationships/hyperlink" Target="https://youtu.be/cTKZF3lE_2Q" TargetMode="External"/><Relationship Id="rId89" Type="http://schemas.openxmlformats.org/officeDocument/2006/relationships/hyperlink" Target="https://www.youtube.com/c/Ashstudio7HD" TargetMode="External"/><Relationship Id="rId90" Type="http://schemas.openxmlformats.org/officeDocument/2006/relationships/hyperlink" Target="https://youtu.be/Da6h6K4Lqto" TargetMode="External"/><Relationship Id="rId91" Type="http://schemas.openxmlformats.org/officeDocument/2006/relationships/hyperlink" Target="https://www.youtube.com/c/Ashstudio7HD" TargetMode="External"/><Relationship Id="rId92" Type="http://schemas.openxmlformats.org/officeDocument/2006/relationships/hyperlink" Target="https://youtu.be/n07bF8TiDqg" TargetMode="External"/><Relationship Id="rId93" Type="http://schemas.openxmlformats.org/officeDocument/2006/relationships/hyperlink" Target="https://www.youtube.com/c/Ashstudio7HD"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youtu.be/lvY7hEYQsRc" TargetMode="External"/><Relationship Id="rId2" Type="http://schemas.openxmlformats.org/officeDocument/2006/relationships/hyperlink" Target="https://youtu.be/4lcAUHFuF1I" TargetMode="External"/><Relationship Id="rId3" Type="http://schemas.openxmlformats.org/officeDocument/2006/relationships/hyperlink" Target="https://youtu.be/AXaJ2SUkgrY" TargetMode="External"/><Relationship Id="rId4" Type="http://schemas.openxmlformats.org/officeDocument/2006/relationships/hyperlink" Target="https://youtu.be/2xUc9SA1z28" TargetMode="External"/><Relationship Id="rId5" Type="http://schemas.openxmlformats.org/officeDocument/2006/relationships/hyperlink" Target="https://youtu.be/sgSxfJ_MEL8" TargetMode="External"/><Relationship Id="rId6" Type="http://schemas.openxmlformats.org/officeDocument/2006/relationships/hyperlink" Target="https://youtu.be/hiWqsjT2TBA" TargetMode="External"/><Relationship Id="rId7" Type="http://schemas.openxmlformats.org/officeDocument/2006/relationships/hyperlink" Target="https://youtu.be/jFdMWRNh_WM" TargetMode="External"/><Relationship Id="rId8" Type="http://schemas.openxmlformats.org/officeDocument/2006/relationships/hyperlink" Target="https://youtu.be/2BA3YJufRr4" TargetMode="External"/><Relationship Id="rId9" Type="http://schemas.openxmlformats.org/officeDocument/2006/relationships/hyperlink" Target="https://youtu.be/h6vH00E4WGg" TargetMode="External"/><Relationship Id="rId10" Type="http://schemas.openxmlformats.org/officeDocument/2006/relationships/hyperlink" Target="https://youtu.be/pDCG-LbznbM" TargetMode="External"/><Relationship Id="rId11" Type="http://schemas.openxmlformats.org/officeDocument/2006/relationships/hyperlink" Target="https://youtu.be/alwMZGBDC2Q" TargetMode="External"/><Relationship Id="rId12" Type="http://schemas.openxmlformats.org/officeDocument/2006/relationships/hyperlink" Target="https://youtu.be/nIQvXydCYf8" TargetMode="External"/><Relationship Id="rId13" Type="http://schemas.openxmlformats.org/officeDocument/2006/relationships/hyperlink" Target="https://youtu.be/1YKgASA9I3Y" TargetMode="External"/><Relationship Id="rId14" Type="http://schemas.openxmlformats.org/officeDocument/2006/relationships/hyperlink" Target="https://youtu.be/SvmP8Bkl79A" TargetMode="External"/><Relationship Id="rId15" Type="http://schemas.openxmlformats.org/officeDocument/2006/relationships/hyperlink" Target="https://youtu.be/WPIAo6g7cmA" TargetMode="External"/><Relationship Id="rId16" Type="http://schemas.openxmlformats.org/officeDocument/2006/relationships/hyperlink" Target="https://youtu.be/I3l5eMW1JrU" TargetMode="External"/><Relationship Id="rId17" Type="http://schemas.openxmlformats.org/officeDocument/2006/relationships/hyperlink" Target="https://youtu.be/qk3cbpFu3P0" TargetMode="External"/><Relationship Id="rId18" Type="http://schemas.openxmlformats.org/officeDocument/2006/relationships/hyperlink" Target="https://youtu.be/gYEzxpoQF64" TargetMode="External"/><Relationship Id="rId19" Type="http://schemas.openxmlformats.org/officeDocument/2006/relationships/hyperlink" Target="https://youtu.be/0p0WsxCXe9g" TargetMode="External"/><Relationship Id="rId20" Type="http://schemas.openxmlformats.org/officeDocument/2006/relationships/hyperlink" Target="https://youtu.be/agHO_nvAi2A" TargetMode="External"/><Relationship Id="rId21" Type="http://schemas.openxmlformats.org/officeDocument/2006/relationships/hyperlink" Target="https://youtu.be/3v-loZHkqaU" TargetMode="External"/><Relationship Id="rId22" Type="http://schemas.openxmlformats.org/officeDocument/2006/relationships/hyperlink" Target="https://youtu.be/6e2m-FVjz10" TargetMode="External"/><Relationship Id="rId23" Type="http://schemas.openxmlformats.org/officeDocument/2006/relationships/hyperlink" Target="https://youtu.be/qQHr7dJB5n8" TargetMode="External"/><Relationship Id="rId24" Type="http://schemas.openxmlformats.org/officeDocument/2006/relationships/hyperlink" Target="https://youtu.be/0t2gRSBpDhE" TargetMode="External"/><Relationship Id="rId25" Type="http://schemas.openxmlformats.org/officeDocument/2006/relationships/hyperlink" Target="https://youtu.be/BRGH4S8Tj90" TargetMode="External"/><Relationship Id="rId26" Type="http://schemas.openxmlformats.org/officeDocument/2006/relationships/hyperlink" Target="https://youtu.be/gK54QCMAOXM" TargetMode="External"/><Relationship Id="rId27" Type="http://schemas.openxmlformats.org/officeDocument/2006/relationships/hyperlink" Target="https://youtu.be/W6hb8zPh61M" TargetMode="External"/><Relationship Id="rId28" Type="http://schemas.openxmlformats.org/officeDocument/2006/relationships/hyperlink" Target="https://youtu.be/T9sdXtW9Ooo" TargetMode="External"/><Relationship Id="rId29" Type="http://schemas.openxmlformats.org/officeDocument/2006/relationships/hyperlink" Target="https://youtu.be/rLSf0PCAtCU" TargetMode="External"/><Relationship Id="rId30" Type="http://schemas.openxmlformats.org/officeDocument/2006/relationships/hyperlink" Target="https://youtu.be/A9zQkNrnFks" TargetMode="External"/><Relationship Id="rId31" Type="http://schemas.openxmlformats.org/officeDocument/2006/relationships/hyperlink" Target="https://youtu.be/JYzGUY887EI" TargetMode="External"/><Relationship Id="rId32" Type="http://schemas.openxmlformats.org/officeDocument/2006/relationships/hyperlink" Target="https://youtu.be/frshiJ5J4Bs" TargetMode="External"/><Relationship Id="rId33" Type="http://schemas.openxmlformats.org/officeDocument/2006/relationships/hyperlink" Target="https://youtu.be/8pA-P8uMVAw" TargetMode="External"/><Relationship Id="rId34" Type="http://schemas.openxmlformats.org/officeDocument/2006/relationships/hyperlink" Target="https://youtu.be/cJn1cebRWlM" TargetMode="External"/><Relationship Id="rId35" Type="http://schemas.openxmlformats.org/officeDocument/2006/relationships/hyperlink" Target="https://youtu.be/ayflv785MSE" TargetMode="External"/><Relationship Id="rId36" Type="http://schemas.openxmlformats.org/officeDocument/2006/relationships/hyperlink" Target="https://youtu.be/obLcf-__r1o" TargetMode="External"/><Relationship Id="rId37" Type="http://schemas.openxmlformats.org/officeDocument/2006/relationships/hyperlink" Target="https://youtu.be/TFCd_6ev2BM" TargetMode="External"/><Relationship Id="rId38" Type="http://schemas.openxmlformats.org/officeDocument/2006/relationships/hyperlink" Target="https://youtu.be/Fgxs6981miE" TargetMode="External"/><Relationship Id="rId39" Type="http://schemas.openxmlformats.org/officeDocument/2006/relationships/hyperlink" Target="https://youtu.be/DLMFpLUD5Ik" TargetMode="External"/><Relationship Id="rId40" Type="http://schemas.openxmlformats.org/officeDocument/2006/relationships/hyperlink" Target="https://youtu.be/iSM7cwvohns" TargetMode="External"/><Relationship Id="rId41" Type="http://schemas.openxmlformats.org/officeDocument/2006/relationships/hyperlink" Target="https://youtu.be/_fhnW2IdJ1U" TargetMode="External"/><Relationship Id="rId42" Type="http://schemas.openxmlformats.org/officeDocument/2006/relationships/hyperlink" Target="https://youtu.be/E7-YbjnXYFY" TargetMode="External"/><Relationship Id="rId43" Type="http://schemas.openxmlformats.org/officeDocument/2006/relationships/hyperlink" Target="https://youtu.be/QajbbY17ZzI" TargetMode="External"/><Relationship Id="rId44" Type="http://schemas.openxmlformats.org/officeDocument/2006/relationships/hyperlink" Target="https://youtu.be/UsRJY0Qwe38" TargetMode="External"/><Relationship Id="rId45" Type="http://schemas.openxmlformats.org/officeDocument/2006/relationships/hyperlink" Target="https://youtu.be/cBi97kXdLRo" TargetMode="External"/><Relationship Id="rId46" Type="http://schemas.openxmlformats.org/officeDocument/2006/relationships/hyperlink" Target="https://youtu.be/1038oRQJFPk" TargetMode="External"/><Relationship Id="rId47" Type="http://schemas.openxmlformats.org/officeDocument/2006/relationships/hyperlink" Target="https://youtu.be/zizfv6KOWhY" TargetMode="External"/><Relationship Id="rId48" Type="http://schemas.openxmlformats.org/officeDocument/2006/relationships/hyperlink" Target="https://youtu.be/aeAAEYFPhUA" TargetMode="External"/><Relationship Id="rId49" Type="http://schemas.openxmlformats.org/officeDocument/2006/relationships/hyperlink" Target="https://youtu.be/hpPvCSfaHa8" TargetMode="External"/><Relationship Id="rId50" Type="http://schemas.openxmlformats.org/officeDocument/2006/relationships/hyperlink" Target="https://youtu.be/Fx5KoeDGSSo" TargetMode="External"/><Relationship Id="rId51" Type="http://schemas.openxmlformats.org/officeDocument/2006/relationships/hyperlink" Target="https://youtu.be/jpXaGE4Woxw" TargetMode="External"/><Relationship Id="rId52" Type="http://schemas.openxmlformats.org/officeDocument/2006/relationships/hyperlink" Target="https://youtu.be/L8IwI6HuYCU" TargetMode="External"/><Relationship Id="rId53" Type="http://schemas.openxmlformats.org/officeDocument/2006/relationships/hyperlink" Target="https://youtu.be/RDXxyfjesW8" TargetMode="External"/><Relationship Id="rId54" Type="http://schemas.openxmlformats.org/officeDocument/2006/relationships/hyperlink" Target="https://youtu.be/e6Q_Qu68MTc" TargetMode="External"/><Relationship Id="rId55" Type="http://schemas.openxmlformats.org/officeDocument/2006/relationships/hyperlink" Target="https://youtu.be/C1wZtkcGsLI" TargetMode="External"/><Relationship Id="rId56" Type="http://schemas.openxmlformats.org/officeDocument/2006/relationships/hyperlink" Target="https://youtu.be/Fpu_9OR1KLg" TargetMode="External"/><Relationship Id="rId57" Type="http://schemas.openxmlformats.org/officeDocument/2006/relationships/hyperlink" Target="https://youtu.be/wc98iT7VcNo" TargetMode="External"/><Relationship Id="rId58" Type="http://schemas.openxmlformats.org/officeDocument/2006/relationships/hyperlink" Target="https://youtu.be/ShR3k-h2Qo0" TargetMode="External"/><Relationship Id="rId59" Type="http://schemas.openxmlformats.org/officeDocument/2006/relationships/hyperlink" Target="https://youtu.be/ikMp6XKJxck" TargetMode="External"/><Relationship Id="rId60" Type="http://schemas.openxmlformats.org/officeDocument/2006/relationships/hyperlink" Target="https://youtu.be/QWecaENa82c" TargetMode="External"/><Relationship Id="rId61" Type="http://schemas.openxmlformats.org/officeDocument/2006/relationships/hyperlink" Target="https://youtu.be/q4bhY-6rGjI" TargetMode="External"/><Relationship Id="rId62" Type="http://schemas.openxmlformats.org/officeDocument/2006/relationships/hyperlink" Target="https://youtu.be/C1H4ObpQ8do" TargetMode="External"/><Relationship Id="rId63" Type="http://schemas.openxmlformats.org/officeDocument/2006/relationships/hyperlink" Target="https://youtu.be/rOBpU9Oyg80" TargetMode="External"/><Relationship Id="rId64" Type="http://schemas.openxmlformats.org/officeDocument/2006/relationships/hyperlink" Target="https://youtu.be/AgpfdJ6AVrE" TargetMode="External"/><Relationship Id="rId65" Type="http://schemas.openxmlformats.org/officeDocument/2006/relationships/hyperlink" Target="https://youtu.be/oOV1GbXZIdk" TargetMode="External"/><Relationship Id="rId66" Type="http://schemas.openxmlformats.org/officeDocument/2006/relationships/table" Target="../tables/table3.xml"/><Relationship Id="rId67" Type="http://schemas.openxmlformats.org/officeDocument/2006/relationships/table" Target="../tables/table4.xml"/>
</Relationships>
</file>

<file path=xl/worksheets/_rels/sheet14.xml.rels><?xml version="1.0" encoding="UTF-8"?>
<Relationships xmlns="http://schemas.openxmlformats.org/package/2006/relationships"><Relationship Id="rId1" Type="http://schemas.openxmlformats.org/officeDocument/2006/relationships/hyperlink" Target="https://www.youtube.com/watch?v=E5iNNMuLRq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youtube.com/c/AataSandeepDanceMaster/videos"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youtube.com/redirect?event=video_description&amp;redir_token=QUFFLUhqblEzMERqY1REbWxTN1RMNUpMS0hReVV6Yko1d3xBQ3Jtc0tuSTctSW5SQW5JdC1hVTJHQXhBNjE0U2p6alcwRmNyX29ISTYzT3dwb0o0NkhzaUJCcTdmQ0xOdzdPYjVNRXJWaUw4S2dHY2Nfc3NYS0NvUVViZTZ0WVRwYTJSVnF0OXJMQ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youtube.com/watch?v=68kjt7aEjEU" TargetMode="External"/><Relationship Id="rId2" Type="http://schemas.openxmlformats.org/officeDocument/2006/relationships/hyperlink" Target="https://www.youtube.com/c/MedCircle" TargetMode="External"/><Relationship Id="rId3" Type="http://schemas.openxmlformats.org/officeDocument/2006/relationships/hyperlink" Target="https://www.youtube.com/redirect?event=video_description&amp;redir_token=QUFFLUhqbElXaGdPU2ZSYVNMRFh4WHBlMlVILWxhd2ZuUXxBQ3Jtc0ttUmhoX0FBSzI0UU8xVjk5ZmloSXl4bUU4ZDhaMEVqeHFEbG1aVmRUb0hSekUtUmJvRHU2SlQ0QXFxVXBxWFB1NWQ3am9SN1J2ZTh6TG0zUUNuYTFpNkVlUHJVSnRwYjRJY0" TargetMode="External"/><Relationship Id="rId4" Type="http://schemas.openxmlformats.org/officeDocument/2006/relationships/hyperlink" Target="https://www.youtube.com/watch?v=HL6ECWZ8G1s" TargetMode="External"/><Relationship Id="rId5" Type="http://schemas.openxmlformats.org/officeDocument/2006/relationships/hyperlink" Target="https://www.youtube.com/c/lifenoggin" TargetMode="External"/><Relationship Id="rId6" Type="http://schemas.openxmlformats.org/officeDocument/2006/relationships/hyperlink" Target="https://www.youtube.com/watch?v=9HjtFqBi494&amp;list=PL8L0MzSk_V6JtEDRfRMyb6rFd1acqYSlO&amp;index=66&amp;t=0s" TargetMode="External"/><Relationship Id="rId7" Type="http://schemas.openxmlformats.org/officeDocument/2006/relationships/hyperlink" Target="https://www.youtube.com/watch?v=SceDmiBEESI" TargetMode="External"/><Relationship Id="rId8" Type="http://schemas.openxmlformats.org/officeDocument/2006/relationships/hyperlink" Target="https://www.youtube.com/c/engvidJames" TargetMode="External"/><Relationship Id="rId9" Type="http://schemas.openxmlformats.org/officeDocument/2006/relationships/hyperlink" Target="https://www.youtube.com/redirect?event=video_description&amp;redir_token=QUFFLUhqbUNUb0dxdm9RQUROeHFiODRqY2lEY2lBUDRzUXxBQ3Jtc0tsQjRwY0YtQVhIaUM3NS1uYUFQd1k2ZC1oeV84NThyLXJLa3hRa0plUC1PTEYwbHlVRW9wX2s1Rm5kaDBRU2FxVDAxNmllbEVIU1NvTEVaNlVjWktYTjNyVFZDeDcwbHVVUj" TargetMode="External"/><Relationship Id="rId10" Type="http://schemas.openxmlformats.org/officeDocument/2006/relationships/hyperlink" Target="https://youtu.be/CzHotHaXGk0" TargetMode="External"/><Relationship Id="rId11" Type="http://schemas.openxmlformats.org/officeDocument/2006/relationships/hyperlink" Target="https://www.youtube.com/c/engvidRonnie" TargetMode="External"/><Relationship Id="rId12" Type="http://schemas.openxmlformats.org/officeDocument/2006/relationships/hyperlink" Target="https://www.youtube.com/redirect?event=video_description&amp;redir_token=QUFFLUhqbXZaZFowd1Y3ZVoxQ0hPZFBEWVRXMmRKTUhsd3xBQ3Jtc0trVWFWbVY3VzkzaXhiNzVlT01WNkxqSjZsQTcyVC1rYmJJcndWS0syS3NhbjFPUTlXVlFjU0NDMWlrSExGS2IxaFQteTJmVC00azJ0ekJnQWJ0YXFpWG1ZNmZ2ZEZOMHJJNG" TargetMode="External"/><Relationship Id="rId13" Type="http://schemas.openxmlformats.org/officeDocument/2006/relationships/hyperlink" Target="https://youtu.be/brahfEYfIaA" TargetMode="External"/><Relationship Id="rId14" Type="http://schemas.openxmlformats.org/officeDocument/2006/relationships/hyperlink" Target="https://www.youtube.com/channel/UCHjv81uawYnDJPfeX6lGETg" TargetMode="External"/><Relationship Id="rId15" Type="http://schemas.openxmlformats.org/officeDocument/2006/relationships/hyperlink" Target="https://www.youtube.com/redirect?event=video_description&amp;redir_token=QUFFLUhqbEhyN2xfMDd3ZnpqOEVJYW5pRW5SSmxFQ0MtUXxBQ3Jtc0ttR1V6cEZua1Nsa2JCMDljbkZBVGZwdE1OTnA0dWF4THhCY0hhR0JFU083NHVsYzN6akM3UjF6blAxc1BxOVM4NGI5UEF2TnlKbnRZdlRmU0ZoclZ0UWg3QkZJdE8xNUVNTl" TargetMode="External"/><Relationship Id="rId16" Type="http://schemas.openxmlformats.org/officeDocument/2006/relationships/hyperlink" Target="https://www.youtube.com/hashtag/udyansh" TargetMode="External"/><Relationship Id="rId17" Type="http://schemas.openxmlformats.org/officeDocument/2006/relationships/hyperlink" Target="https://www.youtube.com/watch?v=ze7CiKeVxe0" TargetMode="External"/><Relationship Id="rId18" Type="http://schemas.openxmlformats.org/officeDocument/2006/relationships/hyperlink" Target="https://www.youtube.com/user/JAM05028" TargetMode="External"/><Relationship Id="rId19" Type="http://schemas.openxmlformats.org/officeDocument/2006/relationships/hyperlink" Target="https://www.youtube.com/watch?v=GAlRLwyEJIU" TargetMode="External"/><Relationship Id="rId20" Type="http://schemas.openxmlformats.org/officeDocument/2006/relationships/hyperlink" Target="https://www.youtube.com/user/MrBean" TargetMode="External"/><Relationship Id="rId21" Type="http://schemas.openxmlformats.org/officeDocument/2006/relationships/hyperlink" Target="https://www.youtube.com/redirect?event=video_description&amp;redir_token=QUFFLUhqa3piOTByV0NjZThhUTVFZVI4Vlh2WVhDZGJTZ3xBQ3Jtc0tuV0cyY3ZocnJoS1h3QWtaQ0tsU2w0SzZyeXFaT09pWDA5RHRPR0laQ1BkLVNacmFkM3EyMWVldlltVHJ5SFNGVmk3QkRxYlM3YUZ6MnBEWW9JQTVUZTcya3BoY3cxLTdCR2" TargetMode="External"/><Relationship Id="rId22" Type="http://schemas.openxmlformats.org/officeDocument/2006/relationships/hyperlink" Target="https://www.youtube.com/watch?v=0BBROgyHlFE" TargetMode="External"/><Relationship Id="rId23" Type="http://schemas.openxmlformats.org/officeDocument/2006/relationships/hyperlink" Target="https://www.youtube.com/c/JeremyEthier" TargetMode="External"/><Relationship Id="rId24" Type="http://schemas.openxmlformats.org/officeDocument/2006/relationships/hyperlink" Target="https://www.youtube.com/redirect?event=video_description&amp;redir_token=QUFFLUhqay1hMEdRSzFHZGNHWEx4LTg5MVpkM3UwTnF4QXxBQ3Jtc0tsejJBYV8wZXV3Ny1fSTBvMXhraEFrUTN2RmtaVkIteU1xVXlvNldkb3VneFZoUHFHZENuWVV5X0tkeWprSkNidFVzTVN0MFhyMzUyeGRVZnpEWmM3V01CblBpTUJaRWRQSX" TargetMode="External"/><Relationship Id="rId25" Type="http://schemas.openxmlformats.org/officeDocument/2006/relationships/hyperlink" Target="https://www.youtube.com/watch?v=uVaSFBeU71s" TargetMode="External"/><Relationship Id="rId26" Type="http://schemas.openxmlformats.org/officeDocument/2006/relationships/hyperlink" Target="https://www.youtube.com/c/aroundBI" TargetMode="External"/><Relationship Id="rId27" Type="http://schemas.openxmlformats.org/officeDocument/2006/relationships/hyperlink" Target="https://www.youtube.com/redirect?event=video_description&amp;redir_token=QUFFLUhqbnFFRlJDeEpfR01CSHlLbjRrczYxem9UVm44d3xBQ3Jtc0trRUpBZmZGdjZNQU9nMmdNS29tUUtwWUJBMUk4b1FMODVaSVRhUmk3ZF9RV1V1OGVDLXR5QnpZMEZkVEZjb3EzREZSTTdxMnhBV0pPZUkxQk10UzJJS1pPN3JhaGVmT0NTbm" TargetMode="External"/><Relationship Id="rId28" Type="http://schemas.openxmlformats.org/officeDocument/2006/relationships/hyperlink" Target="https://www.youtube.com/watch?v=QoqohmccTSc" TargetMode="External"/><Relationship Id="rId29" Type="http://schemas.openxmlformats.org/officeDocument/2006/relationships/hyperlink" Target="https://www.youtube.com/channel/UCWuxxrukjg_VYSU8ZiFDL4A" TargetMode="External"/><Relationship Id="rId30" Type="http://schemas.openxmlformats.org/officeDocument/2006/relationships/hyperlink" Target="https://www.youtube.com/redirect?event=video_description&amp;redir_token=QUFFLUhqazNhdHJrOGhGWE9CODVQRzdlLTkwRy1ZZ3pyZ3xBQ3Jtc0tsWnAxWFIwYlZ3N19ZNEIzNGtqM1Y1VG9pQ25jNU9ab05PM0ZBNjhNQnR6bENsRUplZ0tOc0lBYS1HYlpSRTh3eVBzZWREeTN4U2xBQU1qOWkydWdCcnBfT2JEWGl5N0txZD" TargetMode="External"/><Relationship Id="rId31" Type="http://schemas.openxmlformats.org/officeDocument/2006/relationships/hyperlink" Target="https://www.youtube.com/watch?v=AujUm-8f1mI" TargetMode="External"/><Relationship Id="rId32" Type="http://schemas.openxmlformats.org/officeDocument/2006/relationships/hyperlink" Target="https://www.youtube.com/channel/UCkWgI0zpvAl_f0tI8kFSuxQ" TargetMode="External"/><Relationship Id="rId33" Type="http://schemas.openxmlformats.org/officeDocument/2006/relationships/hyperlink" Target="https://www.youtube.com/watch?v=1BpYbEi2QcI" TargetMode="External"/><Relationship Id="rId34" Type="http://schemas.openxmlformats.org/officeDocument/2006/relationships/hyperlink" Target="https://www.youtube.com/c/CHRISHERIA" TargetMode="External"/><Relationship Id="rId35" Type="http://schemas.openxmlformats.org/officeDocument/2006/relationships/hyperlink" Target="https://www.youtube.com/redirect?event=video_description&amp;redir_token=QUFFLUhqbWlSRGxHSWFuZmZJcFZEME94XzVleHFKZFRBUXxBQ3Jtc0trSEhmem5KN3NiejZDQkRKdHVzWGNPZ1dBZW5YelZjVzQ4eUN0WWV5ZFFJUGJiSEV5MlhrTjlBN2t6bi1vMngtSUZ5S2lqTVRhZEJLYzNLdEQ4OHQ1OGpvUWRpbVlxWXZ5Yk" TargetMode="External"/><Relationship Id="rId36" Type="http://schemas.openxmlformats.org/officeDocument/2006/relationships/hyperlink" Target="https://www.youtube.com/watch?v=wBwpsFUWdGE" TargetMode="External"/><Relationship Id="rId37" Type="http://schemas.openxmlformats.org/officeDocument/2006/relationships/hyperlink" Target="https://www.youtube.com/c/packattack04082" TargetMode="External"/><Relationship Id="rId38" Type="http://schemas.openxmlformats.org/officeDocument/2006/relationships/hyperlink" Target="https://www.youtube.com/watch?v=DhP1W6LX5HM" TargetMode="External"/><Relationship Id="rId39" Type="http://schemas.openxmlformats.org/officeDocument/2006/relationships/hyperlink" Target="https://www.youtube.com/c/abnux" TargetMode="External"/><Relationship Id="rId40" Type="http://schemas.openxmlformats.org/officeDocument/2006/relationships/hyperlink" Target="https://www.youtube.com/hashtag/10kdesigners" TargetMode="External"/><Relationship Id="rId41" Type="http://schemas.openxmlformats.org/officeDocument/2006/relationships/hyperlink" Target="https://www.youtube.com/watch?v=tU8BuomMd-4" TargetMode="External"/><Relationship Id="rId42" Type="http://schemas.openxmlformats.org/officeDocument/2006/relationships/hyperlink" Target="https://www.youtube.com/c/Dji" TargetMode="External"/><Relationship Id="rId43" Type="http://schemas.openxmlformats.org/officeDocument/2006/relationships/hyperlink" Target="https://www.youtube.com/watch?v=Bx0SjEV8H6g" TargetMode="External"/><Relationship Id="rId44" Type="http://schemas.openxmlformats.org/officeDocument/2006/relationships/hyperlink" Target="https://www.youtube.com/channel/UCen0ko30XIeN5IARS3E_Znw" TargetMode="External"/><Relationship Id="rId45" Type="http://schemas.openxmlformats.org/officeDocument/2006/relationships/hyperlink" Target="https://www.youtube.com/watch?v=BN9yqF6Um98" TargetMode="External"/><Relationship Id="rId46" Type="http://schemas.openxmlformats.org/officeDocument/2006/relationships/hyperlink" Target="https://www.youtube.com/teded" TargetMode="External"/><Relationship Id="rId47" Type="http://schemas.openxmlformats.org/officeDocument/2006/relationships/hyperlink" Target="https://www.youtube.com/watch?v=7ndU9sk9q14" TargetMode="External"/><Relationship Id="rId48" Type="http://schemas.openxmlformats.org/officeDocument/2006/relationships/hyperlink" Target="https://www.youtube.com/c/GhettoSpider" TargetMode="External"/><Relationship Id="rId49" Type="http://schemas.openxmlformats.org/officeDocument/2006/relationships/hyperlink" Target="https://www.youtube.com/watch?v=KKnhgkmV7k8" TargetMode="External"/><Relationship Id="rId50" Type="http://schemas.openxmlformats.org/officeDocument/2006/relationships/hyperlink" Target="https://www.youtube.com/c/SamayRainaOfficial" TargetMode="External"/><Relationship Id="rId51" Type="http://schemas.openxmlformats.org/officeDocument/2006/relationships/hyperlink" Target="https://www.youtube.com/watch?v=4oT2WupNkGg" TargetMode="External"/><Relationship Id="rId52" Type="http://schemas.openxmlformats.org/officeDocument/2006/relationships/hyperlink" Target="https://www.youtube.com/c/billgates" TargetMode="External"/><Relationship Id="rId53" Type="http://schemas.openxmlformats.org/officeDocument/2006/relationships/hyperlink" Target="https://www.youtube.com/redirect?event=video_description&amp;redir_token=QUFFLUhqa1dYT0F3YXM1Q0VWcm9Na09WcVd5WGc3OF9GZ3xBQ3Jtc0trdERvWnNPSmFaYThSLUZvR2NTcS05MThqT2Z5NzBodHZYS3JYQ2JGMUNvbmJ2OHRUSmJRQmVYR0dvVHo1XzJyNWhMSFFjYV9SSDNwYWthNG9OZ1pYYVppQjlFWjl5S01xT0" TargetMode="External"/><Relationship Id="rId54" Type="http://schemas.openxmlformats.org/officeDocument/2006/relationships/hyperlink" Target="https://www.youtube.com/watch?v=TByW5-HDYTA" TargetMode="External"/><Relationship Id="rId55" Type="http://schemas.openxmlformats.org/officeDocument/2006/relationships/hyperlink" Target="https://www.youtube.com/c/MuseAsia" TargetMode="External"/><Relationship Id="rId56" Type="http://schemas.openxmlformats.org/officeDocument/2006/relationships/hyperlink" Target="https://www.youtube.com/redirect?event=video_description&amp;redir_token=QUFFLUhqbjg1blNVMEp2Qk5oTDlRcnh6b01ZZFdlVmZHd3xBQ3Jtc0tucmdXY1AyNlIxdEN2RHlJcnFWMFp4Uld1V1JCaElnWVVuMnBZUzkxcU9YLXA1MEVNckx5MTA3TTF5bllONzUtRXVXQ045cnhwTEtoYm5BZm1XckR2X0lfdUZBNUpRb1NLSH" TargetMode="External"/><Relationship Id="rId57" Type="http://schemas.openxmlformats.org/officeDocument/2006/relationships/hyperlink" Target="https://www.youtube.com/watch?v=8MapFmEnDa4" TargetMode="External"/><Relationship Id="rId58" Type="http://schemas.openxmlformats.org/officeDocument/2006/relationships/hyperlink" Target="https://www.youtube.com/user/businessinsider" TargetMode="External"/><Relationship Id="rId59" Type="http://schemas.openxmlformats.org/officeDocument/2006/relationships/hyperlink" Target="https://www.youtube.com/watch?v=BTArwS4ljC4" TargetMode="External"/><Relationship Id="rId60" Type="http://schemas.openxmlformats.org/officeDocument/2006/relationships/hyperlink" Target="https://www.youtube.com/c/DataScienceRoadMap" TargetMode="External"/><Relationship Id="rId61" Type="http://schemas.openxmlformats.org/officeDocument/2006/relationships/hyperlink" Target="https://www.youtube.com/watch?v=m4Dcms0k8qk" TargetMode="External"/><Relationship Id="rId62" Type="http://schemas.openxmlformats.org/officeDocument/2006/relationships/hyperlink" Target="https://www.youtube.com/channel/UC_Se32jLBjnOuftl1u3zfLw" TargetMode="External"/><Relationship Id="rId63" Type="http://schemas.openxmlformats.org/officeDocument/2006/relationships/hyperlink" Target="http://youtube.com/watch?v=ymPFptR3qxs" TargetMode="External"/><Relationship Id="rId64" Type="http://schemas.openxmlformats.org/officeDocument/2006/relationships/hyperlink" Target="https://www.youtube.com/c/AndreaCalligarisClimbing" TargetMode="External"/><Relationship Id="rId65" Type="http://schemas.openxmlformats.org/officeDocument/2006/relationships/hyperlink" Target="https://www.youtube.com/watch?v=D0OeBZA3zcw" TargetMode="External"/><Relationship Id="rId66" Type="http://schemas.openxmlformats.org/officeDocument/2006/relationships/hyperlink" Target="https://www.youtube.com/channel/UCk5dXaI4EuJPsvDPU9VQ61w" TargetMode="External"/><Relationship Id="rId67" Type="http://schemas.openxmlformats.org/officeDocument/2006/relationships/hyperlink" Target="https://www.youtube.com/watch?v=12deJL0PFlw" TargetMode="External"/><Relationship Id="rId68" Type="http://schemas.openxmlformats.org/officeDocument/2006/relationships/hyperlink" Target="https://www.youtube.com/c/videotragic" TargetMode="External"/><Relationship Id="rId69" Type="http://schemas.openxmlformats.org/officeDocument/2006/relationships/hyperlink" Target="https://www.youtube.com/watch?v=it6QlKw6jrY" TargetMode="External"/><Relationship Id="rId70" Type="http://schemas.openxmlformats.org/officeDocument/2006/relationships/hyperlink" Target="https://www.youtube.com/channel/UCfDycueNdrkGaOn-Rh3w92w" TargetMode="External"/><Relationship Id="rId71" Type="http://schemas.openxmlformats.org/officeDocument/2006/relationships/hyperlink" Target="https://www.youtube.com/watch?v=-Q5Tt1cEVxU" TargetMode="External"/><Relationship Id="rId72" Type="http://schemas.openxmlformats.org/officeDocument/2006/relationships/hyperlink" Target="https://www.youtube.com/c/MrAsamoah" TargetMode="External"/><Relationship Id="rId73" Type="http://schemas.openxmlformats.org/officeDocument/2006/relationships/hyperlink" Target="https://www.youtube.com/watch?v=0MtWtPEbTb0" TargetMode="External"/><Relationship Id="rId74" Type="http://schemas.openxmlformats.org/officeDocument/2006/relationships/hyperlink" Target="https://www.youtube.com/c/100healthyears" TargetMode="External"/><Relationship Id="rId75" Type="http://schemas.openxmlformats.org/officeDocument/2006/relationships/hyperlink" Target="https://www.youtube.com/hashtag/sensei" TargetMode="External"/><Relationship Id="rId76" Type="http://schemas.openxmlformats.org/officeDocument/2006/relationships/hyperlink" Target="https://www.youtube.com/watch?v=2btS31AU3Iw" TargetMode="External"/><Relationship Id="rId77" Type="http://schemas.openxmlformats.org/officeDocument/2006/relationships/hyperlink" Target="https://www.youtube.com/c/OtherLevel&#8217;s" TargetMode="External"/><Relationship Id="rId78" Type="http://schemas.openxmlformats.org/officeDocument/2006/relationships/hyperlink" Target="https://www.youtube.com/hashtag/excel" TargetMode="External"/><Relationship Id="rId79" Type="http://schemas.openxmlformats.org/officeDocument/2006/relationships/hyperlink" Target="https://www.youtube.com/watch?v=J326LIUrZM8" TargetMode="External"/><Relationship Id="rId80" Type="http://schemas.openxmlformats.org/officeDocument/2006/relationships/hyperlink" Target="https://www.youtube.com/c/edurekaIN" TargetMode="External"/><Relationship Id="rId81" Type="http://schemas.openxmlformats.org/officeDocument/2006/relationships/hyperlink" Target="https://www.youtube.com/redirect?event=video_description&amp;redir_token=QUFFLUhqbU5ZWUsySG0ydGtmVmVEeklIT2tyNnB2Qi1kUXxBQ3Jtc0trM1YzaEZZT2ZETDJYMjBZU1VuNTlRdlgyNWNLUnBVY0pydzBBd25OalRYaGE1czZaQUlfdE5lQmdXRGdFaVpiNkFaaXVMOElmYy1oVGVVYXlaSERuN1ZscGJSNEdMYWd5VU" TargetMode="External"/><Relationship Id="rId82" Type="http://schemas.openxmlformats.org/officeDocument/2006/relationships/hyperlink" Target="https://www.youtube.com/hashtag/datawarehousing" TargetMode="External"/><Relationship Id="rId83" Type="http://schemas.openxmlformats.org/officeDocument/2006/relationships/hyperlink" Target="https://www.youtube.com/watch?v=Rqan9iaEMpo" TargetMode="External"/><Relationship Id="rId84" Type="http://schemas.openxmlformats.org/officeDocument/2006/relationships/hyperlink" Target="https://www.youtube.com/channel/UClhWvMre0XqNR-VTYb69FBw" TargetMode="External"/><Relationship Id="rId85" Type="http://schemas.openxmlformats.org/officeDocument/2006/relationships/hyperlink" Target="https://www.youtube.com/watch?v=F8nPv7Alrw4" TargetMode="External"/><Relationship Id="rId86" Type="http://schemas.openxmlformats.org/officeDocument/2006/relationships/hyperlink" Target="https://www.youtube.com/user/TEDxTalks" TargetMode="External"/><Relationship Id="rId87" Type="http://schemas.openxmlformats.org/officeDocument/2006/relationships/hyperlink" Target="https://www.youtube.com/redirect?event=video_description&amp;redir_token=QUFFLUhqazlSdmFkZWJVQUtKcVBKRjg3SmNybWZoajZFQXxBQ3Jtc0ttN05ZdUlEZU5zZFdCYTdTUkNWemJOOHRfdnY0UVdKZ3g0Xzd2NEo2NkVBX3JPaXNJSmZaX1l5ekVZSXFvbi1vdlRyX3YzYjNDcVRjWW90U0ZhNFMzR1JmVWxOVHgxQ3Vnaz" TargetMode="External"/><Relationship Id="rId88" Type="http://schemas.openxmlformats.org/officeDocument/2006/relationships/hyperlink" Target="https://www.youtube.com/watch?v=xNxCD3vJ19A" TargetMode="External"/><Relationship Id="rId89" Type="http://schemas.openxmlformats.org/officeDocument/2006/relationships/hyperlink" Target="https://www.youtube.com/c/YourKnowledgeBuddy" TargetMode="External"/><Relationship Id="rId90" Type="http://schemas.openxmlformats.org/officeDocument/2006/relationships/hyperlink" Target="https://www.youtube.com/hashtag/ireland" TargetMode="External"/><Relationship Id="rId91" Type="http://schemas.openxmlformats.org/officeDocument/2006/relationships/hyperlink" Target="https://www.youtube.com/watch?v=hrAAEMFAG9E" TargetMode="External"/><Relationship Id="rId92" Type="http://schemas.openxmlformats.org/officeDocument/2006/relationships/hyperlink" Target="https://www.youtube.com/c/harvard" TargetMode="External"/><Relationship Id="rId93" Type="http://schemas.openxmlformats.org/officeDocument/2006/relationships/hyperlink" Target="https://www.youtube.com/watch?v=UpN3AcXLSSk" TargetMode="External"/><Relationship Id="rId94" Type="http://schemas.openxmlformats.org/officeDocument/2006/relationships/hyperlink" Target="https://www.youtube.com/c/ShiHengYiOnline" TargetMode="External"/><Relationship Id="rId95" Type="http://schemas.openxmlformats.org/officeDocument/2006/relationships/hyperlink" Target="https://www.youtube.com/hashtag/shaolintempleeurope" TargetMode="External"/><Relationship Id="rId96" Type="http://schemas.openxmlformats.org/officeDocument/2006/relationships/hyperlink" Target="https://www.youtube.com/watch?v=J6cS663iiO8" TargetMode="External"/><Relationship Id="rId97" Type="http://schemas.openxmlformats.org/officeDocument/2006/relationships/hyperlink" Target="https://www.youtube.com/c/VidyutJammwalKalari" TargetMode="External"/><Relationship Id="rId98" Type="http://schemas.openxmlformats.org/officeDocument/2006/relationships/hyperlink" Target="https://www.youtube.com/hashtag/vidyutskalaridand" TargetMode="External"/><Relationship Id="rId99" Type="http://schemas.openxmlformats.org/officeDocument/2006/relationships/hyperlink" Target="https://www.youtube.com/hashtag/vidyutjammwal" TargetMode="External"/><Relationship Id="rId100" Type="http://schemas.openxmlformats.org/officeDocument/2006/relationships/hyperlink" Target="https://www.youtube.com/watch?v=a08a4SYvCQE" TargetMode="External"/><Relationship Id="rId101" Type="http://schemas.openxmlformats.org/officeDocument/2006/relationships/hyperlink" Target="https://www.youtube.com/c/kuroobiworld" TargetMode="External"/><Relationship Id="rId102" Type="http://schemas.openxmlformats.org/officeDocument/2006/relationships/hyperlink" Target="https://www.youtube.com/watch?v=_w6Uxclog7E" TargetMode="External"/><Relationship Id="rId103" Type="http://schemas.openxmlformats.org/officeDocument/2006/relationships/hyperlink" Target="https://www.youtube.com/c/WildGamerSK" TargetMode="External"/><Relationship Id="rId104" Type="http://schemas.openxmlformats.org/officeDocument/2006/relationships/hyperlink" Target="https://www.youtube.com/watch?v=erjwCQ-UZyw" TargetMode="External"/><Relationship Id="rId105" Type="http://schemas.openxmlformats.org/officeDocument/2006/relationships/hyperlink" Target="https://www.youtube.com/c/Xpertgamingtech" TargetMode="External"/><Relationship Id="rId106" Type="http://schemas.openxmlformats.org/officeDocument/2006/relationships/hyperlink" Target="https://www.youtube.com/watch?v=HDPuAhoKNrY" TargetMode="External"/><Relationship Id="rId107" Type="http://schemas.openxmlformats.org/officeDocument/2006/relationships/hyperlink" Target="https://www.youtube.com/channel/UCi37K5Nrz9HlgNLsFBfhE-Q" TargetMode="External"/><Relationship Id="rId108" Type="http://schemas.openxmlformats.org/officeDocument/2006/relationships/hyperlink" Target="https://www.youtube.com/watch?v=leHvmVWL8iA" TargetMode="External"/><Relationship Id="rId109" Type="http://schemas.openxmlformats.org/officeDocument/2006/relationships/hyperlink" Target="https://www.youtube.com/c/TopGenerality" TargetMode="External"/><Relationship Id="rId110" Type="http://schemas.openxmlformats.org/officeDocument/2006/relationships/hyperlink" Target="https://www.youtube.com/watch?v=7CgXm2ZveHs" TargetMode="External"/><Relationship Id="rId111" Type="http://schemas.openxmlformats.org/officeDocument/2006/relationships/hyperlink" Target="https://www.youtube.com/hashtag/bda" TargetMode="External"/><Relationship Id="rId112" Type="http://schemas.openxmlformats.org/officeDocument/2006/relationships/hyperlink" Target="https://www.youtube.com/channel/UC-g3NYy2viNMUjE4xrilJGw" TargetMode="External"/><Relationship Id="rId113" Type="http://schemas.openxmlformats.org/officeDocument/2006/relationships/hyperlink" Target="https://www.youtube.com/hashtag/byjus" TargetMode="External"/><Relationship Id="rId114" Type="http://schemas.openxmlformats.org/officeDocument/2006/relationships/hyperlink" Target="https://www.youtube.com/watch?v=UDJt9emsCzI" TargetMode="External"/><Relationship Id="rId115" Type="http://schemas.openxmlformats.org/officeDocument/2006/relationships/hyperlink" Target="https://www.youtube.com/channel/UCsm_Bd2iTpaotMb4uAzKqMQ" TargetMode="External"/><Relationship Id="rId116" Type="http://schemas.openxmlformats.org/officeDocument/2006/relationships/hyperlink" Target="https://www.youtube.com/hashtag/yidirbikes" TargetMode="External"/><Relationship Id="rId117" Type="http://schemas.openxmlformats.org/officeDocument/2006/relationships/hyperlink" Target="https://www.youtube.com/watch?v=b5l_veRoLJc" TargetMode="External"/><Relationship Id="rId118" Type="http://schemas.openxmlformats.org/officeDocument/2006/relationships/hyperlink" Target="https://www.youtube.com/c/Yourworldwithin" TargetMode="External"/><Relationship Id="rId119" Type="http://schemas.openxmlformats.org/officeDocument/2006/relationships/hyperlink" Target="https://www.youtube.com/hashtag/liveinspired" TargetMode="External"/><Relationship Id="rId120" Type="http://schemas.openxmlformats.org/officeDocument/2006/relationships/hyperlink" Target="https://www.youtube.com/watch?v=TeAf72MU9Ow" TargetMode="External"/><Relationship Id="rId121" Type="http://schemas.openxmlformats.org/officeDocument/2006/relationships/hyperlink" Target="https://www.youtube.com/channel/UCHtlQlx29ndO21P8pInxARg" TargetMode="External"/><Relationship Id="rId122" Type="http://schemas.openxmlformats.org/officeDocument/2006/relationships/hyperlink" Target="https://www.youtube.com/watch?v=88Ew1NU7GrA" TargetMode="External"/><Relationship Id="rId123" Type="http://schemas.openxmlformats.org/officeDocument/2006/relationships/hyperlink" Target="https://www.youtube.com/c/CarCrashDrivingfail" TargetMode="External"/><Relationship Id="rId124" Type="http://schemas.openxmlformats.org/officeDocument/2006/relationships/hyperlink" Target="https://www.youtube.com/hashtag/carcrash" TargetMode="External"/><Relationship Id="rId125" Type="http://schemas.openxmlformats.org/officeDocument/2006/relationships/hyperlink" Target="https://www.youtube.com/watch?v=B-F319b5SuQ" TargetMode="External"/><Relationship Id="rId126" Type="http://schemas.openxmlformats.org/officeDocument/2006/relationships/hyperlink" Target="https://www.youtube.com/c/Einzelg&#228;nger" TargetMode="External"/><Relationship Id="rId127" Type="http://schemas.openxmlformats.org/officeDocument/2006/relationships/hyperlink" Target="https://www.youtube.com/hashtag/taoism" TargetMode="External"/><Relationship Id="rId128" Type="http://schemas.openxmlformats.org/officeDocument/2006/relationships/hyperlink" Target="https://www.youtube.com/watch?v=VpQKeD804-Q" TargetMode="External"/><Relationship Id="rId129" Type="http://schemas.openxmlformats.org/officeDocument/2006/relationships/hyperlink" Target="https://www.youtube.com/user/godfootstepsen" TargetMode="External"/><Relationship Id="rId130" Type="http://schemas.openxmlformats.org/officeDocument/2006/relationships/hyperlink" Target="https://www.youtube.com/watch?v=XYKuslcJp7A" TargetMode="External"/><Relationship Id="rId131" Type="http://schemas.openxmlformats.org/officeDocument/2006/relationships/hyperlink" Target="https://www.youtube.com/c/Thuvu5" TargetMode="External"/><Relationship Id="rId132" Type="http://schemas.openxmlformats.org/officeDocument/2006/relationships/hyperlink" Target="https://www.youtube.com/hashtag/thuvu" TargetMode="External"/><Relationship Id="rId133" Type="http://schemas.openxmlformats.org/officeDocument/2006/relationships/hyperlink" Target="https://www.youtube.com/watch?v=vKqK2CiN8NU" TargetMode="External"/><Relationship Id="rId134" Type="http://schemas.openxmlformats.org/officeDocument/2006/relationships/hyperlink" Target="https://www.youtube.com/c/RachelHow" TargetMode="External"/><Relationship Id="rId135" Type="http://schemas.openxmlformats.org/officeDocument/2006/relationships/hyperlink" Target="https://www.youtube.com/watch?v=CzCrfE6ofZM" TargetMode="External"/><Relationship Id="rId136" Type="http://schemas.openxmlformats.org/officeDocument/2006/relationships/hyperlink" Target="https://www.youtube.com/channel/UC0L5vnn9WrcmV5ULsW-2c4Q" TargetMode="External"/><Relationship Id="rId137" Type="http://schemas.openxmlformats.org/officeDocument/2006/relationships/hyperlink" Target="https://www.youtube.com/hashtag/etlqalabs" TargetMode="External"/><Relationship Id="rId138" Type="http://schemas.openxmlformats.org/officeDocument/2006/relationships/hyperlink" Target="https://www.youtube.com/watch?v=pKvWD0f18Pc" TargetMode="External"/><Relationship Id="rId139" Type="http://schemas.openxmlformats.org/officeDocument/2006/relationships/hyperlink" Target="https://www.youtube.com/c/ShashankKalanithiData" TargetMode="External"/><Relationship Id="rId140" Type="http://schemas.openxmlformats.org/officeDocument/2006/relationships/hyperlink" Target="https://www.youtube.com/watch?v=QILNlRvJlfQ" TargetMode="External"/><Relationship Id="rId141" Type="http://schemas.openxmlformats.org/officeDocument/2006/relationships/hyperlink" Target="https://www.youtube.com/c/AlexTheAnalyst" TargetMode="External"/><Relationship Id="rId142" Type="http://schemas.openxmlformats.org/officeDocument/2006/relationships/hyperlink" Target="https://www.youtube.com/watch?v=nZmO8B9rRik" TargetMode="External"/><Relationship Id="rId143" Type="http://schemas.openxmlformats.org/officeDocument/2006/relationships/hyperlink" Target="https://www.youtube.com/c/ScenicScenes" TargetMode="External"/><Relationship Id="rId144" Type="http://schemas.openxmlformats.org/officeDocument/2006/relationships/hyperlink" Target="https://www.youtube.com/watch?v=e8vL7BA_rFU" TargetMode="External"/><Relationship Id="rId145" Type="http://schemas.openxmlformats.org/officeDocument/2006/relationships/hyperlink" Target="https://www.youtube.com/c/IshanLLB" TargetMode="External"/><Relationship Id="rId146" Type="http://schemas.openxmlformats.org/officeDocument/2006/relationships/hyperlink" Target="https://www.youtube.com/watch?v=bzVEnC5LZpc" TargetMode="External"/><Relationship Id="rId147" Type="http://schemas.openxmlformats.org/officeDocument/2006/relationships/hyperlink" Target="https://www.youtube.com/c/SideNote1" TargetMode="External"/><Relationship Id="rId148" Type="http://schemas.openxmlformats.org/officeDocument/2006/relationships/hyperlink" Target="https://www.youtube.com/watch?v=zhcjkjXWboE" TargetMode="External"/><Relationship Id="rId149" Type="http://schemas.openxmlformats.org/officeDocument/2006/relationships/hyperlink" Target="https://www.youtube.com/channel/UCHGMk_pb8BE1DdqANC_j5aA" TargetMode="External"/><Relationship Id="rId150" Type="http://schemas.openxmlformats.org/officeDocument/2006/relationships/hyperlink" Target="https://www.youtube.com/hashtag/git" TargetMode="External"/><Relationship Id="rId151" Type="http://schemas.openxmlformats.org/officeDocument/2006/relationships/hyperlink" Target="https://www.youtube.com/watch?v=sFo_KpXHcYE" TargetMode="External"/><Relationship Id="rId152" Type="http://schemas.openxmlformats.org/officeDocument/2006/relationships/hyperlink" Target="https://www.youtube.com/c/DJITutorials" TargetMode="External"/><Relationship Id="rId153" Type="http://schemas.openxmlformats.org/officeDocument/2006/relationships/hyperlink" Target="https://www.youtube.com/hashtag/dji" TargetMode="External"/><Relationship Id="rId154" Type="http://schemas.openxmlformats.org/officeDocument/2006/relationships/hyperlink" Target="https://www.youtube.com/watch?v=XwuNWh8vIdQ" TargetMode="External"/><Relationship Id="rId155" Type="http://schemas.openxmlformats.org/officeDocument/2006/relationships/hyperlink" Target="https://www.youtube.com/c/AC3Videos" TargetMode="External"/><Relationship Id="rId156" Type="http://schemas.openxmlformats.org/officeDocument/2006/relationships/hyperlink" Target="https://www.youtube.com/hashtag/assassinscreed" TargetMode="External"/><Relationship Id="rId157" Type="http://schemas.openxmlformats.org/officeDocument/2006/relationships/hyperlink" Target="https://www.youtube.com/watch?v=rul6-vd8IRQ" TargetMode="External"/><Relationship Id="rId158" Type="http://schemas.openxmlformats.org/officeDocument/2006/relationships/hyperlink" Target="https://www.youtube.com/c/SuperHumansLife" TargetMode="External"/><Relationship Id="rId159" Type="http://schemas.openxmlformats.org/officeDocument/2006/relationships/hyperlink" Target="https://www.youtube.com/watch?v=-7Fno5pNS68" TargetMode="External"/><Relationship Id="rId160" Type="http://schemas.openxmlformats.org/officeDocument/2006/relationships/hyperlink" Target="https://www.youtube.com/c/JonJandaiLifeisEasy" TargetMode="External"/><Relationship Id="rId161" Type="http://schemas.openxmlformats.org/officeDocument/2006/relationships/hyperlink" Target="https://www.youtube.com/watch?v=t-kiCW0jdLg" TargetMode="External"/><Relationship Id="rId162" Type="http://schemas.openxmlformats.org/officeDocument/2006/relationships/hyperlink" Target="https://www.youtube.com/c/codebasics" TargetMode="External"/><Relationship Id="rId163" Type="http://schemas.openxmlformats.org/officeDocument/2006/relationships/hyperlink" Target="https://www.youtube.com/watch?v=aqRxZSrJLEc" TargetMode="External"/><Relationship Id="rId164" Type="http://schemas.openxmlformats.org/officeDocument/2006/relationships/hyperlink" Target="https://www.youtube.com/c/LukeBarousse" TargetMode="External"/><Relationship Id="rId165" Type="http://schemas.openxmlformats.org/officeDocument/2006/relationships/hyperlink" Target="https://www.youtube.com/redirect?event=video_description&amp;redir_token=QUFFLUhqbUhmbHViUE5xMERiWnd5bjh4bGJQWGx0Uk9ud3xBQ3Jtc0trOUp1Y1k2aUNJbm1FTi1qbTJPdnNka01ISlI2cDhSd3RBelNld0s3V0V4UWVvZ3N1X1p4WlktT2g2Nnc0dlJXZ21fVElYT2RRUk1ENEtDWXdRR3lYV0xPQmRVVHJxVkx6WF" TargetMode="External"/><Relationship Id="rId166" Type="http://schemas.openxmlformats.org/officeDocument/2006/relationships/hyperlink" Target="https://www.youtube.com/hashtag/dataanalyst" TargetMode="External"/><Relationship Id="rId167" Type="http://schemas.openxmlformats.org/officeDocument/2006/relationships/hyperlink" Target="https://www.youtube.com/watch?v=rfeADdY1rHw" TargetMode="External"/><Relationship Id="rId168" Type="http://schemas.openxmlformats.org/officeDocument/2006/relationships/hyperlink" Target="https://www.youtube.com/c/nathanieldrewofficial" TargetMode="External"/><Relationship Id="rId169" Type="http://schemas.openxmlformats.org/officeDocument/2006/relationships/hyperlink" Target="https://www.youtube.com/hashtag/journaling" TargetMode="External"/><Relationship Id="rId170" Type="http://schemas.openxmlformats.org/officeDocument/2006/relationships/hyperlink" Target="https://www.youtube.com/watch?v=9Zd9qvJUr-o" TargetMode="External"/><Relationship Id="rId171" Type="http://schemas.openxmlformats.org/officeDocument/2006/relationships/hyperlink" Target="https://www.youtube.com/c/dailyMOTIVATIONcontact" TargetMode="External"/><Relationship Id="rId172" Type="http://schemas.openxmlformats.org/officeDocument/2006/relationships/hyperlink" Target="https://www.youtube.com/watch?v=G4mXY6pR7L0" TargetMode="External"/><Relationship Id="rId173" Type="http://schemas.openxmlformats.org/officeDocument/2006/relationships/hyperlink" Target="https://www.youtube.com/c/LawofAttractionCoaching" TargetMode="External"/><Relationship Id="rId174" Type="http://schemas.openxmlformats.org/officeDocument/2006/relationships/hyperlink" Target="https://www.youtube.com/watch?v=Mf75YbFN2Sk" TargetMode="External"/><Relationship Id="rId175" Type="http://schemas.openxmlformats.org/officeDocument/2006/relationships/hyperlink" Target="https://www.youtube.com/channel/UCn0M8BcDRGW5ya78cOgzOeA" TargetMode="External"/><Relationship Id="rId176" Type="http://schemas.openxmlformats.org/officeDocument/2006/relationships/hyperlink" Target="https://www.youtube.com/hashtag/vilen" TargetMode="External"/><Relationship Id="rId177" Type="http://schemas.openxmlformats.org/officeDocument/2006/relationships/hyperlink" Target="https://www.youtube.com/watch?v=e9dZQelULDk" TargetMode="External"/><Relationship Id="rId178" Type="http://schemas.openxmlformats.org/officeDocument/2006/relationships/hyperlink" Target="https://www.youtube.com/user/steviecutts" TargetMode="External"/><Relationship Id="rId179" Type="http://schemas.openxmlformats.org/officeDocument/2006/relationships/hyperlink" Target="https://www.youtube.com/watch?v=pIbL4aSUIas" TargetMode="External"/><Relationship Id="rId180" Type="http://schemas.openxmlformats.org/officeDocument/2006/relationships/hyperlink" Target="https://www.youtube.com/c/ExcelTutorials" TargetMode="External"/><Relationship Id="rId181" Type="http://schemas.openxmlformats.org/officeDocument/2006/relationships/hyperlink" Target="https://www.youtube.com/hashtag/businessanalyst" TargetMode="External"/><Relationship Id="rId182" Type="http://schemas.openxmlformats.org/officeDocument/2006/relationships/hyperlink" Target="https://www.youtube.com/watch?v=gamjNp2CToQ" TargetMode="External"/><Relationship Id="rId183" Type="http://schemas.openxmlformats.org/officeDocument/2006/relationships/hyperlink" Target="https://www.youtube.com/c/JustinShin" TargetMode="External"/><Relationship Id="rId184" Type="http://schemas.openxmlformats.org/officeDocument/2006/relationships/hyperlink" Target="https://www.youtube.com/hashtag/dayinthelife" TargetMode="External"/><Relationship Id="rId185" Type="http://schemas.openxmlformats.org/officeDocument/2006/relationships/hyperlink" Target="https://www.youtube.com/watch?v=HpaQQW_72ro" TargetMode="External"/><Relationship Id="rId186" Type="http://schemas.openxmlformats.org/officeDocument/2006/relationships/hyperlink" Target="https://www.youtube.com/c/watchgecko" TargetMode="External"/><Relationship Id="rId187" Type="http://schemas.openxmlformats.org/officeDocument/2006/relationships/hyperlink" Target="https://www.youtube.com/hashtag/casioak" TargetMode="External"/><Relationship Id="rId188" Type="http://schemas.openxmlformats.org/officeDocument/2006/relationships/hyperlink" Target="https://www.youtube.com/watch?v=JwSS70SZdyM" TargetMode="External"/><Relationship Id="rId189" Type="http://schemas.openxmlformats.org/officeDocument/2006/relationships/hyperlink" Target="https://www.youtube.com/c/Freecodecamp" TargetMode="External"/><Relationship Id="rId190" Type="http://schemas.openxmlformats.org/officeDocument/2006/relationships/hyperlink" Target="http://freecodecamp.org/" TargetMode="External"/><Relationship Id="rId191" Type="http://schemas.openxmlformats.org/officeDocument/2006/relationships/hyperlink" Target="https://www.youtube.com/watch?v=k9WqpQp8VSU" TargetMode="External"/><Relationship Id="rId192" Type="http://schemas.openxmlformats.org/officeDocument/2006/relationships/hyperlink" Target="https://www.youtube.com/c/NamanhKapur" TargetMode="External"/><Relationship Id="rId193" Type="http://schemas.openxmlformats.org/officeDocument/2006/relationships/hyperlink" Target="https://www.youtube.com/hashtag/learntocode"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s://youtu.be/iVzADHZHKMM" TargetMode="External"/><Relationship Id="rId2" Type="http://schemas.openxmlformats.org/officeDocument/2006/relationships/hyperlink" Target="https://youtu.be/ad5pJcsoID8" TargetMode="External"/><Relationship Id="rId3" Type="http://schemas.openxmlformats.org/officeDocument/2006/relationships/hyperlink" Target="https://youtu.be/4tKYXfOtBGs" TargetMode="External"/><Relationship Id="rId4" Type="http://schemas.openxmlformats.org/officeDocument/2006/relationships/hyperlink" Target="https://www.youtube.com/c/CherryVlogs-CV" TargetMode="External"/><Relationship Id="rId5" Type="http://schemas.openxmlformats.org/officeDocument/2006/relationships/hyperlink" Target="https://youtu.be/5AF2sefJvGs" TargetMode="External"/><Relationship Id="rId6" Type="http://schemas.openxmlformats.org/officeDocument/2006/relationships/hyperlink" Target="https://youtu.be/XT0VEOcgHTo" TargetMode="External"/><Relationship Id="rId7" Type="http://schemas.openxmlformats.org/officeDocument/2006/relationships/hyperlink" Target="https://youtu.be/sOTMK40gQNI" TargetMode="External"/><Relationship Id="rId8" Type="http://schemas.openxmlformats.org/officeDocument/2006/relationships/hyperlink" Target="https://youtu.be/AtOHqq8SL7g" TargetMode="External"/><Relationship Id="rId9" Type="http://schemas.openxmlformats.org/officeDocument/2006/relationships/hyperlink" Target="https://youtu.be/mkYBJwX_dMs" TargetMode="External"/><Relationship Id="rId10" Type="http://schemas.openxmlformats.org/officeDocument/2006/relationships/hyperlink" Target="https://youtu.be/DU_qQ9terkw" TargetMode="External"/><Relationship Id="rId11" Type="http://schemas.openxmlformats.org/officeDocument/2006/relationships/hyperlink" Target="https://youtu.be/CMQrtCE66SU" TargetMode="External"/><Relationship Id="rId12" Type="http://schemas.openxmlformats.org/officeDocument/2006/relationships/hyperlink" Target="https://youtu.be/fPC00LjcoTY" TargetMode="External"/><Relationship Id="rId13" Type="http://schemas.openxmlformats.org/officeDocument/2006/relationships/hyperlink" Target="https://youtu.be/yxYKAcyVVik" TargetMode="External"/><Relationship Id="rId14" Type="http://schemas.openxmlformats.org/officeDocument/2006/relationships/hyperlink" Target="https://youtu.be/xVwgyebWDOA" TargetMode="External"/><Relationship Id="rId15" Type="http://schemas.openxmlformats.org/officeDocument/2006/relationships/hyperlink" Target="https://youtu.be/YWmlu_oSBrA" TargetMode="External"/><Relationship Id="rId16" Type="http://schemas.openxmlformats.org/officeDocument/2006/relationships/hyperlink" Target="https://youtu.be/mongXLCje2I" TargetMode="External"/><Relationship Id="rId17" Type="http://schemas.openxmlformats.org/officeDocument/2006/relationships/hyperlink" Target="https://youtu.be/7PJqzus9i6k" TargetMode="External"/><Relationship Id="rId18" Type="http://schemas.openxmlformats.org/officeDocument/2006/relationships/hyperlink" Target="https://youtu.be/ZwcccYeHD3o" TargetMode="External"/><Relationship Id="rId19" Type="http://schemas.openxmlformats.org/officeDocument/2006/relationships/hyperlink" Target="https://youtu.be/82VlSSGEhkE" TargetMode="External"/><Relationship Id="rId20" Type="http://schemas.openxmlformats.org/officeDocument/2006/relationships/hyperlink" Target="https://youtu.be/e7jc8KY2WIU" TargetMode="External"/><Relationship Id="rId21" Type="http://schemas.openxmlformats.org/officeDocument/2006/relationships/hyperlink" Target="https://youtu.be/zN2RNPddFMI" TargetMode="External"/><Relationship Id="rId22" Type="http://schemas.openxmlformats.org/officeDocument/2006/relationships/hyperlink" Target="https://youtu.be/a5GP5bGOP4s" TargetMode="External"/><Relationship Id="rId23" Type="http://schemas.openxmlformats.org/officeDocument/2006/relationships/hyperlink" Target="https://youtu.be/8QSDzqtThl8" TargetMode="External"/><Relationship Id="rId24" Type="http://schemas.openxmlformats.org/officeDocument/2006/relationships/hyperlink" Target="https://youtu.be/LgIGSBGDs7A" TargetMode="External"/><Relationship Id="rId25" Type="http://schemas.openxmlformats.org/officeDocument/2006/relationships/hyperlink" Target="https://youtu.be/ZyzZwSj0TFg" TargetMode="External"/><Relationship Id="rId26" Type="http://schemas.openxmlformats.org/officeDocument/2006/relationships/hyperlink" Target="https://youtu.be/L8Pek4h1F2A" TargetMode="External"/><Relationship Id="rId27" Type="http://schemas.openxmlformats.org/officeDocument/2006/relationships/hyperlink" Target="https://youtu.be/7Q7vLo2rCdc" TargetMode="External"/><Relationship Id="rId28" Type="http://schemas.openxmlformats.org/officeDocument/2006/relationships/hyperlink" Target="https://youtu.be/2LgKPtbRne8" TargetMode="External"/><Relationship Id="rId29" Type="http://schemas.openxmlformats.org/officeDocument/2006/relationships/hyperlink" Target="https://youtu.be/I2GqiKy4LZE" TargetMode="External"/><Relationship Id="rId30" Type="http://schemas.openxmlformats.org/officeDocument/2006/relationships/hyperlink" Target="https://youtu.be/ZmeQvz0wFAg" TargetMode="External"/><Relationship Id="rId31" Type="http://schemas.openxmlformats.org/officeDocument/2006/relationships/hyperlink" Target="https://youtu.be/t_F4W3ucUG4" TargetMode="External"/><Relationship Id="rId32" Type="http://schemas.openxmlformats.org/officeDocument/2006/relationships/hyperlink" Target="https://youtu.be/ZjzrjJhcnq8" TargetMode="External"/><Relationship Id="rId33" Type="http://schemas.openxmlformats.org/officeDocument/2006/relationships/hyperlink" Target="https://youtu.be/f8XUxe6ZnO0" TargetMode="External"/><Relationship Id="rId34" Type="http://schemas.openxmlformats.org/officeDocument/2006/relationships/hyperlink" Target="https://youtu.be/IgFZnuR_aQ0" TargetMode="External"/><Relationship Id="rId35" Type="http://schemas.openxmlformats.org/officeDocument/2006/relationships/hyperlink" Target="https://youtu.be/_vAQFzrBat4" TargetMode="External"/><Relationship Id="rId36" Type="http://schemas.openxmlformats.org/officeDocument/2006/relationships/hyperlink" Target="https://youtu.be/cDqGQBPid-8" TargetMode="External"/><Relationship Id="rId37" Type="http://schemas.openxmlformats.org/officeDocument/2006/relationships/hyperlink" Target="https://youtu.be/QMXpfRw0KJE" TargetMode="External"/><Relationship Id="rId38" Type="http://schemas.openxmlformats.org/officeDocument/2006/relationships/hyperlink" Target="https://youtu.be/js3Lq2YW7GU" TargetMode="External"/><Relationship Id="rId39" Type="http://schemas.openxmlformats.org/officeDocument/2006/relationships/hyperlink" Target="https://youtu.be/EsLvrrqj0jo" TargetMode="External"/><Relationship Id="rId40" Type="http://schemas.openxmlformats.org/officeDocument/2006/relationships/hyperlink" Target="https://youtu.be/1Rw3sT3_BOc" TargetMode="External"/><Relationship Id="rId41" Type="http://schemas.openxmlformats.org/officeDocument/2006/relationships/hyperlink" Target="https://youtu.be/LHxx-NYZE9Q" TargetMode="External"/><Relationship Id="rId42" Type="http://schemas.openxmlformats.org/officeDocument/2006/relationships/hyperlink" Target="https://youtu.be/ZoA-ZJcghOU" TargetMode="External"/><Relationship Id="rId43" Type="http://schemas.openxmlformats.org/officeDocument/2006/relationships/hyperlink" Target="https://youtu.be/0MTy3s8AMuQ" TargetMode="External"/><Relationship Id="rId44" Type="http://schemas.openxmlformats.org/officeDocument/2006/relationships/hyperlink" Target="https://youtu.be/yP3WyefjzaM" TargetMode="External"/><Relationship Id="rId45" Type="http://schemas.openxmlformats.org/officeDocument/2006/relationships/hyperlink" Target="https://youtu.be/aYIB_7IdOrg" TargetMode="External"/><Relationship Id="rId46" Type="http://schemas.openxmlformats.org/officeDocument/2006/relationships/hyperlink" Target="https://youtu.be/729CUzqnjiY" TargetMode="External"/><Relationship Id="rId47" Type="http://schemas.openxmlformats.org/officeDocument/2006/relationships/hyperlink" Target="https://youtu.be/LrjSi5KdIu8" TargetMode="External"/><Relationship Id="rId48" Type="http://schemas.openxmlformats.org/officeDocument/2006/relationships/hyperlink" Target="https://youtu.be/3dMZ4_TweRA" TargetMode="External"/><Relationship Id="rId49" Type="http://schemas.openxmlformats.org/officeDocument/2006/relationships/hyperlink" Target="https://youtu.be/06vJY6fRhvw" TargetMode="External"/><Relationship Id="rId50" Type="http://schemas.openxmlformats.org/officeDocument/2006/relationships/hyperlink" Target="https://youtu.be/RxE1s0GiGi0" TargetMode="External"/><Relationship Id="rId51" Type="http://schemas.openxmlformats.org/officeDocument/2006/relationships/hyperlink" Target="https://youtu.be/xOrm6tH9kK0" TargetMode="External"/><Relationship Id="rId52" Type="http://schemas.openxmlformats.org/officeDocument/2006/relationships/hyperlink" Target="https://youtu.be/JUKoGN3bBEc" TargetMode="External"/><Relationship Id="rId53" Type="http://schemas.openxmlformats.org/officeDocument/2006/relationships/hyperlink" Target="https://youtu.be/k8FnUIhV8nM" TargetMode="External"/><Relationship Id="rId54" Type="http://schemas.openxmlformats.org/officeDocument/2006/relationships/hyperlink" Target="https://youtu.be/jhzlbH2vKqw" TargetMode="External"/><Relationship Id="rId55" Type="http://schemas.openxmlformats.org/officeDocument/2006/relationships/hyperlink" Target="https://youtu.be/CvdA8nn-ENs" TargetMode="External"/><Relationship Id="rId56" Type="http://schemas.openxmlformats.org/officeDocument/2006/relationships/hyperlink" Target="https://youtu.be/5ivdBwrBX8Q"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youtu.be/WmAxBkxDUQQ" TargetMode="External"/><Relationship Id="rId2" Type="http://schemas.openxmlformats.org/officeDocument/2006/relationships/hyperlink" Target="https://www.youtube.com/c/YourExcelGuy" TargetMode="External"/><Relationship Id="rId3" Type="http://schemas.openxmlformats.org/officeDocument/2006/relationships/hyperlink" Target="https://youtu.be/x3c1ih2NJEg" TargetMode="External"/><Relationship Id="rId4" Type="http://schemas.openxmlformats.org/officeDocument/2006/relationships/hyperlink" Target="https://www.youtube.com/c/Lesics" TargetMode="External"/><Relationship Id="rId5" Type="http://schemas.openxmlformats.org/officeDocument/2006/relationships/hyperlink" Target="https://youtu.be/uD4izuDMUQA" TargetMode="External"/><Relationship Id="rId6" Type="http://schemas.openxmlformats.org/officeDocument/2006/relationships/hyperlink" Target="https://www.youtube.com/user/melodysheep" TargetMode="External"/><Relationship Id="rId7" Type="http://schemas.openxmlformats.org/officeDocument/2006/relationships/hyperlink" Target="https://youtu.be/HXV3zeQKqGY" TargetMode="External"/><Relationship Id="rId8" Type="http://schemas.openxmlformats.org/officeDocument/2006/relationships/hyperlink" Target="https://www.youtube.com/c/Freecodecamp" TargetMode="External"/><Relationship Id="rId9" Type="http://schemas.openxmlformats.org/officeDocument/2006/relationships/hyperlink" Target="http://freecodecamp.org/" TargetMode="External"/><Relationship Id="rId10" Type="http://schemas.openxmlformats.org/officeDocument/2006/relationships/hyperlink" Target="https://youtu.be/G4syHs3M82E" TargetMode="External"/><Relationship Id="rId11" Type="http://schemas.openxmlformats.org/officeDocument/2006/relationships/hyperlink" Target="https://www.youtube.com/c/AlexTheAnalyst/featured" TargetMode="External"/><Relationship Id="rId12" Type="http://schemas.openxmlformats.org/officeDocument/2006/relationships/hyperlink" Target="https://youtu.be/H7gQTe_GyS4" TargetMode="External"/><Relationship Id="rId13" Type="http://schemas.openxmlformats.org/officeDocument/2006/relationships/hyperlink" Target="https://www.youtube.com/channel/UCq4xOlJ4xz6Fw7WcbFkrsUQ" TargetMode="External"/><Relationship Id="rId14" Type="http://schemas.openxmlformats.org/officeDocument/2006/relationships/hyperlink" Target="https://www.youtube.com/watch?v=5v-wyR5emRw" TargetMode="External"/><Relationship Id="rId15" Type="http://schemas.openxmlformats.org/officeDocument/2006/relationships/hyperlink" Target="https://www.youtube.com/c/DanLok/about" TargetMode="External"/><Relationship Id="rId16" Type="http://schemas.openxmlformats.org/officeDocument/2006/relationships/hyperlink" Target="https://youtu.be/0k0Uc9uAJwk" TargetMode="External"/><Relationship Id="rId17" Type="http://schemas.openxmlformats.org/officeDocument/2006/relationships/hyperlink" Target="https://www.youtube.com/c/EnglishClass1/about" TargetMode="External"/><Relationship Id="rId18" Type="http://schemas.openxmlformats.org/officeDocument/2006/relationships/hyperlink" Target="https://youtu.be/ZOLCMa2QbdE" TargetMode="External"/><Relationship Id="rId19" Type="http://schemas.openxmlformats.org/officeDocument/2006/relationships/hyperlink" Target="https://www.youtube.com/channel/UCVM_32lRXeYv3JpUAx6kMVg" TargetMode="External"/><Relationship Id="rId20" Type="http://schemas.openxmlformats.org/officeDocument/2006/relationships/hyperlink" Target="https://youtu.be/u7JMhVI7taQ" TargetMode="External"/><Relationship Id="rId21" Type="http://schemas.openxmlformats.org/officeDocument/2006/relationships/hyperlink" Target="https://www.youtube.com/channel/UCJrOtniJ0-NWz37R30urifQ" TargetMode="External"/><Relationship Id="rId22" Type="http://schemas.openxmlformats.org/officeDocument/2006/relationships/hyperlink" Target="https://youtu.be/yKO4BQMA4cA" TargetMode="External"/><Relationship Id="rId23" Type="http://schemas.openxmlformats.org/officeDocument/2006/relationships/hyperlink" Target="https://www.youtube.com/c/ScammerPayback" TargetMode="External"/><Relationship Id="rId24" Type="http://schemas.openxmlformats.org/officeDocument/2006/relationships/hyperlink" Target="https://youtu.be/JtF35kvGCgI" TargetMode="External"/><Relationship Id="rId25" Type="http://schemas.openxmlformats.org/officeDocument/2006/relationships/hyperlink" Target="https://www.youtube.com/c/TanmayBhatYouTube" TargetMode="External"/><Relationship Id="rId26" Type="http://schemas.openxmlformats.org/officeDocument/2006/relationships/hyperlink" Target="https://youtu.be/mX3ZWEG9lyw" TargetMode="External"/><Relationship Id="rId27" Type="http://schemas.openxmlformats.org/officeDocument/2006/relationships/hyperlink" Target="https://www.youtube.com/c/dhruvrathee/about" TargetMode="External"/><Relationship Id="rId28" Type="http://schemas.openxmlformats.org/officeDocument/2006/relationships/hyperlink" Target="https://youtu.be/knjliFs3gR8" TargetMode="External"/><Relationship Id="rId29" Type="http://schemas.openxmlformats.org/officeDocument/2006/relationships/hyperlink" Target="https://www.youtube.com/c/TheInfographicsShowOFFICIAL" TargetMode="External"/><Relationship Id="rId30" Type="http://schemas.openxmlformats.org/officeDocument/2006/relationships/hyperlink" Target="https://youtu.be/HFIGfulIHbE" TargetMode="External"/><Relationship Id="rId31" Type="http://schemas.openxmlformats.org/officeDocument/2006/relationships/hyperlink" Target="https://www.youtube.com/channel/UC6TY36Ys_J6UPKd75TpRuUw" TargetMode="External"/><Relationship Id="rId32" Type="http://schemas.openxmlformats.org/officeDocument/2006/relationships/hyperlink" Target="https://youtu.be/ghyUIOibp3A" TargetMode="External"/><Relationship Id="rId33" Type="http://schemas.openxmlformats.org/officeDocument/2006/relationships/hyperlink" Target="https://www.youtube.com/c/WhatIfScienceShow" TargetMode="External"/><Relationship Id="rId34" Type="http://schemas.openxmlformats.org/officeDocument/2006/relationships/hyperlink" Target="https://youtu.be/3mnSDifDSxQ" TargetMode="External"/><Relationship Id="rId35" Type="http://schemas.openxmlformats.org/officeDocument/2006/relationships/hyperlink" Target="https://www.youtube.com/c/inanutshell" TargetMode="External"/><Relationship Id="rId36" Type="http://schemas.openxmlformats.org/officeDocument/2006/relationships/hyperlink" Target="https://youtu.be/AqkMykYQ7eU" TargetMode="External"/><Relationship Id="rId37" Type="http://schemas.openxmlformats.org/officeDocument/2006/relationships/hyperlink" Target="https://www.youtube.com/c/DestinySpace" TargetMode="External"/><Relationship Id="rId38" Type="http://schemas.openxmlformats.org/officeDocument/2006/relationships/hyperlink" Target="https://youtu.be/1RhCjILZr9c" TargetMode="External"/><Relationship Id="rId39" Type="http://schemas.openxmlformats.org/officeDocument/2006/relationships/hyperlink" Target="https://www.youtube.com/c/Generalkidd" TargetMode="External"/><Relationship Id="rId40" Type="http://schemas.openxmlformats.org/officeDocument/2006/relationships/hyperlink" Target="https://www.youtube.com/watch?v=Ak3vUWH0TMw" TargetMode="External"/><Relationship Id="rId41" Type="http://schemas.openxmlformats.org/officeDocument/2006/relationships/hyperlink" Target="https://www.youtube.com/c/HUMMusic" TargetMode="External"/><Relationship Id="rId42" Type="http://schemas.openxmlformats.org/officeDocument/2006/relationships/hyperlink" Target="https://youtu.be/qjQiPyDweG8" TargetMode="External"/><Relationship Id="rId43" Type="http://schemas.openxmlformats.org/officeDocument/2006/relationships/hyperlink" Target="https://www.youtube.com/c/ARYDigitalasia" TargetMode="External"/><Relationship Id="rId44" Type="http://schemas.openxmlformats.org/officeDocument/2006/relationships/hyperlink" Target="https://youtu.be/OiY80W2hC3E?list=RDMMOiY80W2hC3E" TargetMode="External"/><Relationship Id="rId45" Type="http://schemas.openxmlformats.org/officeDocument/2006/relationships/hyperlink" Target="https://www.youtube.com/c/soundsofisha/featured" TargetMode="External"/><Relationship Id="rId46" Type="http://schemas.openxmlformats.org/officeDocument/2006/relationships/hyperlink" Target="https://youtu.be/Ib50Eu3eZvY" TargetMode="External"/><Relationship Id="rId47" Type="http://schemas.openxmlformats.org/officeDocument/2006/relationships/hyperlink" Target="https://www.youtube.com/c/ConsciousPlanetMovement" TargetMode="External"/><Relationship Id="rId48" Type="http://schemas.openxmlformats.org/officeDocument/2006/relationships/hyperlink" Target="https://youtu.be/UPdd5fb62og" TargetMode="External"/><Relationship Id="rId49" Type="http://schemas.openxmlformats.org/officeDocument/2006/relationships/hyperlink" Target="https://www.youtube.com/c/sadhguru" TargetMode="External"/><Relationship Id="rId50" Type="http://schemas.openxmlformats.org/officeDocument/2006/relationships/hyperlink" Target="https://youtu.be/QAa2O_8wBUQ" TargetMode="External"/><Relationship Id="rId51" Type="http://schemas.openxmlformats.org/officeDocument/2006/relationships/hyperlink" Target="https://youtu.be/pTn6Ewhb27k" TargetMode="External"/><Relationship Id="rId52" Type="http://schemas.openxmlformats.org/officeDocument/2006/relationships/hyperlink" Target="https://www.youtube.com/c/veritasium" TargetMode="External"/><Relationship Id="rId53" Type="http://schemas.openxmlformats.org/officeDocument/2006/relationships/hyperlink" Target="https://youtu.be/ILY3Q5AxPbc" TargetMode="External"/><Relationship Id="rId54" Type="http://schemas.openxmlformats.org/officeDocument/2006/relationships/hyperlink" Target="https://www.youtube.com/c/IndianMonk" TargetMode="External"/><Relationship Id="rId55" Type="http://schemas.openxmlformats.org/officeDocument/2006/relationships/hyperlink" Target="https://youtu.be/Msg1Zk4G1F0" TargetMode="External"/><Relationship Id="rId56" Type="http://schemas.openxmlformats.org/officeDocument/2006/relationships/hyperlink" Target="https://www.youtube.com/c/TriggeredInsaan" TargetMode="External"/><Relationship Id="rId57" Type="http://schemas.openxmlformats.org/officeDocument/2006/relationships/hyperlink" Target="https://youtu.be/YTedmvda7Ng?list=RDYTedmvda7Ng" TargetMode="External"/><Relationship Id="rId58" Type="http://schemas.openxmlformats.org/officeDocument/2006/relationships/hyperlink" Target="https://www.youtube.com/tseries" TargetMode="External"/><Relationship Id="rId59" Type="http://schemas.openxmlformats.org/officeDocument/2006/relationships/hyperlink" Target="https://www.youtube.com/watch?v=jZ7LFwaggyI" TargetMode="External"/><Relationship Id="rId60" Type="http://schemas.openxmlformats.org/officeDocument/2006/relationships/hyperlink" Target="https://www.youtube.com/c/sagahits" TargetMode="External"/><Relationship Id="rId61" Type="http://schemas.openxmlformats.org/officeDocument/2006/relationships/hyperlink" Target="https://youtu.be/-mVurg6MPlA" TargetMode="External"/><Relationship Id="rId62" Type="http://schemas.openxmlformats.org/officeDocument/2006/relationships/hyperlink" Target="https://www.youtube.com/c/ICECODM" TargetMode="External"/><Relationship Id="rId63" Type="http://schemas.openxmlformats.org/officeDocument/2006/relationships/hyperlink" Target="https://youtu.be/kSFJGEHDCrQ?list=PLjwBf9QEIO97dAuhU4CgD-dG3JolmZUls" TargetMode="External"/><Relationship Id="rId64" Type="http://schemas.openxmlformats.org/officeDocument/2006/relationships/hyperlink" Target="https://www.youtube.com/c/BBKiVines" TargetMode="External"/><Relationship Id="rId65" Type="http://schemas.openxmlformats.org/officeDocument/2006/relationships/hyperlink" Target="https://youtu.be/MRkCJmN5LFM" TargetMode="External"/><Relationship Id="rId66" Type="http://schemas.openxmlformats.org/officeDocument/2006/relationships/hyperlink" Target="https://www.youtube.com/c/FilterCopy" TargetMode="External"/><Relationship Id="rId67" Type="http://schemas.openxmlformats.org/officeDocument/2006/relationships/hyperlink" Target="https://youtu.be/6Oi_luwl2HA" TargetMode="External"/><Relationship Id="rId68" Type="http://schemas.openxmlformats.org/officeDocument/2006/relationships/hyperlink" Target="https://www.youtube.com/channel/UCGxcgfDw8p2FZ6PFsaQHFhw" TargetMode="External"/><Relationship Id="rId69" Type="http://schemas.openxmlformats.org/officeDocument/2006/relationships/hyperlink" Target="https://www.youtube.com/watch?v=rRMaS_OXl-s" TargetMode="External"/><Relationship Id="rId70" Type="http://schemas.openxmlformats.org/officeDocument/2006/relationships/hyperlink" Target="https://www.youtube.com/c/VenomsTech" TargetMode="External"/><Relationship Id="rId71" Type="http://schemas.openxmlformats.org/officeDocument/2006/relationships/hyperlink" Target="https://www.youtube.com/watch?v=jSwXEf-onjc" TargetMode="External"/><Relationship Id="rId72" Type="http://schemas.openxmlformats.org/officeDocument/2006/relationships/hyperlink" Target="https://www.youtube.com/c/ThesaurusPG" TargetMode="External"/><Relationship Id="rId73" Type="http://schemas.openxmlformats.org/officeDocument/2006/relationships/hyperlink" Target="https://youtu.be/z1PGJ9quPV8" TargetMode="External"/><Relationship Id="rId74" Type="http://schemas.openxmlformats.org/officeDocument/2006/relationships/hyperlink" Target="https://www.youtube.com/c/Khanradcoder" TargetMode="External"/><Relationship Id="rId75" Type="http://schemas.openxmlformats.org/officeDocument/2006/relationships/hyperlink" Target="https://youtu.be/UAhi9TlpDYQ" TargetMode="External"/><Relationship Id="rId76" Type="http://schemas.openxmlformats.org/officeDocument/2006/relationships/hyperlink" Target="https://www.youtube.com/c/V101Science" TargetMode="External"/><Relationship Id="rId77" Type="http://schemas.openxmlformats.org/officeDocument/2006/relationships/hyperlink" Target="https://youtu.be/dkx4Gr-GdF0" TargetMode="External"/><Relationship Id="rId78" Type="http://schemas.openxmlformats.org/officeDocument/2006/relationships/hyperlink" Target="https://www.youtube.com/c/BeebomCo" TargetMode="External"/><Relationship Id="rId79" Type="http://schemas.openxmlformats.org/officeDocument/2006/relationships/hyperlink" Target="https://youtu.be/uPxkrGL0l7U" TargetMode="External"/><Relationship Id="rId80" Type="http://schemas.openxmlformats.org/officeDocument/2006/relationships/hyperlink" Target="https://www.youtube.com/c/Mrwhosetheboss" TargetMode="External"/><Relationship Id="rId81" Type="http://schemas.openxmlformats.org/officeDocument/2006/relationships/hyperlink" Target="https://youtu.be/nNp21zTeCDc" TargetMode="External"/><Relationship Id="rId82" Type="http://schemas.openxmlformats.org/officeDocument/2006/relationships/hyperlink" Target="https://www.youtube.com/c/UndecidedMF" TargetMode="External"/><Relationship Id="rId83" Type="http://schemas.openxmlformats.org/officeDocument/2006/relationships/hyperlink" Target="https://youtu.be/UtMMjXOlRQc" TargetMode="External"/><Relationship Id="rId84" Type="http://schemas.openxmlformats.org/officeDocument/2006/relationships/hyperlink" Target="https://www.youtube.com/c/NetworkChuck" TargetMode="External"/><Relationship Id="rId85" Type="http://schemas.openxmlformats.org/officeDocument/2006/relationships/hyperlink" Target="https://youtu.be/PdskV1e4Yic" TargetMode="External"/><Relationship Id="rId86" Type="http://schemas.openxmlformats.org/officeDocument/2006/relationships/hyperlink" Target="https://www.youtube.com/channel/UCyeMfA-BNFtxd9gTGb9m9ug" TargetMode="External"/><Relationship Id="rId87" Type="http://schemas.openxmlformats.org/officeDocument/2006/relationships/hyperlink" Target="https://youtu.be/OUPoYA6H1VQ" TargetMode="External"/><Relationship Id="rId88" Type="http://schemas.openxmlformats.org/officeDocument/2006/relationships/hyperlink" Target="https://www.youtube.com/c/ZachKingVine" TargetMode="External"/><Relationship Id="rId89" Type="http://schemas.openxmlformats.org/officeDocument/2006/relationships/hyperlink" Target="https://youtu.be/myHAv5veJUw" TargetMode="External"/><Relationship Id="rId90" Type="http://schemas.openxmlformats.org/officeDocument/2006/relationships/hyperlink" Target="https://www.youtube.com/c/ashishchanchlanivines" TargetMode="External"/><Relationship Id="rId91" Type="http://schemas.openxmlformats.org/officeDocument/2006/relationships/hyperlink" Target="https://youtu.be/GtObw8_9IS4" TargetMode="External"/><Relationship Id="rId92" Type="http://schemas.openxmlformats.org/officeDocument/2006/relationships/hyperlink" Target="https://www.youtube.com/c/Levinho" TargetMode="External"/><Relationship Id="rId93" Type="http://schemas.openxmlformats.org/officeDocument/2006/relationships/hyperlink" Target="https://youtu.be/FxB5v6ZErLw" TargetMode="External"/><Relationship Id="rId94" Type="http://schemas.openxmlformats.org/officeDocument/2006/relationships/hyperlink" Target="https://www.youtube.com/c/Stryxo" TargetMode="External"/><Relationship Id="rId95" Type="http://schemas.openxmlformats.org/officeDocument/2006/relationships/hyperlink" Target="https://youtu.be/kh5VIF6Pghk" TargetMode="External"/><Relationship Id="rId96" Type="http://schemas.openxmlformats.org/officeDocument/2006/relationships/hyperlink" Target="https://www.youtube.com/channel/UCeMcDx6-rOq_RlKSPehk2tQ" TargetMode="External"/><Relationship Id="rId97" Type="http://schemas.openxmlformats.org/officeDocument/2006/relationships/hyperlink" Target="https://youtu.be/qInkR8P7q3M" TargetMode="External"/><Relationship Id="rId98" Type="http://schemas.openxmlformats.org/officeDocument/2006/relationships/hyperlink" Target="https://www.youtube.com/c/ABCNewsIndepth" TargetMode="External"/><Relationship Id="rId99" Type="http://schemas.openxmlformats.org/officeDocument/2006/relationships/hyperlink" Target="https://youtu.be/tSdJOhdh1iM" TargetMode="External"/><Relationship Id="rId100" Type="http://schemas.openxmlformats.org/officeDocument/2006/relationships/hyperlink" Target="https://www.youtube.com/channel/UCzdMY6Qsv9CrsNCPgtZlrIw" TargetMode="External"/><Relationship Id="rId101" Type="http://schemas.openxmlformats.org/officeDocument/2006/relationships/hyperlink" Target="https://www.youtube.com/watch?v=DfPbo3tY0k8" TargetMode="External"/><Relationship Id="rId102" Type="http://schemas.openxmlformats.org/officeDocument/2006/relationships/hyperlink" Target="https://www.youtube.com/c/RanveerAllahbadia" TargetMode="External"/><Relationship Id="rId103" Type="http://schemas.openxmlformats.org/officeDocument/2006/relationships/hyperlink" Target="https://youtu.be/nAULsoAQn2g" TargetMode="External"/><Relationship Id="rId104" Type="http://schemas.openxmlformats.org/officeDocument/2006/relationships/hyperlink" Target="https://www.youtube.com/c/fluffyguy" TargetMode="External"/><Relationship Id="rId105" Type="http://schemas.openxmlformats.org/officeDocument/2006/relationships/hyperlink" Target="https://youtu.be/_575JFx6Iq4" TargetMode="External"/><Relationship Id="rId106" Type="http://schemas.openxmlformats.org/officeDocument/2006/relationships/hyperlink" Target="https://www.youtube.com/c/AddictedA1" TargetMode="External"/><Relationship Id="rId107" Type="http://schemas.openxmlformats.org/officeDocument/2006/relationships/hyperlink" Target="https://youtu.be/wh6o0PKYN8Q" TargetMode="External"/><Relationship Id="rId108" Type="http://schemas.openxmlformats.org/officeDocument/2006/relationships/hyperlink" Target="https://www.youtube.com/c/Learnfromthebase" TargetMode="External"/><Relationship Id="rId109" Type="http://schemas.openxmlformats.org/officeDocument/2006/relationships/hyperlink" Target="https://youtu.be/KgQAfNP0RNA" TargetMode="External"/><Relationship Id="rId110" Type="http://schemas.openxmlformats.org/officeDocument/2006/relationships/hyperlink" Target="https://www.youtube.com/c/DahirInsaat" TargetMode="External"/><Relationship Id="rId111" Type="http://schemas.openxmlformats.org/officeDocument/2006/relationships/hyperlink" Target="https://youtu.be/2WbJxLur5Uk" TargetMode="External"/><Relationship Id="rId112" Type="http://schemas.openxmlformats.org/officeDocument/2006/relationships/hyperlink" Target="https://www.youtube.com/c/Svirok" TargetMode="External"/><Relationship Id="rId113" Type="http://schemas.openxmlformats.org/officeDocument/2006/relationships/hyperlink" Target="https://youtu.be/Hg-WZVMj_h8" TargetMode="External"/><Relationship Id="rId114" Type="http://schemas.openxmlformats.org/officeDocument/2006/relationships/hyperlink" Target="https://www.youtube.com/c/FactFile" TargetMode="External"/><Relationship Id="rId115" Type="http://schemas.openxmlformats.org/officeDocument/2006/relationships/hyperlink" Target="https://youtu.be/RV170sqhm4Q" TargetMode="External"/><Relationship Id="rId116" Type="http://schemas.openxmlformats.org/officeDocument/2006/relationships/hyperlink" Target="https://www.youtube.com/c/BRIGHTSIDEOFFICIAL" TargetMode="External"/><Relationship Id="rId117" Type="http://schemas.openxmlformats.org/officeDocument/2006/relationships/hyperlink" Target="https://youtu.be/d5A6qPbbUrA" TargetMode="External"/><Relationship Id="rId118" Type="http://schemas.openxmlformats.org/officeDocument/2006/relationships/hyperlink" Target="https://www.youtube.com/user/Apah13" TargetMode="External"/><Relationship Id="rId119" Type="http://schemas.openxmlformats.org/officeDocument/2006/relationships/hyperlink" Target="https://www.youtube.com/watch?v=qJNQ4aIwIKM" TargetMode="External"/><Relationship Id="rId120" Type="http://schemas.openxmlformats.org/officeDocument/2006/relationships/hyperlink" Target="https://www.youtube.com/c/REALSPACE22" TargetMode="External"/><Relationship Id="rId121" Type="http://schemas.openxmlformats.org/officeDocument/2006/relationships/hyperlink" Target="https://youtu.be/CVOXyyqaTvY" TargetMode="External"/><Relationship Id="rId122" Type="http://schemas.openxmlformats.org/officeDocument/2006/relationships/hyperlink" Target="https://www.youtube.com/c/SupercarBlondie" TargetMode="External"/><Relationship Id="rId123" Type="http://schemas.openxmlformats.org/officeDocument/2006/relationships/hyperlink" Target="https://youtu.be/6AAZf_MjWos" TargetMode="External"/><Relationship Id="rId124" Type="http://schemas.openxmlformats.org/officeDocument/2006/relationships/hyperlink" Target="https://www.youtube.com/channel/UC2sxxXRBL5SgY0fI58BrOCA" TargetMode="External"/><Relationship Id="rId125" Type="http://schemas.openxmlformats.org/officeDocument/2006/relationships/hyperlink" Target="https://youtu.be/SPP6UHjn-IM" TargetMode="External"/><Relationship Id="rId126" Type="http://schemas.openxmlformats.org/officeDocument/2006/relationships/hyperlink" Target="https://www.youtube.com/c/MidnightChill" TargetMode="External"/><Relationship Id="rId127" Type="http://schemas.openxmlformats.org/officeDocument/2006/relationships/hyperlink" Target="https://youtu.be/xBHPdNPehZY" TargetMode="External"/><Relationship Id="rId128" Type="http://schemas.openxmlformats.org/officeDocument/2006/relationships/hyperlink" Target="https://www.youtube.com/c/GameClipsHD" TargetMode="External"/><Relationship Id="rId129" Type="http://schemas.openxmlformats.org/officeDocument/2006/relationships/hyperlink" Target="https://youtu.be/4UAGIwrktmw" TargetMode="External"/><Relationship Id="rId130" Type="http://schemas.openxmlformats.org/officeDocument/2006/relationships/hyperlink" Target="https://www.youtube.com/c/NetflixIndiaOfficial" TargetMode="External"/><Relationship Id="rId131" Type="http://schemas.openxmlformats.org/officeDocument/2006/relationships/hyperlink" Target="https://youtu.be/l8cx3p6oON4" TargetMode="External"/><Relationship Id="rId132" Type="http://schemas.openxmlformats.org/officeDocument/2006/relationships/hyperlink" Target="https://www.youtube.com/c/SillyPointChannel" TargetMode="External"/><Relationship Id="rId133" Type="http://schemas.openxmlformats.org/officeDocument/2006/relationships/hyperlink" Target="https://youtu.be/e1Q7BPgmpDg" TargetMode="External"/><Relationship Id="rId134" Type="http://schemas.openxmlformats.org/officeDocument/2006/relationships/hyperlink" Target="https://www.youtube.com/c/CarryisLive" TargetMode="External"/><Relationship Id="rId135" Type="http://schemas.openxmlformats.org/officeDocument/2006/relationships/hyperlink" Target="https://youtu.be/Jxq2w-a6gwE" TargetMode="External"/><Relationship Id="rId136" Type="http://schemas.openxmlformats.org/officeDocument/2006/relationships/hyperlink" Target="https://www.youtube.com/c/GamingMoments75" TargetMode="External"/><Relationship Id="rId137" Type="http://schemas.openxmlformats.org/officeDocument/2006/relationships/hyperlink" Target="https://youtu.be/K9y94dZqdO0" TargetMode="External"/><Relationship Id="rId138" Type="http://schemas.openxmlformats.org/officeDocument/2006/relationships/hyperlink" Target="https://www.youtube.com/channel/UCIMQhLEJd7iRx3SxvirMrnA" TargetMode="External"/><Relationship Id="rId139" Type="http://schemas.openxmlformats.org/officeDocument/2006/relationships/hyperlink" Target="https://youtu.be/4PSUMFv58Lg" TargetMode="External"/><Relationship Id="rId140" Type="http://schemas.openxmlformats.org/officeDocument/2006/relationships/hyperlink" Target="https://www.youtube.com/c/TheScreenPatti" TargetMode="External"/><Relationship Id="rId141" Type="http://schemas.openxmlformats.org/officeDocument/2006/relationships/hyperlink" Target="https://youtu.be/0I3WXCKfpEQ" TargetMode="External"/><Relationship Id="rId142" Type="http://schemas.openxmlformats.org/officeDocument/2006/relationships/hyperlink" Target="https://www.youtube.com/channel/UCkv2ml-PB1ZKPGfR7XowRSA" TargetMode="External"/><Relationship Id="rId143" Type="http://schemas.openxmlformats.org/officeDocument/2006/relationships/hyperlink" Target="https://www.youtube.com/watch?v=8bPWXYM2ysU&amp;t=10s" TargetMode="External"/><Relationship Id="rId144" Type="http://schemas.openxmlformats.org/officeDocument/2006/relationships/hyperlink" Target="https://www.youtube.com/c/AakashGupta" TargetMode="External"/><Relationship Id="rId145" Type="http://schemas.openxmlformats.org/officeDocument/2006/relationships/hyperlink" Target="https://youtu.be/in4RXMJlEVk" TargetMode="External"/><Relationship Id="rId146" Type="http://schemas.openxmlformats.org/officeDocument/2006/relationships/hyperlink" Target="https://www.youtube.com/c/ZakirKhan" TargetMode="External"/><Relationship Id="rId147" Type="http://schemas.openxmlformats.org/officeDocument/2006/relationships/hyperlink" Target="https://youtu.be/10Vfnjprr_A" TargetMode="External"/><Relationship Id="rId148" Type="http://schemas.openxmlformats.org/officeDocument/2006/relationships/hyperlink" Target="https://www.youtube.com/c/AdamW" TargetMode="External"/><Relationship Id="rId149" Type="http://schemas.openxmlformats.org/officeDocument/2006/relationships/hyperlink" Target="https://youtu.be/kVgy1GSDHG8" TargetMode="External"/><Relationship Id="rId150" Type="http://schemas.openxmlformats.org/officeDocument/2006/relationships/hyperlink" Target="https://www.youtube.com/c/NicholasT" TargetMode="External"/><Relationship Id="rId15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hyperlink" Target="https://www.youtube.com/hashtag/thegrapevineindia" TargetMode="External"/><Relationship Id="rId2" Type="http://schemas.openxmlformats.org/officeDocument/2006/relationships/hyperlink" Target="https://www.youtube.com/hashtag/thegrapevineindia" TargetMode="External"/><Relationship Id="rId3" Type="http://schemas.openxmlformats.org/officeDocument/2006/relationships/hyperlink" Target="https://www.youtube.com/watch?v=QMWlRWnAZH8" TargetMode="External"/><Relationship Id="rId4" Type="http://schemas.openxmlformats.org/officeDocument/2006/relationships/hyperlink" Target="https://www.youtube.com/watch?v=cQotN8sAhSM" TargetMode="External"/><Relationship Id="rId5" Type="http://schemas.openxmlformats.org/officeDocument/2006/relationships/hyperlink" Target="https://www.youtube.com/hashtag/iplmegaauction2022" TargetMode="External"/><Relationship Id="rId6" Type="http://schemas.openxmlformats.org/officeDocument/2006/relationships/hyperlink" Target="https://www.youtube.com/watch?v=FRTpI2Gu1KA" TargetMode="External"/><Relationship Id="rId7" Type="http://schemas.openxmlformats.org/officeDocument/2006/relationships/hyperlink" Target="https://www.youtube.com/watch?v=qlJlDGPPmoc" TargetMode="External"/><Relationship Id="rId8" Type="http://schemas.openxmlformats.org/officeDocument/2006/relationships/hyperlink" Target="https://www.youtube.com/watch?v=nOaDB6o5TCg" TargetMode="External"/><Relationship Id="rId9" Type="http://schemas.openxmlformats.org/officeDocument/2006/relationships/hyperlink" Target="https://www.youtube.com/watch?v=xgY1AfUL55k" TargetMode="External"/><Relationship Id="rId10" Type="http://schemas.openxmlformats.org/officeDocument/2006/relationships/hyperlink" Target="https://www.youtube.com/hashtag/theranveershow" TargetMode="External"/><Relationship Id="rId11" Type="http://schemas.openxmlformats.org/officeDocument/2006/relationships/hyperlink" Target="https://www.youtube.com/watch?v=DGSV4sEcUow" TargetMode="External"/><Relationship Id="rId12" Type="http://schemas.openxmlformats.org/officeDocument/2006/relationships/hyperlink" Target="https://www.youtube.com/watch?v=0ngkMzXg8Fg" TargetMode="External"/><Relationship Id="rId13" Type="http://schemas.openxmlformats.org/officeDocument/2006/relationships/hyperlink" Target="https://www.youtube.com/watch?v=OA9bZ-Rhwfk&amp;t=3s" TargetMode="External"/><Relationship Id="rId14" Type="http://schemas.openxmlformats.org/officeDocument/2006/relationships/hyperlink" Target="https://www.youtube.com/watch?v=-M5Sn0W9LDE" TargetMode="External"/><Relationship Id="rId15" Type="http://schemas.openxmlformats.org/officeDocument/2006/relationships/hyperlink" Target="https://www.youtube.com/watch?v=ykzot6GWP-Q" TargetMode="External"/><Relationship Id="rId16" Type="http://schemas.openxmlformats.org/officeDocument/2006/relationships/hyperlink" Target="https://www.youtube.com/watch?v=ljyP7oPnubc" TargetMode="External"/><Relationship Id="rId17" Type="http://schemas.openxmlformats.org/officeDocument/2006/relationships/hyperlink" Target="https://www.youtube.com/watch?v=nhF8_ozD16A" TargetMode="External"/><Relationship Id="rId18" Type="http://schemas.openxmlformats.org/officeDocument/2006/relationships/hyperlink" Target="https://www.youtube.com/watch?v=ZBy_QKmdDbc" TargetMode="External"/><Relationship Id="rId19" Type="http://schemas.openxmlformats.org/officeDocument/2006/relationships/hyperlink" Target="https://www.youtube.com/watch?v=CmubQ-YnSZ0" TargetMode="External"/><Relationship Id="rId20" Type="http://schemas.openxmlformats.org/officeDocument/2006/relationships/hyperlink" Target="https://www.youtube.com/watch?v=1-8CFhQtoJk" TargetMode="External"/><Relationship Id="rId21" Type="http://schemas.openxmlformats.org/officeDocument/2006/relationships/hyperlink" Target="https://www.youtube.com/watch?v=ojD4QsLz0hM" TargetMode="External"/><Relationship Id="rId22" Type="http://schemas.openxmlformats.org/officeDocument/2006/relationships/hyperlink" Target="https://www.youtube.com/watch?v=sfCRXvaf6Iw" TargetMode="External"/><Relationship Id="rId23" Type="http://schemas.openxmlformats.org/officeDocument/2006/relationships/hyperlink" Target="https://www.youtube.com/watch?v=326SUO5HjWI" TargetMode="External"/><Relationship Id="rId24" Type="http://schemas.openxmlformats.org/officeDocument/2006/relationships/hyperlink" Target="https://www.youtube.com/watch?v=6hPdY0Ld6F8" TargetMode="External"/><Relationship Id="rId25" Type="http://schemas.openxmlformats.org/officeDocument/2006/relationships/hyperlink" Target="https://www.youtube.com/watch?v=XqsDlhp5Amg" TargetMode="External"/><Relationship Id="rId26" Type="http://schemas.openxmlformats.org/officeDocument/2006/relationships/hyperlink" Target="https://www.youtube.com/watch?v=TUn-prncFfU" TargetMode="External"/><Relationship Id="rId27" Type="http://schemas.openxmlformats.org/officeDocument/2006/relationships/hyperlink" Target="https://www.youtube.com/watch?v=AuqZ4recf0s" TargetMode="External"/><Relationship Id="rId28" Type="http://schemas.openxmlformats.org/officeDocument/2006/relationships/hyperlink" Target="https://www.youtube.com/watch?v=1DL6w0EUQNs" TargetMode="External"/><Relationship Id="rId29" Type="http://schemas.openxmlformats.org/officeDocument/2006/relationships/hyperlink" Target="https://www.youtube.com/watch?v=9jA0KjS7V_c" TargetMode="External"/><Relationship Id="rId30" Type="http://schemas.openxmlformats.org/officeDocument/2006/relationships/hyperlink" Target="https://www.youtube.com/watch?v=k2P_pHQDlp0" TargetMode="External"/><Relationship Id="rId31" Type="http://schemas.openxmlformats.org/officeDocument/2006/relationships/hyperlink" Target="https://www.youtube.com/watch?v=0e3GPea1Tyg" TargetMode="External"/><Relationship Id="rId32" Type="http://schemas.openxmlformats.org/officeDocument/2006/relationships/hyperlink" Target="https://www.youtube.com/watch?v=3jS_yEK8qVI" TargetMode="External"/><Relationship Id="rId33" Type="http://schemas.openxmlformats.org/officeDocument/2006/relationships/hyperlink" Target="https://www.youtube.com/watch?v=cV2gBU6hKfY" TargetMode="External"/><Relationship Id="rId34" Type="http://schemas.openxmlformats.org/officeDocument/2006/relationships/hyperlink" Target="https://www.youtube.com/hashtag/teamseas" TargetMode="External"/><Relationship Id="rId35" Type="http://schemas.openxmlformats.org/officeDocument/2006/relationships/hyperlink" Target="https://www.youtube.com/redirect?event=video_description&amp;redir_token=QUFFLUhqbXBXUHpxWjY4ZzlJR3ZYb2lVQ1VlR3h1Yk9yQXxBQ3Jtc0trV0I4QmE0bHlLbjRDbHpBQk00T3JSZC1uY0FDZ1ZFLTAwUjRVUXMzVVRQOHR2YnpVTVQ5bHFBMUNwX1BTMkxvSnBic2VJVUJUS3ppRFJrS0JPbzdvbENSdjBWNEx0dXFFSD" TargetMode="External"/><Relationship Id="rId36" Type="http://schemas.openxmlformats.org/officeDocument/2006/relationships/hyperlink" Target="https://www.youtube.com/watch?v=LnlKwzc_TNA" TargetMode="External"/><Relationship Id="rId37" Type="http://schemas.openxmlformats.org/officeDocument/2006/relationships/hyperlink" Target="https://www.youtube.com/watch?v=Hwybp38GnZw" TargetMode="External"/><Relationship Id="rId38" Type="http://schemas.openxmlformats.org/officeDocument/2006/relationships/hyperlink" Target="https://www.youtube.com/watch?v=WKbZbdmJPOQ" TargetMode="External"/><Relationship Id="rId39" Type="http://schemas.openxmlformats.org/officeDocument/2006/relationships/hyperlink" Target="https://www.youtube.com/watch?v=R-FtQWHoyj8" TargetMode="External"/><Relationship Id="rId40" Type="http://schemas.openxmlformats.org/officeDocument/2006/relationships/hyperlink" Target="https://www.youtube.com/watch?v=y320B1LYQaE" TargetMode="External"/><Relationship Id="rId41" Type="http://schemas.openxmlformats.org/officeDocument/2006/relationships/hyperlink" Target="https://www.youtube.com/watch?v=tpghOZkRCHA" TargetMode="External"/><Relationship Id="rId42" Type="http://schemas.openxmlformats.org/officeDocument/2006/relationships/hyperlink" Target="https://www.youtube.com/watch?v=vkIvJoF8r9Y" TargetMode="External"/><Relationship Id="rId43" Type="http://schemas.openxmlformats.org/officeDocument/2006/relationships/hyperlink" Target="https://www.youtube.com/watch?v=XYKuslcJp7A" TargetMode="External"/><Relationship Id="rId44" Type="http://schemas.openxmlformats.org/officeDocument/2006/relationships/hyperlink" Target="https://www.youtube.com/watch?v=uhxiXOTKzfs" TargetMode="External"/><Relationship Id="rId45" Type="http://schemas.openxmlformats.org/officeDocument/2006/relationships/hyperlink" Target="https://www.youtube.com/watch?v=UiG8q67Z2XU" TargetMode="External"/><Relationship Id="rId46" Type="http://schemas.openxmlformats.org/officeDocument/2006/relationships/hyperlink" Target="https://www.youtube.com/watch?v=RM43xgiJhjQ" TargetMode="External"/><Relationship Id="rId47" Type="http://schemas.openxmlformats.org/officeDocument/2006/relationships/hyperlink" Target="https://www.youtube.com/watch?v=LEH8TtCCYbM" TargetMode="External"/><Relationship Id="rId48" Type="http://schemas.openxmlformats.org/officeDocument/2006/relationships/hyperlink" Target="https://www.youtube.com/watch?v=Hnr-2UDUfHc" TargetMode="External"/><Relationship Id="rId49" Type="http://schemas.openxmlformats.org/officeDocument/2006/relationships/hyperlink" Target="https://www.youtube.com/watch?v=RCQnE3I-Zag" TargetMode="External"/><Relationship Id="rId50" Type="http://schemas.openxmlformats.org/officeDocument/2006/relationships/hyperlink" Target="https://www.youtube.com/channel/UCY6KjrDBN_tIRFT_QNqQbRQ/join" TargetMode="External"/><Relationship Id="rId51" Type="http://schemas.openxmlformats.org/officeDocument/2006/relationships/hyperlink" Target="https://www.youtube.com/watch?v=kIKdvJZM7-0" TargetMode="External"/><Relationship Id="rId52" Type="http://schemas.openxmlformats.org/officeDocument/2006/relationships/hyperlink" Target="https://www.youtube.com/watch?v=4vZRrnUlgoM" TargetMode="External"/><Relationship Id="rId53" Type="http://schemas.openxmlformats.org/officeDocument/2006/relationships/hyperlink" Target="https://www.youtube.com/watch?v=eOfSJftVu-o" TargetMode="External"/><Relationship Id="rId54" Type="http://schemas.openxmlformats.org/officeDocument/2006/relationships/hyperlink" Target="https://www.youtube.com/channel/UCY6KjrDBN_tIRFT_QNqQbRQ/join" TargetMode="External"/><Relationship Id="rId55" Type="http://schemas.openxmlformats.org/officeDocument/2006/relationships/hyperlink" Target="https://www.youtube.com/watch?v=6rv5vUviUu0" TargetMode="External"/><Relationship Id="rId56" Type="http://schemas.openxmlformats.org/officeDocument/2006/relationships/hyperlink" Target="https://www.youtube.com/watch?v=Lmpd_CYKIKE&amp;t=50s" TargetMode="External"/><Relationship Id="rId57" Type="http://schemas.openxmlformats.org/officeDocument/2006/relationships/hyperlink" Target="https://www.youtube.com/watch?v=2k1_mQvQK6Q" TargetMode="External"/><Relationship Id="rId58" Type="http://schemas.openxmlformats.org/officeDocument/2006/relationships/hyperlink" Target="https://www.youtube.com/watch?v=TID1PpiaHTE" TargetMode="External"/><Relationship Id="rId59" Type="http://schemas.openxmlformats.org/officeDocument/2006/relationships/hyperlink" Target="https://www.youtube.com/watch?v=1hg0WHPI24E&amp;t=60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youtube.com/watch?v=GCmiKaLnd7M" TargetMode="External"/><Relationship Id="rId2" Type="http://schemas.openxmlformats.org/officeDocument/2006/relationships/hyperlink" Target="https://www.youtube.com/c/Mrwhosetheboss" TargetMode="External"/><Relationship Id="rId3" Type="http://schemas.openxmlformats.org/officeDocument/2006/relationships/hyperlink" Target="https://www.youtube.com/watch?v=8-9oFxYFODE" TargetMode="External"/><Relationship Id="rId4" Type="http://schemas.openxmlformats.org/officeDocument/2006/relationships/hyperlink" Target="https://www.youtube.com/c/FIAFormulaE" TargetMode="External"/><Relationship Id="rId5" Type="http://schemas.openxmlformats.org/officeDocument/2006/relationships/hyperlink" Target="https://www.youtube.com/watch?v=XfpgaWUP2KI" TargetMode="External"/><Relationship Id="rId6" Type="http://schemas.openxmlformats.org/officeDocument/2006/relationships/hyperlink" Target="https://www.youtube.com/c/FIAFormulaE" TargetMode="External"/><Relationship Id="rId7" Type="http://schemas.openxmlformats.org/officeDocument/2006/relationships/hyperlink" Target="https://www.youtube.com/watch?v=hoBHdtrnsww" TargetMode="External"/><Relationship Id="rId8" Type="http://schemas.openxmlformats.org/officeDocument/2006/relationships/hyperlink" Target="https://www.youtube.com/c/FIAFormulaE" TargetMode="External"/><Relationship Id="rId9" Type="http://schemas.openxmlformats.org/officeDocument/2006/relationships/hyperlink" Target="https://www.youtube.com/watch?v=XLDO_JjvwwM" TargetMode="External"/><Relationship Id="rId10" Type="http://schemas.openxmlformats.org/officeDocument/2006/relationships/hyperlink" Target="https://www.youtube.com/c/ABCNews" TargetMode="External"/><Relationship Id="rId11" Type="http://schemas.openxmlformats.org/officeDocument/2006/relationships/hyperlink" Target="https://www.youtube.com/watch?v=0jUj3rfO7eM" TargetMode="External"/><Relationship Id="rId12" Type="http://schemas.openxmlformats.org/officeDocument/2006/relationships/hyperlink" Target="https://www.youtube.com/c/AddictedA1" TargetMode="External"/><Relationship Id="rId13" Type="http://schemas.openxmlformats.org/officeDocument/2006/relationships/hyperlink" Target="https://www.youtube.com/watch?v=WrHDquZ-tj0" TargetMode="External"/><Relationship Id="rId14" Type="http://schemas.openxmlformats.org/officeDocument/2006/relationships/hyperlink" Target="https://www.youtube.com/c/Alanwalkermusic" TargetMode="External"/><Relationship Id="rId15" Type="http://schemas.openxmlformats.org/officeDocument/2006/relationships/hyperlink" Target="https://www.youtube.com/watch?v=bkPCseCWOeI" TargetMode="External"/><Relationship Id="rId16" Type="http://schemas.openxmlformats.org/officeDocument/2006/relationships/hyperlink" Target="https://www.youtube.com/c/Alanwalkermusic" TargetMode="External"/><Relationship Id="rId17" Type="http://schemas.openxmlformats.org/officeDocument/2006/relationships/hyperlink" Target="https://www.youtube.com/watch?v=mGTc2xWTjXw" TargetMode="External"/><Relationship Id="rId18" Type="http://schemas.openxmlformats.org/officeDocument/2006/relationships/hyperlink" Target="https://www.youtube.com/c/SupercarBlondie" TargetMode="External"/><Relationship Id="rId19" Type="http://schemas.openxmlformats.org/officeDocument/2006/relationships/hyperlink" Target="https://www.youtube.com/watch?v=nix8aKBHp4M" TargetMode="External"/><Relationship Id="rId20" Type="http://schemas.openxmlformats.org/officeDocument/2006/relationships/hyperlink" Target="https://www.youtube.com/c/SupercarBlondie" TargetMode="External"/><Relationship Id="rId21" Type="http://schemas.openxmlformats.org/officeDocument/2006/relationships/hyperlink" Target="https://www.youtube.com/watch?v=kDLpsXpCZoE" TargetMode="External"/><Relationship Id="rId22" Type="http://schemas.openxmlformats.org/officeDocument/2006/relationships/hyperlink" Target="https://www.youtube.com/c/SupercarBlondie" TargetMode="External"/><Relationship Id="rId23" Type="http://schemas.openxmlformats.org/officeDocument/2006/relationships/hyperlink" Target="https://www.youtube.com/watch?v=9ovBLDnUF1k" TargetMode="External"/><Relationship Id="rId24" Type="http://schemas.openxmlformats.org/officeDocument/2006/relationships/hyperlink" Target="https://www.youtube.com/c/SupercarBlondie" TargetMode="External"/><Relationship Id="rId25" Type="http://schemas.openxmlformats.org/officeDocument/2006/relationships/hyperlink" Target="https://www.youtube.com/watch?v=HmCfiqW0Y0I" TargetMode="External"/><Relationship Id="rId26" Type="http://schemas.openxmlformats.org/officeDocument/2006/relationships/hyperlink" Target="https://www.youtube.com/c/allindiabakchod" TargetMode="External"/><Relationship Id="rId27" Type="http://schemas.openxmlformats.org/officeDocument/2006/relationships/hyperlink" Target="https://www.youtube.com/watch?v=ZAThqkcEAs4" TargetMode="External"/><Relationship Id="rId28" Type="http://schemas.openxmlformats.org/officeDocument/2006/relationships/hyperlink" Target="https://www.youtube.com/c/allindiabakchod" TargetMode="External"/><Relationship Id="rId29" Type="http://schemas.openxmlformats.org/officeDocument/2006/relationships/hyperlink" Target="https://www.youtube.com/watch?v=ZkbsyRm4vH8" TargetMode="External"/><Relationship Id="rId30" Type="http://schemas.openxmlformats.org/officeDocument/2006/relationships/hyperlink" Target="https://www.youtube.com/c/allindiabakchod" TargetMode="External"/><Relationship Id="rId31" Type="http://schemas.openxmlformats.org/officeDocument/2006/relationships/hyperlink" Target="https://www.youtube.com/watch?v=LJ7k_dO7unc" TargetMode="External"/><Relationship Id="rId32" Type="http://schemas.openxmlformats.org/officeDocument/2006/relationships/hyperlink" Target="https://www.youtube.com/c/allindiabakchod" TargetMode="External"/><Relationship Id="rId33" Type="http://schemas.openxmlformats.org/officeDocument/2006/relationships/hyperlink" Target="https://www.youtube.com/watch?v=CLNd2XY_01k" TargetMode="External"/><Relationship Id="rId34" Type="http://schemas.openxmlformats.org/officeDocument/2006/relationships/hyperlink" Target="https://www.youtube.com/c/AmitBhadana" TargetMode="External"/><Relationship Id="rId35" Type="http://schemas.openxmlformats.org/officeDocument/2006/relationships/hyperlink" Target="https://www.youtube.com/watch?v=qkxuFKqJXWY" TargetMode="External"/><Relationship Id="rId36" Type="http://schemas.openxmlformats.org/officeDocument/2006/relationships/hyperlink" Target="https://www.youtube.com/c/AnubhavSinghBassi" TargetMode="External"/><Relationship Id="rId37" Type="http://schemas.openxmlformats.org/officeDocument/2006/relationships/hyperlink" Target="https://www.youtube.com/watch?v=MFO6OtnmEDo" TargetMode="External"/><Relationship Id="rId38" Type="http://schemas.openxmlformats.org/officeDocument/2006/relationships/hyperlink" Target="https://www.youtube.com/c/ApertureScience" TargetMode="External"/><Relationship Id="rId39" Type="http://schemas.openxmlformats.org/officeDocument/2006/relationships/hyperlink" Target="https://www.youtube.com/watch?v=mr7FXvTSYpA" TargetMode="External"/><Relationship Id="rId40" Type="http://schemas.openxmlformats.org/officeDocument/2006/relationships/hyperlink" Target="https://www.youtube.com/c/ApertureScience" TargetMode="External"/><Relationship Id="rId41" Type="http://schemas.openxmlformats.org/officeDocument/2006/relationships/hyperlink" Target="https://www.youtube.com/watch?v=mA8pNpPvrr0" TargetMode="External"/><Relationship Id="rId42" Type="http://schemas.openxmlformats.org/officeDocument/2006/relationships/hyperlink" Target="https://www.youtube.com/c/ApertureScience" TargetMode="External"/><Relationship Id="rId43" Type="http://schemas.openxmlformats.org/officeDocument/2006/relationships/hyperlink" Target="https://www.youtube.com/watch?v=10Kqx6bUlXc" TargetMode="External"/><Relationship Id="rId44" Type="http://schemas.openxmlformats.org/officeDocument/2006/relationships/hyperlink" Target="https://www.youtube.com/c/ApertureScience" TargetMode="External"/><Relationship Id="rId45" Type="http://schemas.openxmlformats.org/officeDocument/2006/relationships/hyperlink" Target="https://www.youtube.com/watch?v=zCLOJ9j1k2Y" TargetMode="External"/><Relationship Id="rId46" Type="http://schemas.openxmlformats.org/officeDocument/2006/relationships/hyperlink" Target="https://www.youtube.com/channel/UCJEjzXRDQN64Iu2elIRdbMQ" TargetMode="External"/><Relationship Id="rId47" Type="http://schemas.openxmlformats.org/officeDocument/2006/relationships/hyperlink" Target="https://www.youtube.com/watch?v=6k7a8bw451M" TargetMode="External"/><Relationship Id="rId48" Type="http://schemas.openxmlformats.org/officeDocument/2006/relationships/hyperlink" Target="https://www.youtube.com/watch?v=brD-KX9Mn7s" TargetMode="External"/><Relationship Id="rId49" Type="http://schemas.openxmlformats.org/officeDocument/2006/relationships/hyperlink" Target="https://www.youtube.com/watch?v=xrR3xQNeB_Y" TargetMode="External"/><Relationship Id="rId50" Type="http://schemas.openxmlformats.org/officeDocument/2006/relationships/hyperlink" Target="https://www.youtube.com/c/ashishchanchlanivines" TargetMode="External"/><Relationship Id="rId51" Type="http://schemas.openxmlformats.org/officeDocument/2006/relationships/hyperlink" Target="https://www.youtube.com/watch?v=74cVT_tUpck&amp;list=RD74cVT_tUpck&amp;start_radio=1" TargetMode="External"/><Relationship Id="rId52" Type="http://schemas.openxmlformats.org/officeDocument/2006/relationships/hyperlink" Target="https://www.youtube.com/c/cokestudio" TargetMode="External"/><Relationship Id="rId53" Type="http://schemas.openxmlformats.org/officeDocument/2006/relationships/hyperlink" Target="https://www.youtube.com/watch?v=w8mBplMtwJ8" TargetMode="External"/><Relationship Id="rId54" Type="http://schemas.openxmlformats.org/officeDocument/2006/relationships/hyperlink" Target="https://www.youtube.com/channel/UCOwgc8DswjoBMuuUU2ScPvQ" TargetMode="External"/><Relationship Id="rId55" Type="http://schemas.openxmlformats.org/officeDocument/2006/relationships/hyperlink" Target="https://www.youtube.com/watch?v=jH1RNk8954Q" TargetMode="External"/><Relationship Id="rId56" Type="http://schemas.openxmlformats.org/officeDocument/2006/relationships/hyperlink" Target="https://www.youtube.com/channel/UCOwgc8DswjoBMuuUU2ScPvQ" TargetMode="External"/><Relationship Id="rId57" Type="http://schemas.openxmlformats.org/officeDocument/2006/relationships/hyperlink" Target="https://www.youtube.com/watch?v=89S-RbszwJE" TargetMode="External"/><Relationship Id="rId58" Type="http://schemas.openxmlformats.org/officeDocument/2006/relationships/hyperlink" Target="https://www.youtube.com/channel/UCOwgc8DswjoBMuuUU2ScPvQ" TargetMode="External"/><Relationship Id="rId59" Type="http://schemas.openxmlformats.org/officeDocument/2006/relationships/hyperlink" Target="https://www.youtube.com/watch?v=wsf78BS9VE0" TargetMode="External"/><Relationship Id="rId60" Type="http://schemas.openxmlformats.org/officeDocument/2006/relationships/hyperlink" Target="https://www.youtube.com/c/batmanarkham" TargetMode="External"/><Relationship Id="rId61" Type="http://schemas.openxmlformats.org/officeDocument/2006/relationships/hyperlink" Target="https://www.youtube.com/watch?v=f0AkGoliFi0" TargetMode="External"/><Relationship Id="rId62" Type="http://schemas.openxmlformats.org/officeDocument/2006/relationships/hyperlink" Target="https://www.youtube.com/c/BBCNews" TargetMode="External"/><Relationship Id="rId63" Type="http://schemas.openxmlformats.org/officeDocument/2006/relationships/hyperlink" Target="https://www.youtube.com/watch?v=wnHW6o8WMas" TargetMode="External"/><Relationship Id="rId64" Type="http://schemas.openxmlformats.org/officeDocument/2006/relationships/hyperlink" Target="https://www.youtube.com/c/BenLionelScott" TargetMode="External"/><Relationship Id="rId65" Type="http://schemas.openxmlformats.org/officeDocument/2006/relationships/hyperlink" Target="https://www.youtube.com/watch?v=fGU7_5gG9Ok" TargetMode="External"/><Relationship Id="rId66" Type="http://schemas.openxmlformats.org/officeDocument/2006/relationships/hyperlink" Target="https://www.youtube.com/c/BenLionelScott" TargetMode="External"/><Relationship Id="rId67" Type="http://schemas.openxmlformats.org/officeDocument/2006/relationships/hyperlink" Target="https://www.youtube.com/watch?v=Htcp1eHsQ_s" TargetMode="External"/><Relationship Id="rId68" Type="http://schemas.openxmlformats.org/officeDocument/2006/relationships/hyperlink" Target="https://www.youtube.com/c/BenLionelScott" TargetMode="External"/><Relationship Id="rId69" Type="http://schemas.openxmlformats.org/officeDocument/2006/relationships/hyperlink" Target="https://www.youtube.com/watch?v=AjZ0KbJcav0" TargetMode="External"/><Relationship Id="rId70" Type="http://schemas.openxmlformats.org/officeDocument/2006/relationships/hyperlink" Target="https://www.youtube.com/c/BenLionelScott" TargetMode="External"/><Relationship Id="rId71" Type="http://schemas.openxmlformats.org/officeDocument/2006/relationships/hyperlink" Target="https://www.youtube.com/watch?v=ZjMsEyG5EjE" TargetMode="External"/><Relationship Id="rId72" Type="http://schemas.openxmlformats.org/officeDocument/2006/relationships/hyperlink" Target="https://www.youtube.com/channel/UC9XxxIMlWY2fmzAZbzfeh4Q" TargetMode="External"/><Relationship Id="rId73" Type="http://schemas.openxmlformats.org/officeDocument/2006/relationships/hyperlink" Target="https://www.youtube.com/watch?v=h25S27rh4oY" TargetMode="External"/><Relationship Id="rId74" Type="http://schemas.openxmlformats.org/officeDocument/2006/relationships/hyperlink" Target="https://www.youtube.com/c/BBKiVines" TargetMode="External"/><Relationship Id="rId75" Type="http://schemas.openxmlformats.org/officeDocument/2006/relationships/hyperlink" Target="https://www.youtube.com/watch?v=5Mh3o886qpg" TargetMode="External"/><Relationship Id="rId76" Type="http://schemas.openxmlformats.org/officeDocument/2006/relationships/hyperlink" Target="https://www.youtube.com/c/BranchEducation" TargetMode="External"/><Relationship Id="rId77" Type="http://schemas.openxmlformats.org/officeDocument/2006/relationships/hyperlink" Target="https://www.youtube.com/watch?v=ezCMNMoUPLQ" TargetMode="External"/><Relationship Id="rId78" Type="http://schemas.openxmlformats.org/officeDocument/2006/relationships/hyperlink" Target="https://www.youtube.com/c/bugatti" TargetMode="External"/><Relationship Id="rId79" Type="http://schemas.openxmlformats.org/officeDocument/2006/relationships/hyperlink" Target="https://www.youtube.com/watch?v=r72GP1PIZa0" TargetMode="External"/><Relationship Id="rId80" Type="http://schemas.openxmlformats.org/officeDocument/2006/relationships/hyperlink" Target="https://www.youtube.com/c/CallofDuty" TargetMode="External"/><Relationship Id="rId81" Type="http://schemas.openxmlformats.org/officeDocument/2006/relationships/hyperlink" Target="https://www.youtube.com/watch?v=6Htn1x-_-is" TargetMode="External"/><Relationship Id="rId82" Type="http://schemas.openxmlformats.org/officeDocument/2006/relationships/hyperlink" Target="https://www.youtube.com/channel/UCqFhfan_P2AmGVB1X2B-3Aw" TargetMode="External"/><Relationship Id="rId83" Type="http://schemas.openxmlformats.org/officeDocument/2006/relationships/hyperlink" Target="https://www.youtube.com/watch?v=HtgXGm6rvE8" TargetMode="External"/><Relationship Id="rId84" Type="http://schemas.openxmlformats.org/officeDocument/2006/relationships/hyperlink" Target="https://www.youtube.com/c/cnindia" TargetMode="External"/><Relationship Id="rId85" Type="http://schemas.openxmlformats.org/officeDocument/2006/relationships/hyperlink" Target="https://www.youtube.com/watch?v=xPFckIKt8zg" TargetMode="External"/><Relationship Id="rId86" Type="http://schemas.openxmlformats.org/officeDocument/2006/relationships/hyperlink" Target="https://www.youtube.com/c/castrolbikers" TargetMode="External"/><Relationship Id="rId87" Type="http://schemas.openxmlformats.org/officeDocument/2006/relationships/hyperlink" Target="https://www.youtube.com/watch?v=GCYez2V1r8U" TargetMode="External"/><Relationship Id="rId88" Type="http://schemas.openxmlformats.org/officeDocument/2006/relationships/hyperlink" Target="https://www.youtube.com/watch?v=yUU2Y3ZRsZ4" TargetMode="External"/><Relationship Id="rId89" Type="http://schemas.openxmlformats.org/officeDocument/2006/relationships/hyperlink" Target="https://www.youtube.com/watch?v=8C_ibG489oE" TargetMode="External"/><Relationship Id="rId90" Type="http://schemas.openxmlformats.org/officeDocument/2006/relationships/hyperlink" Target="https://www.youtube.com/c/ClashOfClans" TargetMode="External"/><Relationship Id="rId91" Type="http://schemas.openxmlformats.org/officeDocument/2006/relationships/hyperlink" Target="https://www.youtube.com/watch?v=W0_DPi0PmF0" TargetMode="External"/><Relationship Id="rId92" Type="http://schemas.openxmlformats.org/officeDocument/2006/relationships/hyperlink" Target="https://www.youtube.com/c/cnbcawaaz/featured" TargetMode="External"/><Relationship Id="rId93" Type="http://schemas.openxmlformats.org/officeDocument/2006/relationships/hyperlink" Target="https://www.youtube.com/watch?v=6Pm0Mn0-jYU" TargetMode="External"/><Relationship Id="rId94" Type="http://schemas.openxmlformats.org/officeDocument/2006/relationships/hyperlink" Target="https://www.youtube.com/c/CNBCMakeIt" TargetMode="External"/><Relationship Id="rId95" Type="http://schemas.openxmlformats.org/officeDocument/2006/relationships/hyperlink" Target="https://www.youtube.com/watch?v=0Wd7ZhGSkRo" TargetMode="External"/><Relationship Id="rId96" Type="http://schemas.openxmlformats.org/officeDocument/2006/relationships/hyperlink" Target="https://www.youtube.com/c/CNET" TargetMode="External"/><Relationship Id="rId97" Type="http://schemas.openxmlformats.org/officeDocument/2006/relationships/hyperlink" Target="https://www.youtube.com/watch?v=HdhvPZc5dFw" TargetMode="External"/><Relationship Id="rId98" Type="http://schemas.openxmlformats.org/officeDocument/2006/relationships/hyperlink" Target="https://www.youtube.com/c/CNET" TargetMode="External"/><Relationship Id="rId99" Type="http://schemas.openxmlformats.org/officeDocument/2006/relationships/hyperlink" Target="https://www.youtube.com/watch?v=utMV52k0quo" TargetMode="External"/><Relationship Id="rId100" Type="http://schemas.openxmlformats.org/officeDocument/2006/relationships/hyperlink" Target="https://www.youtube.com/c/DesignsByIFR" TargetMode="External"/><Relationship Id="rId101" Type="http://schemas.openxmlformats.org/officeDocument/2006/relationships/hyperlink" Target="https://www.youtube.com/watch?v=lP14CoCshlQ" TargetMode="External"/><Relationship Id="rId102" Type="http://schemas.openxmlformats.org/officeDocument/2006/relationships/hyperlink" Target="https://www.youtube.com/watch?v=FzVuHhb4W24" TargetMode="External"/><Relationship Id="rId103" Type="http://schemas.openxmlformats.org/officeDocument/2006/relationships/hyperlink" Target="https://www.youtube.com/watch?v=dKjCWfuvYxQ" TargetMode="External"/><Relationship Id="rId104" Type="http://schemas.openxmlformats.org/officeDocument/2006/relationships/hyperlink" Target="https://www.youtube.com/c/Corridor" TargetMode="External"/><Relationship Id="rId105" Type="http://schemas.openxmlformats.org/officeDocument/2006/relationships/hyperlink" Target="https://www.youtube.com/watch?v=OuF9weSkS68" TargetMode="External"/><Relationship Id="rId106" Type="http://schemas.openxmlformats.org/officeDocument/2006/relationships/hyperlink" Target="https://www.youtube.com/c/ColdFusion" TargetMode="External"/><Relationship Id="rId107" Type="http://schemas.openxmlformats.org/officeDocument/2006/relationships/hyperlink" Target="https://www.youtube.com/watch?v=d5lEkz3Bomc" TargetMode="External"/><Relationship Id="rId108" Type="http://schemas.openxmlformats.org/officeDocument/2006/relationships/hyperlink" Target="https://www.youtube.com/c/ColdFusion" TargetMode="External"/><Relationship Id="rId109" Type="http://schemas.openxmlformats.org/officeDocument/2006/relationships/hyperlink" Target="https://www.youtube.com/watch?v=jj0CmnxuTaQ" TargetMode="External"/><Relationship Id="rId110" Type="http://schemas.openxmlformats.org/officeDocument/2006/relationships/hyperlink" Target="https://www.youtube.com/c/DannyMacAskill" TargetMode="External"/><Relationship Id="rId111" Type="http://schemas.openxmlformats.org/officeDocument/2006/relationships/hyperlink" Target="https://www.youtube.com/watch?v=kWkFYZnbPSY" TargetMode="External"/><Relationship Id="rId112" Type="http://schemas.openxmlformats.org/officeDocument/2006/relationships/hyperlink" Target="https://www.youtube.com/c/DannyMacAskill" TargetMode="External"/><Relationship Id="rId113" Type="http://schemas.openxmlformats.org/officeDocument/2006/relationships/hyperlink" Target="https://www.youtube.com/watch?v=fXEOXVZIQVM" TargetMode="External"/><Relationship Id="rId114" Type="http://schemas.openxmlformats.org/officeDocument/2006/relationships/hyperlink" Target="https://www.youtube.com/dcentertainment" TargetMode="External"/><Relationship Id="rId115" Type="http://schemas.openxmlformats.org/officeDocument/2006/relationships/hyperlink" Target="https://www.youtube.com/watch?v=Jt38cyB-73M" TargetMode="External"/><Relationship Id="rId116" Type="http://schemas.openxmlformats.org/officeDocument/2006/relationships/hyperlink" Target="https://www.youtube.com/dcentertainment" TargetMode="External"/><Relationship Id="rId117" Type="http://schemas.openxmlformats.org/officeDocument/2006/relationships/hyperlink" Target="https://www.youtube.com/watch?v=LsV5JLIO_ok" TargetMode="External"/><Relationship Id="rId118" Type="http://schemas.openxmlformats.org/officeDocument/2006/relationships/hyperlink" Target="https://www.youtube.com/dcentertainment" TargetMode="External"/><Relationship Id="rId119" Type="http://schemas.openxmlformats.org/officeDocument/2006/relationships/hyperlink" Target="https://www.youtube.com/watch?v=890wWM0lg94" TargetMode="External"/><Relationship Id="rId120" Type="http://schemas.openxmlformats.org/officeDocument/2006/relationships/hyperlink" Target="https://www.youtube.com/c/dhruvrathee" TargetMode="External"/><Relationship Id="rId121" Type="http://schemas.openxmlformats.org/officeDocument/2006/relationships/hyperlink" Target="https://www.youtube.com/watch?v=bvWRMAU6V-c" TargetMode="External"/><Relationship Id="rId122" Type="http://schemas.openxmlformats.org/officeDocument/2006/relationships/hyperlink" Target="https://www.youtube.com/user/DisneyMusicVEVO" TargetMode="External"/><Relationship Id="rId123" Type="http://schemas.openxmlformats.org/officeDocument/2006/relationships/hyperlink" Target="https://www.youtube.com/watch?v=2jVBWyih-RU" TargetMode="External"/><Relationship Id="rId124" Type="http://schemas.openxmlformats.org/officeDocument/2006/relationships/hyperlink" Target="https://www.youtube.com/user/DisneyMusicVEVO" TargetMode="External"/><Relationship Id="rId125" Type="http://schemas.openxmlformats.org/officeDocument/2006/relationships/hyperlink" Target="https://www.youtube.com/watch?v=jtaWLpuVYxs" TargetMode="External"/><Relationship Id="rId126" Type="http://schemas.openxmlformats.org/officeDocument/2006/relationships/hyperlink" Target="https://www.youtube.com/user/DisneyMusicVEVO" TargetMode="External"/><Relationship Id="rId127" Type="http://schemas.openxmlformats.org/officeDocument/2006/relationships/hyperlink" Target="https://www.youtube.com/watch?v=tU8BuomMd-4" TargetMode="External"/><Relationship Id="rId128" Type="http://schemas.openxmlformats.org/officeDocument/2006/relationships/hyperlink" Target="https://www.youtube.com/c/Dji" TargetMode="External"/><Relationship Id="rId129" Type="http://schemas.openxmlformats.org/officeDocument/2006/relationships/hyperlink" Target="https://www.youtube.com/watch?v=6dnqGrSKudM" TargetMode="External"/><Relationship Id="rId130" Type="http://schemas.openxmlformats.org/officeDocument/2006/relationships/hyperlink" Target="https://www.youtube.com/c/Dji" TargetMode="External"/><Relationship Id="rId131" Type="http://schemas.openxmlformats.org/officeDocument/2006/relationships/hyperlink" Target="https://www.youtube.com/watch?v=VPRBxXWfBtU" TargetMode="External"/><Relationship Id="rId132" Type="http://schemas.openxmlformats.org/officeDocument/2006/relationships/hyperlink" Target="https://www.youtube.com/c/DWDocumentary" TargetMode="External"/><Relationship Id="rId133" Type="http://schemas.openxmlformats.org/officeDocument/2006/relationships/hyperlink" Target="https://www.youtube.com/watch?v=9edWX7TTsLw" TargetMode="External"/><Relationship Id="rId134" Type="http://schemas.openxmlformats.org/officeDocument/2006/relationships/hyperlink" Target="https://www.youtube.com/c/DWDocumentary" TargetMode="External"/><Relationship Id="rId135" Type="http://schemas.openxmlformats.org/officeDocument/2006/relationships/hyperlink" Target="https://www.youtube.com/watch?v=t6m49vNjEGs" TargetMode="External"/><Relationship Id="rId136" Type="http://schemas.openxmlformats.org/officeDocument/2006/relationships/hyperlink" Target="https://www.youtube.com/c/DWDocumentary" TargetMode="External"/><Relationship Id="rId137" Type="http://schemas.openxmlformats.org/officeDocument/2006/relationships/hyperlink" Target="https://www.youtube.com/watch?v=2Vv-BfVoq4g" TargetMode="External"/><Relationship Id="rId138" Type="http://schemas.openxmlformats.org/officeDocument/2006/relationships/hyperlink" Target="https://www.youtube.com/channel/UC0C-w0YjGpqDXGB8IHb662A" TargetMode="External"/><Relationship Id="rId139" Type="http://schemas.openxmlformats.org/officeDocument/2006/relationships/hyperlink" Target="https://www.youtube.com/watch?v=zbMHLJ0dY4w" TargetMode="External"/><Relationship Id="rId140" Type="http://schemas.openxmlformats.org/officeDocument/2006/relationships/hyperlink" Target="https://www.youtube.com/c/edurekaIN" TargetMode="External"/><Relationship Id="rId141" Type="http://schemas.openxmlformats.org/officeDocument/2006/relationships/hyperlink" Target="https://www.youtube.com/watch?v=801vCdFTt7g" TargetMode="External"/><Relationship Id="rId142" Type="http://schemas.openxmlformats.org/officeDocument/2006/relationships/hyperlink" Target="https://www.youtube.com/c/EnesYilmazer" TargetMode="External"/><Relationship Id="rId143" Type="http://schemas.openxmlformats.org/officeDocument/2006/relationships/hyperlink" Target="https://www.youtube.com/watch?v=kMA5zXLd5uU" TargetMode="External"/><Relationship Id="rId144" Type="http://schemas.openxmlformats.org/officeDocument/2006/relationships/hyperlink" Target="https://www.youtube.com/c/EnesYilmazer" TargetMode="External"/><Relationship Id="rId145" Type="http://schemas.openxmlformats.org/officeDocument/2006/relationships/hyperlink" Target="https://www.youtube.com/watch?v=G9XhLca9JSk" TargetMode="External"/><Relationship Id="rId146" Type="http://schemas.openxmlformats.org/officeDocument/2006/relationships/hyperlink" Target="https://www.youtube.com/c/EnesYilmazer" TargetMode="External"/><Relationship Id="rId147" Type="http://schemas.openxmlformats.org/officeDocument/2006/relationships/hyperlink" Target="https://www.youtube.com/watch?v=U8Cd_McCdow" TargetMode="External"/><Relationship Id="rId148" Type="http://schemas.openxmlformats.org/officeDocument/2006/relationships/hyperlink" Target="https://www.youtube.com/c/EnesYilmazer" TargetMode="External"/><Relationship Id="rId149" Type="http://schemas.openxmlformats.org/officeDocument/2006/relationships/hyperlink" Target="https://www.youtube.com/watch?v=1CR0QmCaMTs" TargetMode="External"/><Relationship Id="rId150" Type="http://schemas.openxmlformats.org/officeDocument/2006/relationships/hyperlink" Target="https://www.youtube.com/c/fabiowibmer" TargetMode="External"/><Relationship Id="rId151" Type="http://schemas.openxmlformats.org/officeDocument/2006/relationships/hyperlink" Target="https://www.youtube.com/watch?v=Jdpy4G8ZYS8" TargetMode="External"/><Relationship Id="rId152" Type="http://schemas.openxmlformats.org/officeDocument/2006/relationships/hyperlink" Target="https://www.youtube.com/c/fabiowibmer" TargetMode="External"/><Relationship Id="rId153" Type="http://schemas.openxmlformats.org/officeDocument/2006/relationships/hyperlink" Target="https://www.youtube.com/watch?v=3YzUHpUrxyw" TargetMode="External"/><Relationship Id="rId154" Type="http://schemas.openxmlformats.org/officeDocument/2006/relationships/hyperlink" Target="https://www.youtube.com/c/fabiowibmer" TargetMode="External"/><Relationship Id="rId155" Type="http://schemas.openxmlformats.org/officeDocument/2006/relationships/hyperlink" Target="https://www.youtube.com/watch?v=5oVAXOCwCWE" TargetMode="External"/><Relationship Id="rId156" Type="http://schemas.openxmlformats.org/officeDocument/2006/relationships/hyperlink" Target="https://www.youtube.com/c/fabiowibmer" TargetMode="External"/><Relationship Id="rId157" Type="http://schemas.openxmlformats.org/officeDocument/2006/relationships/hyperlink" Target="https://www.youtube.com/watch?v=BGA7Ee4jS2w" TargetMode="External"/><Relationship Id="rId158" Type="http://schemas.openxmlformats.org/officeDocument/2006/relationships/hyperlink" Target="https://www.youtube.com/c/TechnicalGuruji" TargetMode="External"/><Relationship Id="rId159" Type="http://schemas.openxmlformats.org/officeDocument/2006/relationships/hyperlink" Target="https://www.youtube.com/watch?v=BD1o6sFDr0Y" TargetMode="External"/><Relationship Id="rId160" Type="http://schemas.openxmlformats.org/officeDocument/2006/relationships/hyperlink" Target="https://www.youtube.com/c/FlyingBeast320" TargetMode="External"/><Relationship Id="rId161" Type="http://schemas.openxmlformats.org/officeDocument/2006/relationships/hyperlink" Target="https://www.youtube.com/watch?v=rzGlVG75kUM" TargetMode="External"/><Relationship Id="rId162" Type="http://schemas.openxmlformats.org/officeDocument/2006/relationships/hyperlink" Target="https://www.youtube.com/c/gmc" TargetMode="External"/><Relationship Id="rId163" Type="http://schemas.openxmlformats.org/officeDocument/2006/relationships/hyperlink" Target="https://www.youtube.com/watch?v=k6pTulbKhcw" TargetMode="External"/><Relationship Id="rId164" Type="http://schemas.openxmlformats.org/officeDocument/2006/relationships/hyperlink" Target="https://www.youtube.com/c/greengoldtv" TargetMode="External"/><Relationship Id="rId165" Type="http://schemas.openxmlformats.org/officeDocument/2006/relationships/hyperlink" Target="https://www.youtube.com/watch?v=3xtntVX3uCM" TargetMode="External"/><Relationship Id="rId166" Type="http://schemas.openxmlformats.org/officeDocument/2006/relationships/hyperlink" Target="https://www.youtube.com/c/TheBrainHumour" TargetMode="External"/><Relationship Id="rId167" Type="http://schemas.openxmlformats.org/officeDocument/2006/relationships/hyperlink" Target="https://www.youtube.com/watch?v=670ZGMBjrPI" TargetMode="External"/><Relationship Id="rId168" Type="http://schemas.openxmlformats.org/officeDocument/2006/relationships/hyperlink" Target="https://www.youtube.com/c/Illacertus" TargetMode="External"/><Relationship Id="rId169" Type="http://schemas.openxmlformats.org/officeDocument/2006/relationships/hyperlink" Target="https://www.youtube.com/watch?v=YstuRGzIPY4" TargetMode="External"/><Relationship Id="rId170" Type="http://schemas.openxmlformats.org/officeDocument/2006/relationships/hyperlink" Target="https://www.youtube.com/c/Illacertus" TargetMode="External"/><Relationship Id="rId171" Type="http://schemas.openxmlformats.org/officeDocument/2006/relationships/hyperlink" Target="https://www.youtube.com/watch?v=Z1LGhnE4Aa4" TargetMode="External"/><Relationship Id="rId172" Type="http://schemas.openxmlformats.org/officeDocument/2006/relationships/hyperlink" Target="https://www.youtube.com/c/Illacertus" TargetMode="External"/><Relationship Id="rId173" Type="http://schemas.openxmlformats.org/officeDocument/2006/relationships/hyperlink" Target="https://www.youtube.com/watch?v=aAbW8QoqHTo" TargetMode="External"/><Relationship Id="rId174" Type="http://schemas.openxmlformats.org/officeDocument/2006/relationships/hyperlink" Target="https://www.youtube.com/c/Illacertus" TargetMode="External"/><Relationship Id="rId175" Type="http://schemas.openxmlformats.org/officeDocument/2006/relationships/hyperlink" Target="https://www.youtube.com/watch?v=JJ5WP2BKigc" TargetMode="External"/><Relationship Id="rId176" Type="http://schemas.openxmlformats.org/officeDocument/2006/relationships/hyperlink" Target="https://www.youtube.com/c/unboxtherapy" TargetMode="External"/><Relationship Id="rId177" Type="http://schemas.openxmlformats.org/officeDocument/2006/relationships/hyperlink" Target="https://www.youtube.com/watch?v=N-4YMlihRf4" TargetMode="External"/><Relationship Id="rId178" Type="http://schemas.openxmlformats.org/officeDocument/2006/relationships/hyperlink" Target="https://www.youtube.com/channel/UCYvmuw-JtVrTZQ-7Y4kd63Q" TargetMode="External"/><Relationship Id="rId179" Type="http://schemas.openxmlformats.org/officeDocument/2006/relationships/hyperlink" Target="https://www.youtube.com/watch?v=Tb5aO78Au1c" TargetMode="External"/><Relationship Id="rId180" Type="http://schemas.openxmlformats.org/officeDocument/2006/relationships/hyperlink" Target="https://www.youtube.com/c/Lamborghini" TargetMode="External"/><Relationship Id="rId181" Type="http://schemas.openxmlformats.org/officeDocument/2006/relationships/hyperlink" Target="https://www.youtube.com/watch?v=6lBqYInBldk&amp;list=PLmHVyfmcRKyyKV86N7i0q9TfYNN8bBjX-" TargetMode="External"/><Relationship Id="rId182" Type="http://schemas.openxmlformats.org/officeDocument/2006/relationships/hyperlink" Target="https://www.youtube.com/c/LeilaGharani" TargetMode="External"/><Relationship Id="rId183" Type="http://schemas.openxmlformats.org/officeDocument/2006/relationships/hyperlink" Target="https://www.youtube.com/watch?v=9eh4yLBHp7E" TargetMode="External"/><Relationship Id="rId184" Type="http://schemas.openxmlformats.org/officeDocument/2006/relationships/hyperlink" Target="https://www.youtube.com/c/Levinho/featured" TargetMode="External"/><Relationship Id="rId185" Type="http://schemas.openxmlformats.org/officeDocument/2006/relationships/hyperlink" Target="https://www.youtube.com/watch?v=zABLecsR5UE" TargetMode="External"/><Relationship Id="rId186" Type="http://schemas.openxmlformats.org/officeDocument/2006/relationships/hyperlink" Target="https://www.youtube.com/channel/UCveFkLdSOUsGwMJEgedO9dQ" TargetMode="External"/><Relationship Id="rId187" Type="http://schemas.openxmlformats.org/officeDocument/2006/relationships/hyperlink" Target="https://www.youtube.com/watch?v=ALZHF5UqnU4" TargetMode="External"/><Relationship Id="rId188" Type="http://schemas.openxmlformats.org/officeDocument/2006/relationships/hyperlink" Target="https://www.youtube.com/c/marshmellomusic" TargetMode="External"/><Relationship Id="rId189" Type="http://schemas.openxmlformats.org/officeDocument/2006/relationships/hyperlink" Target="https://www.youtube.com/watch?v=m7Bc3pLyij0" TargetMode="External"/><Relationship Id="rId190" Type="http://schemas.openxmlformats.org/officeDocument/2006/relationships/hyperlink" Target="https://www.youtube.com/c/marshmellomusic" TargetMode="External"/><Relationship Id="rId191" Type="http://schemas.openxmlformats.org/officeDocument/2006/relationships/hyperlink" Target="https://www.youtube.com/watch?v=Yp6satbo14A" TargetMode="External"/><Relationship Id="rId192" Type="http://schemas.openxmlformats.org/officeDocument/2006/relationships/hyperlink" Target="https://www.youtube.com/c/marvel" TargetMode="External"/><Relationship Id="rId193" Type="http://schemas.openxmlformats.org/officeDocument/2006/relationships/hyperlink" Target="https://www.youtube.com/watch?v=qZVTkn2NjS0" TargetMode="External"/><Relationship Id="rId194" Type="http://schemas.openxmlformats.org/officeDocument/2006/relationships/hyperlink" Target="https://www.youtube.com/c/marvel" TargetMode="External"/><Relationship Id="rId195" Type="http://schemas.openxmlformats.org/officeDocument/2006/relationships/hyperlink" Target="https://www.youtube.com/watch?v=bLEFqhS5WmI" TargetMode="External"/><Relationship Id="rId196" Type="http://schemas.openxmlformats.org/officeDocument/2006/relationships/hyperlink" Target="https://www.youtube.com/c/marvel" TargetMode="External"/><Relationship Id="rId197" Type="http://schemas.openxmlformats.org/officeDocument/2006/relationships/hyperlink" Target="https://www.youtube.com/watch?v=3NVs--u1JZg" TargetMode="External"/><Relationship Id="rId198" Type="http://schemas.openxmlformats.org/officeDocument/2006/relationships/hyperlink" Target="https://www.youtube.com/c/McLarenAutomotiveTV" TargetMode="External"/><Relationship Id="rId199" Type="http://schemas.openxmlformats.org/officeDocument/2006/relationships/hyperlink" Target="https://www.youtube.com/watch?v=wkpmdDCfdlw" TargetMode="External"/><Relationship Id="rId200" Type="http://schemas.openxmlformats.org/officeDocument/2006/relationships/hyperlink" Target="https://www.youtube.com/c/MostlySane" TargetMode="External"/><Relationship Id="rId201" Type="http://schemas.openxmlformats.org/officeDocument/2006/relationships/hyperlink" Target="https://www.youtube.com/watch?v=zhVDk8Y55pA" TargetMode="External"/><Relationship Id="rId202" Type="http://schemas.openxmlformats.org/officeDocument/2006/relationships/hyperlink" Target="https://www.youtube.com/channel/UCiE2TNZpB649Ii15EU9Mj4A" TargetMode="External"/><Relationship Id="rId203" Type="http://schemas.openxmlformats.org/officeDocument/2006/relationships/hyperlink" Target="https://www.youtube.com/watch?v=JY9mrKR5SkA" TargetMode="External"/><Relationship Id="rId204" Type="http://schemas.openxmlformats.org/officeDocument/2006/relationships/hyperlink" Target="https://www.youtube.com/c/motogp/featured" TargetMode="External"/><Relationship Id="rId205" Type="http://schemas.openxmlformats.org/officeDocument/2006/relationships/hyperlink" Target="https://www.youtube.com/watch?v=7ZUybiDSzS" TargetMode="External"/><Relationship Id="rId206" Type="http://schemas.openxmlformats.org/officeDocument/2006/relationships/hyperlink" Target="https://www.youtube.com/c/motogp" TargetMode="External"/><Relationship Id="rId207" Type="http://schemas.openxmlformats.org/officeDocument/2006/relationships/hyperlink" Target="https://www.youtube.com/watch?v=MxK5yRqE6rg" TargetMode="External"/><Relationship Id="rId208" Type="http://schemas.openxmlformats.org/officeDocument/2006/relationships/hyperlink" Target="https://www.youtube.com/c/motogp" TargetMode="External"/><Relationship Id="rId209" Type="http://schemas.openxmlformats.org/officeDocument/2006/relationships/hyperlink" Target="https://www.youtube.com/watch?v=rkZAOmPs4e8" TargetMode="External"/><Relationship Id="rId210" Type="http://schemas.openxmlformats.org/officeDocument/2006/relationships/hyperlink" Target="https://www.youtube.com/c/MyOnlineTrainingHub" TargetMode="External"/><Relationship Id="rId211" Type="http://schemas.openxmlformats.org/officeDocument/2006/relationships/hyperlink" Target="https://www.youtube.com/watch?v=ZETwCwk1fVM" TargetMode="External"/><Relationship Id="rId212" Type="http://schemas.openxmlformats.org/officeDocument/2006/relationships/hyperlink" Target="https://www.youtube.com/c/NamasteCar" TargetMode="External"/><Relationship Id="rId213" Type="http://schemas.openxmlformats.org/officeDocument/2006/relationships/hyperlink" Target="https://www.youtube.com/watch?v=K-5EdHZ0hBs" TargetMode="External"/><Relationship Id="rId214" Type="http://schemas.openxmlformats.org/officeDocument/2006/relationships/hyperlink" Target="https://www.youtube.com/c/NeedforSpeed" TargetMode="External"/><Relationship Id="rId215" Type="http://schemas.openxmlformats.org/officeDocument/2006/relationships/hyperlink" Target="https://www.youtube.com/watch?v=vIZWLvcMS9c" TargetMode="External"/><Relationship Id="rId216" Type="http://schemas.openxmlformats.org/officeDocument/2006/relationships/hyperlink" Target="https://www.youtube.com/c/NetflixIndiaOfficial" TargetMode="External"/><Relationship Id="rId217" Type="http://schemas.openxmlformats.org/officeDocument/2006/relationships/hyperlink" Target="https://www.youtube.com/watch?v=QdT7CI0ifhU" TargetMode="External"/><Relationship Id="rId218" Type="http://schemas.openxmlformats.org/officeDocument/2006/relationships/hyperlink" Target="https://www.youtube.com/c/NetflixIndiaOfficial" TargetMode="External"/><Relationship Id="rId219" Type="http://schemas.openxmlformats.org/officeDocument/2006/relationships/hyperlink" Target="https://www.youtube.com/watch?v=rGkY--aI_JM" TargetMode="External"/><Relationship Id="rId220" Type="http://schemas.openxmlformats.org/officeDocument/2006/relationships/hyperlink" Target="https://www.youtube.com/c/NetflixIndiaOfficial" TargetMode="External"/><Relationship Id="rId221" Type="http://schemas.openxmlformats.org/officeDocument/2006/relationships/hyperlink" Target="https://www.youtube.com/watch?v=G5xSLbYMr-I&amp;list=RDCLAK5uy_kmPRjHDECIcuVwnKsx2Ng7fyNgFKWNJFs&amp;start_radio=1" TargetMode="External"/><Relationship Id="rId222" Type="http://schemas.openxmlformats.org/officeDocument/2006/relationships/hyperlink" Target="https://www.youtube.com/channel/UChofQzs5eedlpnVIbAhxNJw" TargetMode="External"/><Relationship Id="rId223" Type="http://schemas.openxmlformats.org/officeDocument/2006/relationships/hyperlink" Target="https://www.youtube.com/watch?v=QKUMzJzqKBc" TargetMode="External"/><Relationship Id="rId224" Type="http://schemas.openxmlformats.org/officeDocument/2006/relationships/hyperlink" Target="https://www.youtube.com/c/NiharikaNm" TargetMode="External"/><Relationship Id="rId225" Type="http://schemas.openxmlformats.org/officeDocument/2006/relationships/hyperlink" Target="https://www.youtube.com/watch?v=PJYpZ4hkXJE" TargetMode="External"/><Relationship Id="rId226" Type="http://schemas.openxmlformats.org/officeDocument/2006/relationships/hyperlink" Target="https://www.youtube.com/channel/UCb2HGwORFBo94DmRx4oLzow" TargetMode="External"/><Relationship Id="rId227" Type="http://schemas.openxmlformats.org/officeDocument/2006/relationships/hyperlink" Target="https://www.youtube.com/watch?v=bfcT8PbF0F8" TargetMode="External"/><Relationship Id="rId228" Type="http://schemas.openxmlformats.org/officeDocument/2006/relationships/hyperlink" Target="https://www.youtube.com/user/PaganiAutomobili" TargetMode="External"/><Relationship Id="rId229" Type="http://schemas.openxmlformats.org/officeDocument/2006/relationships/hyperlink" Target="https://www.youtube.com/watch?v=cz5Pk1uhyFc" TargetMode="External"/><Relationship Id="rId230" Type="http://schemas.openxmlformats.org/officeDocument/2006/relationships/hyperlink" Target="https://www.youtube.com/c/PlayStation" TargetMode="External"/><Relationship Id="rId231" Type="http://schemas.openxmlformats.org/officeDocument/2006/relationships/hyperlink" Target="https://www.youtube.com/watch?v=yC1nxbBB9Gc" TargetMode="External"/><Relationship Id="rId232" Type="http://schemas.openxmlformats.org/officeDocument/2006/relationships/hyperlink" Target="https://www.youtube.com/c/PlayStation" TargetMode="External"/><Relationship Id="rId233" Type="http://schemas.openxmlformats.org/officeDocument/2006/relationships/hyperlink" Target="https://www.youtube.com/watch?v=x7QhUL8NUK4" TargetMode="External"/><Relationship Id="rId234" Type="http://schemas.openxmlformats.org/officeDocument/2006/relationships/hyperlink" Target="https://www.youtube.com/c/PlayStation" TargetMode="External"/><Relationship Id="rId235" Type="http://schemas.openxmlformats.org/officeDocument/2006/relationships/hyperlink" Target="https://www.youtube.com/watch?v=1h7n0YiyYvk" TargetMode="External"/><Relationship Id="rId236" Type="http://schemas.openxmlformats.org/officeDocument/2006/relationships/hyperlink" Target="https://www.youtube.com/c/Pok&#233;monAsiaOfficialHindi" TargetMode="External"/><Relationship Id="rId237" Type="http://schemas.openxmlformats.org/officeDocument/2006/relationships/hyperlink" Target="https://www.youtube.com/watch?v=EDm58UgBUxk" TargetMode="External"/><Relationship Id="rId238" Type="http://schemas.openxmlformats.org/officeDocument/2006/relationships/hyperlink" Target="https://www.youtube.com/c/Porsche" TargetMode="External"/><Relationship Id="rId239" Type="http://schemas.openxmlformats.org/officeDocument/2006/relationships/hyperlink" Target="https://www.youtube.com/watch?v=gJj90WOWQvg" TargetMode="External"/><Relationship Id="rId240" Type="http://schemas.openxmlformats.org/officeDocument/2006/relationships/hyperlink" Target="https://www.youtube.com/c/PrimeVideoIN" TargetMode="External"/><Relationship Id="rId241" Type="http://schemas.openxmlformats.org/officeDocument/2006/relationships/hyperlink" Target="https://www.youtube.com/watch?v=06nQFA1lfMk" TargetMode="External"/><Relationship Id="rId242" Type="http://schemas.openxmlformats.org/officeDocument/2006/relationships/hyperlink" Target="https://www.youtube.com/c/PrimeVideoIN" TargetMode="External"/><Relationship Id="rId243" Type="http://schemas.openxmlformats.org/officeDocument/2006/relationships/hyperlink" Target="https://www.youtube.com/watch?v=SuqagNN2th0" TargetMode="External"/><Relationship Id="rId244" Type="http://schemas.openxmlformats.org/officeDocument/2006/relationships/hyperlink" Target="https://www.youtube.com/c/PrimeVideoIN" TargetMode="External"/><Relationship Id="rId245" Type="http://schemas.openxmlformats.org/officeDocument/2006/relationships/hyperlink" Target="https://www.youtube.com/watch?v=_LTiEXMc5J0" TargetMode="External"/><Relationship Id="rId246" Type="http://schemas.openxmlformats.org/officeDocument/2006/relationships/hyperlink" Target="https://www.youtube.com/c/PUBG" TargetMode="External"/><Relationship Id="rId247" Type="http://schemas.openxmlformats.org/officeDocument/2006/relationships/hyperlink" Target="https://www.youtube.com/watch?v=15NtFld9mVM" TargetMode="External"/><Relationship Id="rId248" Type="http://schemas.openxmlformats.org/officeDocument/2006/relationships/hyperlink" Target="https://www.youtube.com/c/ExcelTutorials" TargetMode="External"/><Relationship Id="rId249" Type="http://schemas.openxmlformats.org/officeDocument/2006/relationships/hyperlink" Target="https://www.youtube.com/watch?v=tZOIr0g5Ju8" TargetMode="External"/><Relationship Id="rId250" Type="http://schemas.openxmlformats.org/officeDocument/2006/relationships/hyperlink" Target="https://www.youtube.com/user/bunterfisch/featured" TargetMode="External"/><Relationship Id="rId251" Type="http://schemas.openxmlformats.org/officeDocument/2006/relationships/hyperlink" Target="https://www.youtube.com/watch?v=wfN4PVaOU5Q" TargetMode="External"/><Relationship Id="rId252" Type="http://schemas.openxmlformats.org/officeDocument/2006/relationships/hyperlink" Target="https://www.youtube.com/channel/UCcgqSM4YEo5vVQpqwN-MaNw" TargetMode="External"/><Relationship Id="rId253" Type="http://schemas.openxmlformats.org/officeDocument/2006/relationships/hyperlink" Target="https://www.youtube.com/watch?v=E6tp8DCAJ-0" TargetMode="External"/><Relationship Id="rId254" Type="http://schemas.openxmlformats.org/officeDocument/2006/relationships/hyperlink" Target="https://www.youtube.com/c/Lesics" TargetMode="External"/><Relationship Id="rId255" Type="http://schemas.openxmlformats.org/officeDocument/2006/relationships/hyperlink" Target="https://www.youtube.com/watch?v=Z8eXaXoUJRQ" TargetMode="External"/><Relationship Id="rId256" Type="http://schemas.openxmlformats.org/officeDocument/2006/relationships/hyperlink" Target="https://www.youtube.com/c/selenagomez" TargetMode="External"/><Relationship Id="rId257" Type="http://schemas.openxmlformats.org/officeDocument/2006/relationships/hyperlink" Target="https://www.youtube.com/watch?v=cH4E_t3m3xM" TargetMode="External"/><Relationship Id="rId258" Type="http://schemas.openxmlformats.org/officeDocument/2006/relationships/hyperlink" Target="https://www.youtube.com/c/selenagomez" TargetMode="External"/><Relationship Id="rId259" Type="http://schemas.openxmlformats.org/officeDocument/2006/relationships/hyperlink" Target="https://www.youtube.com/watch?v=KZ_LG8obeYg" TargetMode="External"/><Relationship Id="rId260" Type="http://schemas.openxmlformats.org/officeDocument/2006/relationships/hyperlink" Target="https://www.youtube.com/c/selenagomez" TargetMode="External"/><Relationship Id="rId261" Type="http://schemas.openxmlformats.org/officeDocument/2006/relationships/hyperlink" Target="https://www.youtube.com/watch?v=po7t_U-sLi8" TargetMode="External"/><Relationship Id="rId262" Type="http://schemas.openxmlformats.org/officeDocument/2006/relationships/hyperlink" Target="https://www.youtube.com/c/TechBurner" TargetMode="External"/><Relationship Id="rId263" Type="http://schemas.openxmlformats.org/officeDocument/2006/relationships/hyperlink" Target="https://www.youtube.com/watch?v=5uzB4z4iN0g" TargetMode="External"/><Relationship Id="rId264" Type="http://schemas.openxmlformats.org/officeDocument/2006/relationships/hyperlink" Target="https://www.youtube.com/c/SimplilearnOfficial" TargetMode="External"/><Relationship Id="rId265" Type="http://schemas.openxmlformats.org/officeDocument/2006/relationships/hyperlink" Target="https://www.youtube.com/watch?v=zbcCdoHeS4w" TargetMode="External"/><Relationship Id="rId266" Type="http://schemas.openxmlformats.org/officeDocument/2006/relationships/hyperlink" Target="https://www.youtube.com/c/SimplilearnOfficial" TargetMode="External"/><Relationship Id="rId267" Type="http://schemas.openxmlformats.org/officeDocument/2006/relationships/hyperlink" Target="https://www.youtube.com/watch?v=Cl618XVFKmc" TargetMode="External"/><Relationship Id="rId268" Type="http://schemas.openxmlformats.org/officeDocument/2006/relationships/hyperlink" Target="https://www.youtube.com/channel/UCllSh_d1Brc9PLypjhm1_YA" TargetMode="External"/><Relationship Id="rId269" Type="http://schemas.openxmlformats.org/officeDocument/2006/relationships/hyperlink" Target="https://www.youtube.com/watch?v=e-ORhEE9VVg" TargetMode="External"/><Relationship Id="rId270" Type="http://schemas.openxmlformats.org/officeDocument/2006/relationships/hyperlink" Target="https://www.youtube.com/channel/UCqECaJ8Gagnn7YCbPEzWH6g" TargetMode="External"/><Relationship Id="rId271" Type="http://schemas.openxmlformats.org/officeDocument/2006/relationships/hyperlink" Target="https://www.youtube.com/watch?v=NunsrQveBhw" TargetMode="External"/><Relationship Id="rId272" Type="http://schemas.openxmlformats.org/officeDocument/2006/relationships/hyperlink" Target="https://www.youtube.com/user/TEDxTalks" TargetMode="External"/><Relationship Id="rId273" Type="http://schemas.openxmlformats.org/officeDocument/2006/relationships/hyperlink" Target="https://www.youtube.com/watch?v=BdwoRr4HaiQ" TargetMode="External"/><Relationship Id="rId274" Type="http://schemas.openxmlformats.org/officeDocument/2006/relationships/hyperlink" Target="https://www.youtube.com/user/TEDxTalks" TargetMode="External"/><Relationship Id="rId275" Type="http://schemas.openxmlformats.org/officeDocument/2006/relationships/hyperlink" Target="https://www.youtube.com/watch?v=rmeGVhhbGrM" TargetMode="External"/><Relationship Id="rId276" Type="http://schemas.openxmlformats.org/officeDocument/2006/relationships/hyperlink" Target="https://www.youtube.com/user/TEDxTalks" TargetMode="External"/><Relationship Id="rId277" Type="http://schemas.openxmlformats.org/officeDocument/2006/relationships/hyperlink" Target="https://www.youtube.com/watch?v=bC0hlK7WGcM" TargetMode="External"/><Relationship Id="rId278" Type="http://schemas.openxmlformats.org/officeDocument/2006/relationships/hyperlink" Target="https://www.youtube.com/user/TEDxTalks" TargetMode="External"/><Relationship Id="rId279" Type="http://schemas.openxmlformats.org/officeDocument/2006/relationships/hyperlink" Target="https://www.youtube.com/watch?v=Fx7bAcMJ9vA" TargetMode="External"/><Relationship Id="rId280" Type="http://schemas.openxmlformats.org/officeDocument/2006/relationships/hyperlink" Target="https://www.youtube.com/channel/UCHmewUw1XekObNFbhP4f_1A" TargetMode="External"/><Relationship Id="rId281" Type="http://schemas.openxmlformats.org/officeDocument/2006/relationships/hyperlink" Target="https://www.youtube.com/watch?v=kd3CO78fpTQ" TargetMode="External"/><Relationship Id="rId282" Type="http://schemas.openxmlformats.org/officeDocument/2006/relationships/hyperlink" Target="https://www.youtube.com/channel/UCHmewUw1XekObNFbhP4f_1A" TargetMode="External"/><Relationship Id="rId283" Type="http://schemas.openxmlformats.org/officeDocument/2006/relationships/hyperlink" Target="https://www.youtube.com/watch?v=CyizBb9LE7o" TargetMode="External"/><Relationship Id="rId284" Type="http://schemas.openxmlformats.org/officeDocument/2006/relationships/hyperlink" Target="https://www.youtube.com/channel/UCHmewUw1XekObNFbhP4f_1A" TargetMode="External"/><Relationship Id="rId285" Type="http://schemas.openxmlformats.org/officeDocument/2006/relationships/hyperlink" Target="https://www.youtube.com/watch?v=Q-pPChGqpFM" TargetMode="External"/><Relationship Id="rId286" Type="http://schemas.openxmlformats.org/officeDocument/2006/relationships/hyperlink" Target="https://www.youtube.com/c/TheBLUNT" TargetMode="External"/><Relationship Id="rId287" Type="http://schemas.openxmlformats.org/officeDocument/2006/relationships/hyperlink" Target="https://www.youtube.com/watch?v=CuYqLb5VDlc" TargetMode="External"/><Relationship Id="rId288" Type="http://schemas.openxmlformats.org/officeDocument/2006/relationships/hyperlink" Target="https://www.youtube.com/c/TheBLUNT" TargetMode="External"/><Relationship Id="rId289" Type="http://schemas.openxmlformats.org/officeDocument/2006/relationships/hyperlink" Target="https://www.youtube.com/watch?v=G8VFBWbFeWI" TargetMode="External"/><Relationship Id="rId290" Type="http://schemas.openxmlformats.org/officeDocument/2006/relationships/hyperlink" Target="https://www.youtube.com/c/TheBLUNT" TargetMode="External"/><Relationship Id="rId291" Type="http://schemas.openxmlformats.org/officeDocument/2006/relationships/hyperlink" Target="https://www.youtube.com/watch?v=HC9IuLA_vxg" TargetMode="External"/><Relationship Id="rId292" Type="http://schemas.openxmlformats.org/officeDocument/2006/relationships/hyperlink" Target="https://www.youtube.com/c/TheBLUNT" TargetMode="External"/><Relationship Id="rId293" Type="http://schemas.openxmlformats.org/officeDocument/2006/relationships/hyperlink" Target="https://www.youtube.com/watch?v=T1FdIvLg6i4" TargetMode="External"/><Relationship Id="rId294" Type="http://schemas.openxmlformats.org/officeDocument/2006/relationships/hyperlink" Target="https://www.youtube.com/c/TheEconomist" TargetMode="External"/><Relationship Id="rId295" Type="http://schemas.openxmlformats.org/officeDocument/2006/relationships/hyperlink" Target="https://www.youtube.com/watch?v=SRUxxpfGHzI" TargetMode="External"/><Relationship Id="rId296" Type="http://schemas.openxmlformats.org/officeDocument/2006/relationships/hyperlink" Target="https://www.youtube.com/c/TheScreenPatti" TargetMode="External"/><Relationship Id="rId297" Type="http://schemas.openxmlformats.org/officeDocument/2006/relationships/hyperlink" Target="https://www.youtube.com/watch?v=oJo5Mv322wA" TargetMode="External"/><Relationship Id="rId298" Type="http://schemas.openxmlformats.org/officeDocument/2006/relationships/hyperlink" Target="https://www.youtube.com/c/TheScreenPatti" TargetMode="External"/><Relationship Id="rId299" Type="http://schemas.openxmlformats.org/officeDocument/2006/relationships/hyperlink" Target="https://www.youtube.com/watch?v=a3SoYFywAMg" TargetMode="External"/><Relationship Id="rId300" Type="http://schemas.openxmlformats.org/officeDocument/2006/relationships/hyperlink" Target="https://www.youtube.com/c/TheScreenPatti" TargetMode="External"/><Relationship Id="rId301" Type="http://schemas.openxmlformats.org/officeDocument/2006/relationships/hyperlink" Target="https://www.youtube.com/watch?v=sVAThqKggms" TargetMode="External"/><Relationship Id="rId302" Type="http://schemas.openxmlformats.org/officeDocument/2006/relationships/hyperlink" Target="https://www.youtube.com/c/TheScreenPatti" TargetMode="External"/><Relationship Id="rId303" Type="http://schemas.openxmlformats.org/officeDocument/2006/relationships/hyperlink" Target="https://www.youtube.com/watch?v=bs5Om2nY-0E" TargetMode="External"/><Relationship Id="rId304" Type="http://schemas.openxmlformats.org/officeDocument/2006/relationships/hyperlink" Target="https://www.youtube.com/c/TheViralFever" TargetMode="External"/><Relationship Id="rId305" Type="http://schemas.openxmlformats.org/officeDocument/2006/relationships/hyperlink" Target="https://www.youtube.com/watch?v=fwow3jQT_tc" TargetMode="External"/><Relationship Id="rId306" Type="http://schemas.openxmlformats.org/officeDocument/2006/relationships/hyperlink" Target="https://www.youtube.com/c/TheViralFever" TargetMode="External"/><Relationship Id="rId307" Type="http://schemas.openxmlformats.org/officeDocument/2006/relationships/hyperlink" Target="https://www.youtube.com/watch?v=PSblBluOQf8" TargetMode="External"/><Relationship Id="rId308" Type="http://schemas.openxmlformats.org/officeDocument/2006/relationships/hyperlink" Target="https://www.youtube.com/c/TheViralFever" TargetMode="External"/><Relationship Id="rId309" Type="http://schemas.openxmlformats.org/officeDocument/2006/relationships/hyperlink" Target="https://www.youtube.com/watch?v=h0t5N_jvYtM" TargetMode="External"/><Relationship Id="rId310" Type="http://schemas.openxmlformats.org/officeDocument/2006/relationships/hyperlink" Target="https://www.youtube.com/c/TheViralFever" TargetMode="External"/><Relationship Id="rId311" Type="http://schemas.openxmlformats.org/officeDocument/2006/relationships/hyperlink" Target="https://www.youtube.com/watch?v=YH39WQyLmzM" TargetMode="External"/><Relationship Id="rId312" Type="http://schemas.openxmlformats.org/officeDocument/2006/relationships/hyperlink" Target="https://www.youtube.com/c/TheTimeliners" TargetMode="External"/><Relationship Id="rId313" Type="http://schemas.openxmlformats.org/officeDocument/2006/relationships/hyperlink" Target="https://www.youtube.com/watch?v=d4JnshyKOOQ" TargetMode="External"/><Relationship Id="rId314" Type="http://schemas.openxmlformats.org/officeDocument/2006/relationships/hyperlink" Target="https://www.youtube.com/c/Ubisoft" TargetMode="External"/><Relationship Id="rId315" Type="http://schemas.openxmlformats.org/officeDocument/2006/relationships/hyperlink" Target="https://www.youtube.com/watch?v=5FAGZ33QrT4" TargetMode="External"/><Relationship Id="rId316" Type="http://schemas.openxmlformats.org/officeDocument/2006/relationships/hyperlink" Target="https://www.youtube.com/c/VarunGroverComedy" TargetMode="External"/><Relationship Id="rId317" Type="http://schemas.openxmlformats.org/officeDocument/2006/relationships/hyperlink" Target="https://www.youtube.com/watch?v=n9xhJrPXop4" TargetMode="External"/><Relationship Id="rId318" Type="http://schemas.openxmlformats.org/officeDocument/2006/relationships/hyperlink" Target="https://www.youtube.com/wbpictures" TargetMode="External"/><Relationship Id="rId319" Type="http://schemas.openxmlformats.org/officeDocument/2006/relationships/hyperlink" Target="https://www.youtube.com/watch?v=fkC3BTt5y_w" TargetMode="External"/><Relationship Id="rId320" Type="http://schemas.openxmlformats.org/officeDocument/2006/relationships/hyperlink" Target="https://www.youtube.com/wbpictures" TargetMode="External"/><Relationship Id="rId321" Type="http://schemas.openxmlformats.org/officeDocument/2006/relationships/hyperlink" Target="https://www.youtube.com/watch?v=QPQUrUS47Hg" TargetMode="External"/><Relationship Id="rId322" Type="http://schemas.openxmlformats.org/officeDocument/2006/relationships/hyperlink" Target="https://www.youtube.com/wbpictures" TargetMode="External"/><Relationship Id="rId323" Type="http://schemas.openxmlformats.org/officeDocument/2006/relationships/hyperlink" Target="https://www.youtube.com/watch?v=t0Q2otsqC4I" TargetMode="External"/><Relationship Id="rId324" Type="http://schemas.openxmlformats.org/officeDocument/2006/relationships/hyperlink" Target="https://www.youtube.com/c/wbkids" TargetMode="External"/><Relationship Id="rId325" Type="http://schemas.openxmlformats.org/officeDocument/2006/relationships/hyperlink" Target="https://www.youtube.com/watch?v=WExr9hW2cHA&amp;list=PLJYf0JdTApCrVnJpQgUb4BQm_5I3KuvZZ" TargetMode="External"/><Relationship Id="rId326" Type="http://schemas.openxmlformats.org/officeDocument/2006/relationships/hyperlink" Target="https://www.youtube.com/c/wbkids" TargetMode="External"/><Relationship Id="rId327" Type="http://schemas.openxmlformats.org/officeDocument/2006/relationships/hyperlink" Target="https://www.youtube.com/watch?v=QbGYps44UfU" TargetMode="External"/><Relationship Id="rId328" Type="http://schemas.openxmlformats.org/officeDocument/2006/relationships/hyperlink" Target="https://www.youtube.com/c/WION/featured" TargetMode="External"/><Relationship Id="rId329" Type="http://schemas.openxmlformats.org/officeDocument/2006/relationships/hyperlink" Target="https://www.youtube.com/watch?v=6iO6XhbVQfs" TargetMode="External"/><Relationship Id="rId330" Type="http://schemas.openxmlformats.org/officeDocument/2006/relationships/hyperlink" Target="https://www.youtube.com/c/WIRED" TargetMode="External"/><Relationship Id="rId331" Type="http://schemas.openxmlformats.org/officeDocument/2006/relationships/hyperlink" Target="https://www.youtube.com/watch?v=tMoAR0-Qcb8&amp;list=RDCMUCQvtJgnHhgVp9HfiB5U84Pg&amp;start_radio=1&amp;rv=tMoAR0-Qcb8&amp;t=0" TargetMode="External"/><Relationship Id="rId332" Type="http://schemas.openxmlformats.org/officeDocument/2006/relationships/hyperlink" Target="https://www.youtube.com/user/WranglerJKLS" TargetMode="External"/><Relationship Id="rId333" Type="http://schemas.openxmlformats.org/officeDocument/2006/relationships/hyperlink" Target="https://www.youtube.com/watch?v=GxkoQ4dm-mc" TargetMode="External"/><Relationship Id="rId334" Type="http://schemas.openxmlformats.org/officeDocument/2006/relationships/hyperlink" Target="https://www.youtube.com/c/Xpertgamingtech" TargetMode="External"/><Relationship Id="rId335" Type="http://schemas.openxmlformats.org/officeDocument/2006/relationships/hyperlink" Target="https://www.youtube.com/watch?v=IofBWge5-As" TargetMode="External"/><Relationship Id="rId336" Type="http://schemas.openxmlformats.org/officeDocument/2006/relationships/hyperlink" Target="https://www.youtube.com/c/Xpertgamingtech" TargetMode="External"/><Relationship Id="rId337" Type="http://schemas.openxmlformats.org/officeDocument/2006/relationships/hyperlink" Target="https://www.youtube.com/watch?v=sIl8vsWrD8o" TargetMode="External"/><Relationship Id="rId338" Type="http://schemas.openxmlformats.org/officeDocument/2006/relationships/hyperlink" Target="https://www.youtube.com/c/ZakirKhan" TargetMode="External"/><Relationship Id="rId339" Type="http://schemas.openxmlformats.org/officeDocument/2006/relationships/hyperlink" Target="https://www.youtube.com/watch?v=My7oET5JSRs" TargetMode="External"/><Relationship Id="rId340" Type="http://schemas.openxmlformats.org/officeDocument/2006/relationships/hyperlink" Target="https://www.youtube.com/c/ZakirKhan" TargetMode="External"/><Relationship Id="rId341" Type="http://schemas.openxmlformats.org/officeDocument/2006/relationships/hyperlink" Target="https://www.youtube.com/watch?v=eYu8lWQnz5w" TargetMode="External"/><Relationship Id="rId342" Type="http://schemas.openxmlformats.org/officeDocument/2006/relationships/hyperlink" Target="https://www.youtube.com/c/ZakirKhan" TargetMode="External"/><Relationship Id="rId343" Type="http://schemas.openxmlformats.org/officeDocument/2006/relationships/hyperlink" Target="https://www.youtube.com/watch?v=ifpplScGFqY" TargetMode="External"/><Relationship Id="rId344" Type="http://schemas.openxmlformats.org/officeDocument/2006/relationships/hyperlink" Target="https://www.youtube.com/c/ZakirKhan" TargetMode="External"/><Relationship Id="rId345" Type="http://schemas.openxmlformats.org/officeDocument/2006/relationships/hyperlink" Target="https://www.youtube.com/watch?v=_GFkHA5EZdE" TargetMode="External"/><Relationship Id="rId346" Type="http://schemas.openxmlformats.org/officeDocument/2006/relationships/hyperlink" Target="https://www.youtube.com/c/Vogue" TargetMode="External"/><Relationship Id="rId347" Type="http://schemas.openxmlformats.org/officeDocument/2006/relationships/hyperlink" Target="https://www.youtube.com/watch?v=cRx-ay7gN7M" TargetMode="External"/><Relationship Id="rId348" Type="http://schemas.openxmlformats.org/officeDocument/2006/relationships/hyperlink" Target="https://www.youtube.com/c/Vogue" TargetMode="External"/><Relationship Id="rId349" Type="http://schemas.openxmlformats.org/officeDocument/2006/relationships/hyperlink" Target="https://www.youtube.com/watch?v=4MVHi96NZls" TargetMode="External"/><Relationship Id="rId350" Type="http://schemas.openxmlformats.org/officeDocument/2006/relationships/hyperlink" Target="https://www.youtube.com/c/Vogue" TargetMode="External"/><Relationship Id="rId351" Type="http://schemas.openxmlformats.org/officeDocument/2006/relationships/hyperlink" Target="https://www.youtube.com/watch?v=Dt11Y3gcvjY" TargetMode="External"/><Relationship Id="rId352" Type="http://schemas.openxmlformats.org/officeDocument/2006/relationships/hyperlink" Target="https://www.youtube.com/c/Vogue" TargetMode="External"/><Relationship Id="rId353" Type="http://schemas.openxmlformats.org/officeDocument/2006/relationships/hyperlink" Target="https://www.youtube.com/watch?v=7sSJtScnsjE" TargetMode="External"/><Relationship Id="rId354" Type="http://schemas.openxmlformats.org/officeDocument/2006/relationships/hyperlink" Target="https://www.youtube.com/c/YesImaDesigner" TargetMode="External"/><Relationship Id="rId355" Type="http://schemas.openxmlformats.org/officeDocument/2006/relationships/hyperlink" Target="https://www.youtube.com/watch?v=RbbQl2sU-ag" TargetMode="External"/><Relationship Id="rId356" Type="http://schemas.openxmlformats.org/officeDocument/2006/relationships/hyperlink" Target="https://www.youtube.com/c/YesImaDesigner" TargetMode="External"/><Relationship Id="rId357" Type="http://schemas.openxmlformats.org/officeDocument/2006/relationships/hyperlink" Target="https://www.youtube.com/watch?v=4rT6UJlJ0f0" TargetMode="External"/><Relationship Id="rId358" Type="http://schemas.openxmlformats.org/officeDocument/2006/relationships/hyperlink" Target="https://www.youtube.com/c/YesImaDesigner" TargetMode="External"/><Relationship Id="rId359" Type="http://schemas.openxmlformats.org/officeDocument/2006/relationships/hyperlink" Target="https://www.youtube.com/watch?v=tsAbqrRswBM" TargetMode="External"/><Relationship Id="rId360" Type="http://schemas.openxmlformats.org/officeDocument/2006/relationships/hyperlink" Target="https://www.youtube.com/c/YesImaDesigner" TargetMode="External"/><Relationship Id="rId361" Type="http://schemas.openxmlformats.org/officeDocument/2006/relationships/hyperlink" Target="https://www.youtube.com/watch?v=ZIXM37H0mzs" TargetMode="External"/><Relationship Id="rId362" Type="http://schemas.openxmlformats.org/officeDocument/2006/relationships/hyperlink" Target="https://www.youtube.com/c/PiXimperfect" TargetMode="External"/><Relationship Id="rId363" Type="http://schemas.openxmlformats.org/officeDocument/2006/relationships/hyperlink" Target="https://www.youtube.com/watch?v=na0G3FFeTnE" TargetMode="External"/><Relationship Id="rId364" Type="http://schemas.openxmlformats.org/officeDocument/2006/relationships/hyperlink" Target="https://www.youtube.com/c/PiXimperfect" TargetMode="External"/><Relationship Id="rId365" Type="http://schemas.openxmlformats.org/officeDocument/2006/relationships/hyperlink" Target="https://www.youtube.com/watch?v=s6kSrsibouY" TargetMode="External"/><Relationship Id="rId366" Type="http://schemas.openxmlformats.org/officeDocument/2006/relationships/hyperlink" Target="https://www.youtube.com/c/PiXimperfect" TargetMode="External"/><Relationship Id="rId367" Type="http://schemas.openxmlformats.org/officeDocument/2006/relationships/hyperlink" Target="https://www.youtube.com/watch?v=K1xrOPKjPrA" TargetMode="External"/><Relationship Id="rId368" Type="http://schemas.openxmlformats.org/officeDocument/2006/relationships/hyperlink" Target="https://www.youtube.com/c/PiXimperfect" TargetMode="External"/><Relationship Id="rId369" Type="http://schemas.openxmlformats.org/officeDocument/2006/relationships/hyperlink" Target="https://www.youtube.com/watch?v=eiV7E_LVlxs" TargetMode="External"/><Relationship Id="rId370" Type="http://schemas.openxmlformats.org/officeDocument/2006/relationships/hyperlink" Target="https://www.youtube.com/c/SatoriGraphics" TargetMode="External"/><Relationship Id="rId371" Type="http://schemas.openxmlformats.org/officeDocument/2006/relationships/hyperlink" Target="https://www.youtube.com/watch?v=V97WvNwI-sg" TargetMode="External"/><Relationship Id="rId372" Type="http://schemas.openxmlformats.org/officeDocument/2006/relationships/hyperlink" Target="https://www.youtube.com/c/SatoriGraphics" TargetMode="External"/><Relationship Id="rId373" Type="http://schemas.openxmlformats.org/officeDocument/2006/relationships/hyperlink" Target="https://www.youtube.com/watch?v=D4RPBIAvq5A" TargetMode="External"/><Relationship Id="rId374" Type="http://schemas.openxmlformats.org/officeDocument/2006/relationships/hyperlink" Target="https://www.youtube.com/c/SatoriGraphics" TargetMode="External"/><Relationship Id="rId375" Type="http://schemas.openxmlformats.org/officeDocument/2006/relationships/hyperlink" Target="https://www.youtube.com/watch?v=0HheRYQ9ass" TargetMode="External"/><Relationship Id="rId376" Type="http://schemas.openxmlformats.org/officeDocument/2006/relationships/hyperlink" Target="https://www.youtube.com/c/SatoriGraphics" TargetMode="External"/><Relationship Id="rId377" Type="http://schemas.openxmlformats.org/officeDocument/2006/relationships/hyperlink" Target="https://www.youtube.com/watch?v=nMwUOWCnQ6Q" TargetMode="External"/><Relationship Id="rId378" Type="http://schemas.openxmlformats.org/officeDocument/2006/relationships/hyperlink" Target="https://www.youtube.com/c/Hoogromulus" TargetMode="External"/><Relationship Id="rId379" Type="http://schemas.openxmlformats.org/officeDocument/2006/relationships/hyperlink" Target="https://www.youtube.com/watch?v=VZx-rLoV4do" TargetMode="External"/><Relationship Id="rId380" Type="http://schemas.openxmlformats.org/officeDocument/2006/relationships/hyperlink" Target="https://www.youtube.com/c/Hoogromulus" TargetMode="External"/><Relationship Id="rId381" Type="http://schemas.openxmlformats.org/officeDocument/2006/relationships/hyperlink" Target="https://www.youtube.com/watch?v=GfYuTb21Gd0" TargetMode="External"/><Relationship Id="rId382" Type="http://schemas.openxmlformats.org/officeDocument/2006/relationships/hyperlink" Target="https://www.youtube.com/c/Hoogromulus" TargetMode="External"/><Relationship Id="rId383" Type="http://schemas.openxmlformats.org/officeDocument/2006/relationships/hyperlink" Target="https://www.youtube.com/watch?v=TszPiGaZy8g" TargetMode="External"/><Relationship Id="rId384" Type="http://schemas.openxmlformats.org/officeDocument/2006/relationships/hyperlink" Target="https://www.youtube.com/c/Hoogromulus" TargetMode="External"/><Relationship Id="rId385" Type="http://schemas.openxmlformats.org/officeDocument/2006/relationships/hyperlink" Target="https://www.youtube.com/watch?v=-tsVp4QD0yk" TargetMode="External"/><Relationship Id="rId386" Type="http://schemas.openxmlformats.org/officeDocument/2006/relationships/hyperlink" Target="https://www.youtube.com/c/Hoogromulus" TargetMode="External"/><Relationship Id="rId387" Type="http://schemas.openxmlformats.org/officeDocument/2006/relationships/hyperlink" Target="https://www.youtube.com/watch?v=fnIrwrCq_4Q" TargetMode="External"/><Relationship Id="rId388" Type="http://schemas.openxmlformats.org/officeDocument/2006/relationships/hyperlink" Target="https://www.youtube.com/user/businessinsider" TargetMode="External"/><Relationship Id="rId389" Type="http://schemas.openxmlformats.org/officeDocument/2006/relationships/hyperlink" Target="https://www.youtube.com/watch?v=zHpenVvUEyc" TargetMode="External"/><Relationship Id="rId390" Type="http://schemas.openxmlformats.org/officeDocument/2006/relationships/hyperlink" Target="https://www.youtube.com/user/businessinsider" TargetMode="External"/><Relationship Id="rId391" Type="http://schemas.openxmlformats.org/officeDocument/2006/relationships/hyperlink" Target="https://www.youtube.com/watch?v=HSMT5eZv7lA" TargetMode="External"/><Relationship Id="rId392" Type="http://schemas.openxmlformats.org/officeDocument/2006/relationships/hyperlink" Target="https://www.youtube.com/user/businessinsider" TargetMode="External"/><Relationship Id="rId393" Type="http://schemas.openxmlformats.org/officeDocument/2006/relationships/hyperlink" Target="https://www.youtube.com/watch?v=LndU1nlPQ80" TargetMode="External"/><Relationship Id="rId394" Type="http://schemas.openxmlformats.org/officeDocument/2006/relationships/hyperlink" Target="https://www.youtube.com/watch?v=LndU1nlPQ80" TargetMode="External"/><Relationship Id="rId395" Type="http://schemas.openxmlformats.org/officeDocument/2006/relationships/hyperlink" Target="https://www.youtube.com/user/businessinsider" TargetMode="External"/><Relationship Id="rId396" Type="http://schemas.openxmlformats.org/officeDocument/2006/relationships/table" Target="../tables/table2.xml"/>
</Relationships>
</file>

<file path=xl/worksheets/_rels/sheet9.xml.rels><?xml version="1.0" encoding="UTF-8"?>
<Relationships xmlns="http://schemas.openxmlformats.org/package/2006/relationships"><Relationship Id="rId1" Type="http://schemas.openxmlformats.org/officeDocument/2006/relationships/hyperlink" Target="https://www.youtube.com/hashtag/world_geopolitical" TargetMode="External"/><Relationship Id="rId2" Type="http://schemas.openxmlformats.org/officeDocument/2006/relationships/hyperlink" Target="https://www.youtube.com/playlist?list=PLZnG0S6egzS82xkGX2OIhs4Xava3181pt" TargetMode="External"/><Relationship Id="rId3" Type="http://schemas.openxmlformats.org/officeDocument/2006/relationships/hyperlink" Target="https://www.youtube.com/redirect?event=video_description&amp;redir_token=QUFFLUhqbFZnU0lQSkNHRGttUFFYbnJVd0hORS04Q0lHd3xBQ3Jtc0tuYXVsRm5ha0MtdGtSUzFDcUNaWGwyc19paWhYSnFLNVhDbFgxZEVBcWhEUkRzS1RabkZrOE9yZTI4am9DUzR1UzdRblpSM1luRDE1STBka3VBb0dTMk9LY25VSUJVRlJhb1" TargetMode="External"/><Relationship Id="rId4" Type="http://schemas.openxmlformats.org/officeDocument/2006/relationships/hyperlink" Target="https://www.youtube.com/channel/UCkGS_3D0HEzfflFnG0bD24A" TargetMode="External"/><Relationship Id="rId5" Type="http://schemas.openxmlformats.org/officeDocument/2006/relationships/hyperlink" Target="https://www.youtube.com/channel/UCvDOfCgmS7q4OYMKVpy5Xjw" TargetMode="External"/><Relationship Id="rId6" Type="http://schemas.openxmlformats.org/officeDocument/2006/relationships/hyperlink" Target="https://www.youtube.com/redirect?event=video_description&amp;redir_token=QUFFLUhqbnU3OVNGT3JGck52Z1lsajFyTDlxWFFZeGx0UXxBQ3Jtc0tuRDJBdWdKeG8xWl8yMnZGSHhvOWNJVjduc1owSmZYWjhJNGNFU0I3blU0ZXdEcExJS3ppR1NoUFN6MzFZRVl2R1hDNElYNWZtNWZMOVZQZGgzLU5oNTVJV3RqTUdwOVZvck" TargetMode="External"/><Relationship Id="rId7" Type="http://schemas.openxmlformats.org/officeDocument/2006/relationships/hyperlink" Target="https://youtu.be/Pv65sev1388" TargetMode="External"/><Relationship Id="rId8" Type="http://schemas.openxmlformats.org/officeDocument/2006/relationships/hyperlink" Target="https://www.youtube.com/feed/trending" TargetMode="External"/><Relationship Id="rId9" Type="http://schemas.openxmlformats.org/officeDocument/2006/relationships/hyperlink" Target="https://www.youtube.com/redirect?event=video_description&amp;redir_token=QUFFLUhqbFFlTUNWcDFaTlhGTDZJcmxJSEdZdnR0YVYzQXxBQ3Jtc0trbnByOUM2NGhpWllXd1ZGZUgwenZ0M2ZPRnM1bFkxNVBxLVE4Y0xQc0t0T0lEdDNtODlqODBkN1pVRWVrYjBVNjh2UmtTSTdrbkRFbURFZDAzZE9sVW05alRRT2d1TzZ0UG" TargetMode="External"/><Relationship Id="rId10" Type="http://schemas.openxmlformats.org/officeDocument/2006/relationships/hyperlink" Target="https://www.youtube.com/c/SuperSuperOfficial" TargetMode="External"/><Relationship Id="rId11" Type="http://schemas.openxmlformats.org/officeDocument/2006/relationships/hyperlink" Target="https://www.youtube.com/hashtag/supersuper"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11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2" min="1" style="0" width="36"/>
    <col collapsed="false" customWidth="true" hidden="false" outlineLevel="0" max="3" min="3" style="0" width="84.29"/>
    <col collapsed="false" customWidth="true" hidden="false" outlineLevel="0" max="4" min="4" style="0" width="77.71"/>
    <col collapsed="false" customWidth="true" hidden="false" outlineLevel="0" max="5" min="5" style="0" width="13.43"/>
    <col collapsed="false" customWidth="true" hidden="false" outlineLevel="0" max="6" min="6" style="0" width="14.71"/>
    <col collapsed="false" customWidth="true" hidden="false" outlineLevel="0" max="7" min="7" style="0" width="23.29"/>
    <col collapsed="false" customWidth="true" hidden="false" outlineLevel="0" max="8" min="8" style="0" width="18.14"/>
    <col collapsed="false" customWidth="true" hidden="false" outlineLevel="0" max="9" min="9" style="0" width="16.85"/>
    <col collapsed="false" customWidth="true" hidden="false" outlineLevel="0" max="10" min="10" style="0" width="20.14"/>
    <col collapsed="false" customWidth="true" hidden="false" outlineLevel="0" max="11" min="11" style="0" width="12.43"/>
    <col collapsed="false" customWidth="true" hidden="false" outlineLevel="0" max="12" min="12" style="0" width="21"/>
    <col collapsed="false" customWidth="true" hidden="false" outlineLevel="0" max="13" min="13" style="0" width="8"/>
    <col collapsed="false" customWidth="true" hidden="false" outlineLevel="0" max="14" min="14" style="0" width="37.29"/>
    <col collapsed="false" customWidth="true" hidden="false" outlineLevel="0" max="15" min="15" style="0" width="9"/>
    <col collapsed="false" customWidth="true" hidden="false" outlineLevel="0" max="16" min="16" style="0" width="16.14"/>
    <col collapsed="false" customWidth="true" hidden="false" outlineLevel="0" max="17" min="17" style="0" width="24.43"/>
    <col collapsed="false" customWidth="true" hidden="false" outlineLevel="0" max="18" min="18" style="0" width="28.71"/>
    <col collapsed="false" customWidth="true" hidden="false" outlineLevel="0" max="19" min="19" style="0" width="24"/>
    <col collapsed="false" customWidth="true" hidden="false" outlineLevel="0" max="20" min="20" style="0" width="12.71"/>
    <col collapsed="false" customWidth="true" hidden="false" outlineLevel="0" max="21" min="21" style="0" width="16.57"/>
    <col collapsed="false" customWidth="true" hidden="false" outlineLevel="0" max="22" min="22" style="0" width="39"/>
  </cols>
  <sheetData>
    <row r="1" customFormat="false" ht="14.25" hidden="false" customHeight="true" outlineLevel="0" collapsed="false">
      <c r="A1" s="1" t="s">
        <v>0</v>
      </c>
      <c r="B1" s="1" t="s">
        <v>1</v>
      </c>
      <c r="C1" s="1" t="s">
        <v>2</v>
      </c>
      <c r="D1" s="1" t="s">
        <v>3</v>
      </c>
      <c r="E1" s="1" t="s">
        <v>4</v>
      </c>
      <c r="F1" s="1" t="s">
        <v>5</v>
      </c>
      <c r="G1" s="2" t="s">
        <v>6</v>
      </c>
      <c r="H1" s="2" t="s">
        <v>7</v>
      </c>
      <c r="I1" s="3" t="s">
        <v>8</v>
      </c>
      <c r="J1" s="4" t="s">
        <v>9</v>
      </c>
      <c r="K1" s="2" t="s">
        <v>10</v>
      </c>
      <c r="L1" s="5" t="s">
        <v>11</v>
      </c>
      <c r="M1" s="1" t="s">
        <v>12</v>
      </c>
      <c r="N1" s="1" t="s">
        <v>13</v>
      </c>
      <c r="O1" s="1" t="s">
        <v>14</v>
      </c>
      <c r="P1" s="2" t="s">
        <v>15</v>
      </c>
      <c r="Q1" s="4" t="s">
        <v>16</v>
      </c>
      <c r="R1" s="1" t="s">
        <v>17</v>
      </c>
      <c r="S1" s="2" t="s">
        <v>18</v>
      </c>
      <c r="T1" s="1" t="s">
        <v>19</v>
      </c>
      <c r="U1" s="1" t="s">
        <v>20</v>
      </c>
      <c r="V1" s="1" t="s">
        <v>21</v>
      </c>
    </row>
    <row r="2" customFormat="false" ht="14.25" hidden="false" customHeight="true" outlineLevel="0" collapsed="false">
      <c r="A2" s="6" t="s">
        <v>22</v>
      </c>
      <c r="B2" s="7" t="s">
        <v>23</v>
      </c>
      <c r="C2" s="8" t="s">
        <v>24</v>
      </c>
      <c r="D2" s="9" t="s">
        <v>25</v>
      </c>
      <c r="E2" s="7" t="s">
        <v>26</v>
      </c>
      <c r="F2" s="9" t="s">
        <v>27</v>
      </c>
      <c r="G2" s="10" t="n">
        <v>1200000</v>
      </c>
      <c r="H2" s="11" t="n">
        <v>128283412</v>
      </c>
      <c r="I2" s="12" t="n">
        <v>0.00346064814814815</v>
      </c>
      <c r="J2" s="13" t="n">
        <v>43610</v>
      </c>
      <c r="K2" s="10" t="n">
        <v>369</v>
      </c>
      <c r="L2" s="14" t="s">
        <v>28</v>
      </c>
      <c r="M2" s="9" t="s">
        <v>29</v>
      </c>
      <c r="N2" s="15" t="s">
        <v>30</v>
      </c>
      <c r="O2" s="9" t="n">
        <v>0</v>
      </c>
      <c r="P2" s="10" t="n">
        <v>30</v>
      </c>
      <c r="Q2" s="16" t="n">
        <v>44460</v>
      </c>
      <c r="R2" s="9" t="n">
        <v>1080</v>
      </c>
      <c r="S2" s="10" t="n">
        <v>349</v>
      </c>
      <c r="T2" s="9" t="n">
        <v>63</v>
      </c>
      <c r="U2" s="9" t="s">
        <v>29</v>
      </c>
      <c r="V2" s="9" t="n">
        <v>3</v>
      </c>
    </row>
    <row r="3" customFormat="false" ht="14.25" hidden="false" customHeight="true" outlineLevel="0" collapsed="false">
      <c r="A3" s="6" t="s">
        <v>22</v>
      </c>
      <c r="B3" s="7" t="s">
        <v>31</v>
      </c>
      <c r="C3" s="8" t="s">
        <v>32</v>
      </c>
      <c r="D3" s="9" t="s">
        <v>33</v>
      </c>
      <c r="E3" s="7" t="s">
        <v>34</v>
      </c>
      <c r="F3" s="9" t="s">
        <v>27</v>
      </c>
      <c r="G3" s="10" t="n">
        <v>3260000</v>
      </c>
      <c r="H3" s="11" t="n">
        <v>557079984</v>
      </c>
      <c r="I3" s="12" t="n">
        <v>0.00217592592592593</v>
      </c>
      <c r="J3" s="13" t="n">
        <v>43115</v>
      </c>
      <c r="K3" s="10" t="n">
        <v>69000</v>
      </c>
      <c r="L3" s="14" t="s">
        <v>28</v>
      </c>
      <c r="M3" s="9" t="s">
        <v>29</v>
      </c>
      <c r="N3" s="15" t="s">
        <v>35</v>
      </c>
      <c r="O3" s="9" t="n">
        <v>0</v>
      </c>
      <c r="P3" s="10" t="n">
        <v>10854</v>
      </c>
      <c r="Q3" s="16" t="n">
        <v>44804</v>
      </c>
      <c r="R3" s="9" t="n">
        <v>1080</v>
      </c>
      <c r="S3" s="10" t="n">
        <v>485</v>
      </c>
      <c r="T3" s="9" t="n">
        <v>23</v>
      </c>
      <c r="U3" s="9" t="s">
        <v>36</v>
      </c>
      <c r="V3" s="9" t="n">
        <v>2</v>
      </c>
    </row>
    <row r="4" customFormat="false" ht="14.25" hidden="false" customHeight="true" outlineLevel="0" collapsed="false">
      <c r="A4" s="6" t="s">
        <v>22</v>
      </c>
      <c r="B4" s="7" t="s">
        <v>37</v>
      </c>
      <c r="C4" s="8" t="s">
        <v>38</v>
      </c>
      <c r="D4" s="9" t="s">
        <v>39</v>
      </c>
      <c r="E4" s="7" t="s">
        <v>40</v>
      </c>
      <c r="F4" s="9" t="s">
        <v>41</v>
      </c>
      <c r="G4" s="10" t="n">
        <v>4550000</v>
      </c>
      <c r="H4" s="11" t="n">
        <v>166736995</v>
      </c>
      <c r="I4" s="12" t="n">
        <v>0.0139467592592593</v>
      </c>
      <c r="J4" s="13" t="n">
        <v>42945</v>
      </c>
      <c r="K4" s="10" t="n">
        <v>44000</v>
      </c>
      <c r="L4" s="14" t="s">
        <v>28</v>
      </c>
      <c r="M4" s="9" t="s">
        <v>29</v>
      </c>
      <c r="N4" s="15" t="s">
        <v>42</v>
      </c>
      <c r="O4" s="9" t="n">
        <v>0</v>
      </c>
      <c r="P4" s="10" t="n">
        <v>1455</v>
      </c>
      <c r="Q4" s="16" t="n">
        <v>44825</v>
      </c>
      <c r="R4" s="9" t="n">
        <v>1080</v>
      </c>
      <c r="S4" s="10" t="n">
        <v>273</v>
      </c>
      <c r="T4" s="9" t="n">
        <v>7</v>
      </c>
      <c r="U4" s="9" t="s">
        <v>36</v>
      </c>
      <c r="V4" s="9" t="n">
        <v>0</v>
      </c>
    </row>
    <row r="5" customFormat="false" ht="14.25" hidden="false" customHeight="true" outlineLevel="0" collapsed="false">
      <c r="A5" s="6" t="s">
        <v>22</v>
      </c>
      <c r="B5" s="7" t="s">
        <v>43</v>
      </c>
      <c r="C5" s="8" t="s">
        <v>44</v>
      </c>
      <c r="D5" s="9" t="s">
        <v>45</v>
      </c>
      <c r="E5" s="7" t="s">
        <v>46</v>
      </c>
      <c r="F5" s="9" t="s">
        <v>47</v>
      </c>
      <c r="G5" s="10" t="n">
        <v>4450000</v>
      </c>
      <c r="H5" s="11" t="n">
        <v>260632873</v>
      </c>
      <c r="I5" s="12" t="n">
        <v>0.00628472222222222</v>
      </c>
      <c r="J5" s="13" t="n">
        <v>41209</v>
      </c>
      <c r="K5" s="10" t="n">
        <v>68000</v>
      </c>
      <c r="L5" s="14" t="s">
        <v>28</v>
      </c>
      <c r="M5" s="9" t="s">
        <v>29</v>
      </c>
      <c r="N5" s="15" t="s">
        <v>48</v>
      </c>
      <c r="O5" s="9" t="n">
        <v>0</v>
      </c>
      <c r="P5" s="10" t="n">
        <v>3726</v>
      </c>
      <c r="Q5" s="16" t="n">
        <v>44822</v>
      </c>
      <c r="R5" s="9" t="n">
        <v>1080</v>
      </c>
      <c r="S5" s="10" t="n">
        <v>258</v>
      </c>
      <c r="T5" s="9" t="n">
        <v>7</v>
      </c>
      <c r="U5" s="9" t="s">
        <v>36</v>
      </c>
      <c r="V5" s="9" t="n">
        <v>0</v>
      </c>
    </row>
    <row r="6" customFormat="false" ht="14.25" hidden="false" customHeight="true" outlineLevel="0" collapsed="false">
      <c r="A6" s="6" t="s">
        <v>22</v>
      </c>
      <c r="B6" s="7" t="s">
        <v>49</v>
      </c>
      <c r="C6" s="8" t="s">
        <v>50</v>
      </c>
      <c r="D6" s="9" t="s">
        <v>51</v>
      </c>
      <c r="E6" s="7" t="s">
        <v>52</v>
      </c>
      <c r="F6" s="9" t="s">
        <v>27</v>
      </c>
      <c r="G6" s="10" t="n">
        <v>312</v>
      </c>
      <c r="H6" s="11" t="n">
        <v>1323</v>
      </c>
      <c r="I6" s="12" t="n">
        <v>0.00670138888888889</v>
      </c>
      <c r="J6" s="13" t="n">
        <v>43866</v>
      </c>
      <c r="K6" s="10" t="n">
        <v>159</v>
      </c>
      <c r="L6" s="14" t="s">
        <v>53</v>
      </c>
      <c r="M6" s="9" t="s">
        <v>36</v>
      </c>
      <c r="N6" s="15" t="s">
        <v>54</v>
      </c>
      <c r="O6" s="17" t="n">
        <v>2</v>
      </c>
      <c r="P6" s="10" t="n">
        <v>0</v>
      </c>
      <c r="Q6" s="18" t="s">
        <v>27</v>
      </c>
      <c r="R6" s="9" t="n">
        <v>360</v>
      </c>
      <c r="S6" s="10" t="n">
        <v>2</v>
      </c>
      <c r="T6" s="9" t="n">
        <v>0</v>
      </c>
      <c r="U6" s="9" t="s">
        <v>36</v>
      </c>
      <c r="V6" s="9" t="n">
        <v>0</v>
      </c>
    </row>
    <row r="7" customFormat="false" ht="14.25" hidden="false" customHeight="true" outlineLevel="0" collapsed="false">
      <c r="A7" s="6" t="s">
        <v>22</v>
      </c>
      <c r="B7" s="7" t="s">
        <v>55</v>
      </c>
      <c r="C7" s="8" t="s">
        <v>56</v>
      </c>
      <c r="D7" s="9" t="s">
        <v>57</v>
      </c>
      <c r="E7" s="7" t="s">
        <v>58</v>
      </c>
      <c r="F7" s="9" t="s">
        <v>41</v>
      </c>
      <c r="G7" s="10" t="n">
        <v>211000</v>
      </c>
      <c r="H7" s="11" t="n">
        <v>33691313</v>
      </c>
      <c r="I7" s="12" t="n">
        <v>0.00355324074074074</v>
      </c>
      <c r="J7" s="13" t="n">
        <v>39383</v>
      </c>
      <c r="K7" s="10" t="n">
        <v>230000</v>
      </c>
      <c r="L7" s="14" t="s">
        <v>28</v>
      </c>
      <c r="M7" s="9" t="s">
        <v>29</v>
      </c>
      <c r="N7" s="15" t="s">
        <v>59</v>
      </c>
      <c r="O7" s="9" t="n">
        <v>0</v>
      </c>
      <c r="P7" s="10" t="n">
        <v>5343</v>
      </c>
      <c r="Q7" s="16" t="n">
        <v>44823</v>
      </c>
      <c r="R7" s="9" t="n">
        <v>480</v>
      </c>
      <c r="S7" s="10" t="n">
        <v>80</v>
      </c>
      <c r="T7" s="9" t="n">
        <v>7</v>
      </c>
      <c r="U7" s="9" t="s">
        <v>36</v>
      </c>
      <c r="V7" s="9" t="n">
        <v>0</v>
      </c>
    </row>
    <row r="8" customFormat="false" ht="14.25" hidden="false" customHeight="true" outlineLevel="0" collapsed="false">
      <c r="A8" s="6" t="s">
        <v>22</v>
      </c>
      <c r="B8" s="7" t="s">
        <v>60</v>
      </c>
      <c r="C8" s="8" t="s">
        <v>61</v>
      </c>
      <c r="D8" s="9" t="s">
        <v>62</v>
      </c>
      <c r="E8" s="7" t="s">
        <v>63</v>
      </c>
      <c r="F8" s="9" t="s">
        <v>41</v>
      </c>
      <c r="G8" s="10" t="n">
        <v>30900000</v>
      </c>
      <c r="H8" s="11" t="n">
        <v>9928335904</v>
      </c>
      <c r="I8" s="12" t="n">
        <v>0.000543981481481481</v>
      </c>
      <c r="J8" s="13" t="n">
        <v>43632</v>
      </c>
      <c r="K8" s="10" t="n">
        <v>377000</v>
      </c>
      <c r="L8" s="14" t="s">
        <v>28</v>
      </c>
      <c r="M8" s="9" t="s">
        <v>36</v>
      </c>
      <c r="N8" s="15" t="s">
        <v>64</v>
      </c>
      <c r="O8" s="9" t="n">
        <v>0</v>
      </c>
      <c r="P8" s="10" t="n">
        <v>8508</v>
      </c>
      <c r="Q8" s="16" t="n">
        <v>44825</v>
      </c>
      <c r="R8" s="9" t="n">
        <v>1080</v>
      </c>
      <c r="S8" s="10" t="n">
        <v>2681</v>
      </c>
      <c r="T8" s="9" t="n">
        <v>73</v>
      </c>
      <c r="U8" s="9" t="s">
        <v>36</v>
      </c>
      <c r="V8" s="9" t="n">
        <v>3</v>
      </c>
    </row>
    <row r="9" customFormat="false" ht="14.25" hidden="false" customHeight="true" outlineLevel="0" collapsed="false">
      <c r="A9" s="6" t="s">
        <v>22</v>
      </c>
      <c r="B9" s="7" t="s">
        <v>65</v>
      </c>
      <c r="C9" s="8" t="s">
        <v>66</v>
      </c>
      <c r="D9" s="9" t="s">
        <v>67</v>
      </c>
      <c r="E9" s="7" t="s">
        <v>68</v>
      </c>
      <c r="F9" s="9" t="s">
        <v>41</v>
      </c>
      <c r="G9" s="10" t="n">
        <v>4690000</v>
      </c>
      <c r="H9" s="11" t="n">
        <v>511124108</v>
      </c>
      <c r="I9" s="12" t="n">
        <v>0.00674768518518519</v>
      </c>
      <c r="J9" s="13" t="n">
        <v>44745</v>
      </c>
      <c r="K9" s="10" t="n">
        <v>70000</v>
      </c>
      <c r="L9" s="14" t="s">
        <v>28</v>
      </c>
      <c r="M9" s="9" t="s">
        <v>29</v>
      </c>
      <c r="N9" s="15" t="s">
        <v>69</v>
      </c>
      <c r="O9" s="9" t="n">
        <v>0</v>
      </c>
      <c r="P9" s="10" t="n">
        <v>1558</v>
      </c>
      <c r="Q9" s="16" t="n">
        <v>44825</v>
      </c>
      <c r="R9" s="9" t="n">
        <v>1080</v>
      </c>
      <c r="S9" s="10" t="n">
        <v>216</v>
      </c>
      <c r="T9" s="9" t="n">
        <v>8</v>
      </c>
      <c r="U9" s="9" t="s">
        <v>36</v>
      </c>
      <c r="V9" s="9" t="n">
        <v>0</v>
      </c>
    </row>
    <row r="10" customFormat="false" ht="14.25" hidden="false" customHeight="true" outlineLevel="0" collapsed="false">
      <c r="A10" s="6" t="s">
        <v>22</v>
      </c>
      <c r="B10" s="7" t="s">
        <v>70</v>
      </c>
      <c r="C10" s="8" t="s">
        <v>71</v>
      </c>
      <c r="D10" s="9" t="s">
        <v>72</v>
      </c>
      <c r="E10" s="7" t="s">
        <v>73</v>
      </c>
      <c r="F10" s="9" t="s">
        <v>27</v>
      </c>
      <c r="G10" s="10" t="n">
        <v>108000</v>
      </c>
      <c r="H10" s="11" t="n">
        <v>1064171</v>
      </c>
      <c r="I10" s="12" t="n">
        <v>0.00417824074074074</v>
      </c>
      <c r="J10" s="13" t="n">
        <v>42889</v>
      </c>
      <c r="K10" s="10" t="n">
        <v>612</v>
      </c>
      <c r="L10" s="14" t="s">
        <v>28</v>
      </c>
      <c r="M10" s="9" t="s">
        <v>36</v>
      </c>
      <c r="N10" s="15" t="s">
        <v>74</v>
      </c>
      <c r="O10" s="9" t="n">
        <v>0</v>
      </c>
      <c r="P10" s="10" t="n">
        <v>25</v>
      </c>
      <c r="Q10" s="16" t="n">
        <v>44705</v>
      </c>
      <c r="R10" s="9" t="n">
        <v>1080</v>
      </c>
      <c r="S10" s="10" t="n">
        <v>33</v>
      </c>
      <c r="T10" s="9" t="n">
        <v>2</v>
      </c>
      <c r="U10" s="9" t="s">
        <v>36</v>
      </c>
      <c r="V10" s="9" t="n">
        <v>0</v>
      </c>
    </row>
    <row r="11" customFormat="false" ht="14.25" hidden="false" customHeight="true" outlineLevel="0" collapsed="false">
      <c r="A11" s="6" t="s">
        <v>22</v>
      </c>
      <c r="B11" s="7" t="s">
        <v>75</v>
      </c>
      <c r="C11" s="8" t="s">
        <v>76</v>
      </c>
      <c r="D11" s="9" t="s">
        <v>77</v>
      </c>
      <c r="E11" s="7" t="s">
        <v>78</v>
      </c>
      <c r="F11" s="9" t="s">
        <v>27</v>
      </c>
      <c r="G11" s="10" t="n">
        <v>28600</v>
      </c>
      <c r="H11" s="11" t="n">
        <v>3774216</v>
      </c>
      <c r="I11" s="12" t="n">
        <v>0.0129513888888889</v>
      </c>
      <c r="J11" s="13" t="n">
        <v>41980</v>
      </c>
      <c r="K11" s="10" t="n">
        <v>70000</v>
      </c>
      <c r="L11" s="14" t="s">
        <v>28</v>
      </c>
      <c r="M11" s="9" t="s">
        <v>29</v>
      </c>
      <c r="N11" s="15" t="s">
        <v>79</v>
      </c>
      <c r="O11" s="9" t="n">
        <v>0</v>
      </c>
      <c r="P11" s="10" t="n">
        <v>3156</v>
      </c>
      <c r="Q11" s="16" t="n">
        <v>44820</v>
      </c>
      <c r="R11" s="9" t="n">
        <v>1080</v>
      </c>
      <c r="S11" s="10" t="n">
        <v>3</v>
      </c>
      <c r="T11" s="9" t="n">
        <v>0</v>
      </c>
      <c r="U11" s="9" t="s">
        <v>36</v>
      </c>
      <c r="V11" s="9" t="n">
        <v>0</v>
      </c>
    </row>
    <row r="12" customFormat="false" ht="14.25" hidden="false" customHeight="true" outlineLevel="0" collapsed="false">
      <c r="A12" s="6" t="s">
        <v>22</v>
      </c>
      <c r="B12" s="7" t="s">
        <v>80</v>
      </c>
      <c r="C12" s="8" t="s">
        <v>81</v>
      </c>
      <c r="D12" s="9" t="s">
        <v>82</v>
      </c>
      <c r="E12" s="7" t="s">
        <v>83</v>
      </c>
      <c r="F12" s="9" t="s">
        <v>47</v>
      </c>
      <c r="G12" s="10" t="n">
        <v>322</v>
      </c>
      <c r="H12" s="11" t="n">
        <v>13970</v>
      </c>
      <c r="I12" s="12" t="n">
        <v>0.0104166666666667</v>
      </c>
      <c r="J12" s="13" t="n">
        <v>44817</v>
      </c>
      <c r="K12" s="10" t="n">
        <v>0</v>
      </c>
      <c r="L12" s="14" t="s">
        <v>53</v>
      </c>
      <c r="M12" s="9" t="s">
        <v>36</v>
      </c>
      <c r="N12" s="15" t="s">
        <v>27</v>
      </c>
      <c r="O12" s="9" t="n">
        <v>0</v>
      </c>
      <c r="P12" s="10" t="n">
        <v>33</v>
      </c>
      <c r="Q12" s="16" t="n">
        <v>44820</v>
      </c>
      <c r="R12" s="9" t="n">
        <v>1080</v>
      </c>
      <c r="S12" s="10" t="n">
        <v>14</v>
      </c>
      <c r="T12" s="9" t="n">
        <v>0</v>
      </c>
      <c r="U12" s="9" t="s">
        <v>36</v>
      </c>
      <c r="V12" s="9" t="n">
        <v>0</v>
      </c>
    </row>
    <row r="13" customFormat="false" ht="14.25" hidden="false" customHeight="true" outlineLevel="0" collapsed="false">
      <c r="A13" s="6" t="s">
        <v>22</v>
      </c>
      <c r="B13" s="7" t="s">
        <v>84</v>
      </c>
      <c r="C13" s="8" t="s">
        <v>85</v>
      </c>
      <c r="D13" s="9" t="s">
        <v>86</v>
      </c>
      <c r="E13" s="7" t="s">
        <v>87</v>
      </c>
      <c r="F13" s="9" t="s">
        <v>41</v>
      </c>
      <c r="G13" s="10" t="n">
        <v>4200000</v>
      </c>
      <c r="H13" s="11" t="n">
        <v>310394965</v>
      </c>
      <c r="I13" s="12" t="n">
        <v>0.00935185185185185</v>
      </c>
      <c r="J13" s="13" t="n">
        <v>44134</v>
      </c>
      <c r="K13" s="10" t="n">
        <v>217000</v>
      </c>
      <c r="L13" s="14" t="s">
        <v>28</v>
      </c>
      <c r="M13" s="9" t="s">
        <v>29</v>
      </c>
      <c r="N13" s="15" t="s">
        <v>88</v>
      </c>
      <c r="O13" s="9" t="n">
        <v>0</v>
      </c>
      <c r="P13" s="10" t="n">
        <v>6603</v>
      </c>
      <c r="Q13" s="16" t="n">
        <v>44825</v>
      </c>
      <c r="R13" s="9" t="n">
        <v>1080</v>
      </c>
      <c r="S13" s="10" t="n">
        <v>253</v>
      </c>
      <c r="T13" s="9" t="n">
        <v>20</v>
      </c>
      <c r="U13" s="9" t="s">
        <v>36</v>
      </c>
      <c r="V13" s="9" t="n">
        <v>1</v>
      </c>
    </row>
    <row r="14" customFormat="false" ht="14.25" hidden="false" customHeight="true" outlineLevel="0" collapsed="false">
      <c r="A14" s="6" t="s">
        <v>22</v>
      </c>
      <c r="B14" s="7" t="s">
        <v>89</v>
      </c>
      <c r="C14" s="8" t="s">
        <v>90</v>
      </c>
      <c r="D14" s="9" t="s">
        <v>91</v>
      </c>
      <c r="E14" s="7" t="s">
        <v>92</v>
      </c>
      <c r="F14" s="9" t="s">
        <v>27</v>
      </c>
      <c r="G14" s="10" t="n">
        <v>5150000</v>
      </c>
      <c r="H14" s="11" t="n">
        <v>6542606309</v>
      </c>
      <c r="I14" s="12" t="n">
        <v>0.0566782407407407</v>
      </c>
      <c r="J14" s="13" t="n">
        <v>44226</v>
      </c>
      <c r="K14" s="10" t="n">
        <v>40000</v>
      </c>
      <c r="L14" s="14" t="s">
        <v>28</v>
      </c>
      <c r="M14" s="9" t="s">
        <v>29</v>
      </c>
      <c r="N14" s="15" t="s">
        <v>93</v>
      </c>
      <c r="O14" s="9" t="n">
        <v>0</v>
      </c>
      <c r="P14" s="10" t="n">
        <v>1850</v>
      </c>
      <c r="Q14" s="16" t="n">
        <v>44825</v>
      </c>
      <c r="R14" s="9" t="n">
        <v>1080</v>
      </c>
      <c r="S14" s="10" t="n">
        <v>7591</v>
      </c>
      <c r="T14" s="9" t="n">
        <v>234</v>
      </c>
      <c r="U14" s="9" t="s">
        <v>36</v>
      </c>
      <c r="V14" s="9" t="n">
        <v>0</v>
      </c>
    </row>
    <row r="15" customFormat="false" ht="14.25" hidden="false" customHeight="true" outlineLevel="0" collapsed="false">
      <c r="A15" s="6" t="s">
        <v>22</v>
      </c>
      <c r="B15" s="7" t="s">
        <v>94</v>
      </c>
      <c r="C15" s="8" t="s">
        <v>95</v>
      </c>
      <c r="D15" s="9" t="s">
        <v>96</v>
      </c>
      <c r="E15" s="7" t="s">
        <v>97</v>
      </c>
      <c r="F15" s="9" t="s">
        <v>41</v>
      </c>
      <c r="G15" s="10" t="n">
        <v>27000</v>
      </c>
      <c r="H15" s="11" t="n">
        <v>790811</v>
      </c>
      <c r="I15" s="12" t="n">
        <v>0.0132060185185185</v>
      </c>
      <c r="J15" s="13" t="n">
        <v>44813</v>
      </c>
      <c r="K15" s="10" t="n">
        <v>853</v>
      </c>
      <c r="L15" s="14" t="s">
        <v>28</v>
      </c>
      <c r="M15" s="9" t="s">
        <v>29</v>
      </c>
      <c r="N15" s="15" t="s">
        <v>98</v>
      </c>
      <c r="O15" s="9" t="n">
        <v>0</v>
      </c>
      <c r="P15" s="10" t="n">
        <v>93</v>
      </c>
      <c r="Q15" s="16" t="n">
        <v>44824</v>
      </c>
      <c r="R15" s="9" t="n">
        <v>1080</v>
      </c>
      <c r="S15" s="10" t="n">
        <v>85</v>
      </c>
      <c r="T15" s="9" t="n">
        <v>5</v>
      </c>
      <c r="U15" s="9" t="s">
        <v>36</v>
      </c>
      <c r="V15" s="9" t="n">
        <v>1</v>
      </c>
    </row>
    <row r="16" customFormat="false" ht="14.25" hidden="false" customHeight="true" outlineLevel="0" collapsed="false">
      <c r="A16" s="6" t="s">
        <v>22</v>
      </c>
      <c r="B16" s="7" t="s">
        <v>99</v>
      </c>
      <c r="C16" s="8" t="s">
        <v>100</v>
      </c>
      <c r="D16" s="9" t="s">
        <v>101</v>
      </c>
      <c r="E16" s="7" t="s">
        <v>102</v>
      </c>
      <c r="F16" s="9" t="s">
        <v>27</v>
      </c>
      <c r="G16" s="10" t="n">
        <v>4300000</v>
      </c>
      <c r="H16" s="11" t="n">
        <v>403186043</v>
      </c>
      <c r="I16" s="12" t="n">
        <v>0.00263888888888889</v>
      </c>
      <c r="J16" s="13" t="n">
        <v>44798</v>
      </c>
      <c r="K16" s="10" t="n">
        <v>60000</v>
      </c>
      <c r="L16" s="14" t="s">
        <v>28</v>
      </c>
      <c r="M16" s="9" t="s">
        <v>29</v>
      </c>
      <c r="N16" s="15" t="s">
        <v>103</v>
      </c>
      <c r="O16" s="9" t="n">
        <v>0</v>
      </c>
      <c r="P16" s="10" t="n">
        <v>3296</v>
      </c>
      <c r="Q16" s="16" t="n">
        <v>44825</v>
      </c>
      <c r="R16" s="9" t="n">
        <v>2160</v>
      </c>
      <c r="S16" s="10" t="n">
        <v>1042</v>
      </c>
      <c r="T16" s="9" t="n">
        <v>125</v>
      </c>
      <c r="U16" s="9" t="s">
        <v>29</v>
      </c>
      <c r="V16" s="9" t="n">
        <v>8</v>
      </c>
    </row>
    <row r="17" customFormat="false" ht="14.25" hidden="false" customHeight="true" outlineLevel="0" collapsed="false">
      <c r="A17" s="6" t="s">
        <v>22</v>
      </c>
      <c r="B17" s="7" t="s">
        <v>104</v>
      </c>
      <c r="C17" s="8" t="s">
        <v>105</v>
      </c>
      <c r="D17" s="9" t="s">
        <v>106</v>
      </c>
      <c r="E17" s="7" t="s">
        <v>107</v>
      </c>
      <c r="F17" s="9" t="s">
        <v>27</v>
      </c>
      <c r="G17" s="10" t="n">
        <v>3760000</v>
      </c>
      <c r="H17" s="11" t="n">
        <v>974032115</v>
      </c>
      <c r="I17" s="12" t="n">
        <v>0.0071412037037037</v>
      </c>
      <c r="J17" s="13" t="n">
        <v>44666</v>
      </c>
      <c r="K17" s="10" t="n">
        <v>148000</v>
      </c>
      <c r="L17" s="14" t="s">
        <v>28</v>
      </c>
      <c r="M17" s="9" t="s">
        <v>29</v>
      </c>
      <c r="N17" s="15" t="s">
        <v>108</v>
      </c>
      <c r="O17" s="9" t="n">
        <v>0</v>
      </c>
      <c r="P17" s="10" t="n">
        <v>4676</v>
      </c>
      <c r="Q17" s="16" t="n">
        <v>44825</v>
      </c>
      <c r="R17" s="9" t="n">
        <v>1080</v>
      </c>
      <c r="S17" s="10" t="n">
        <v>168</v>
      </c>
      <c r="T17" s="9" t="n">
        <v>2</v>
      </c>
      <c r="U17" s="9" t="s">
        <v>36</v>
      </c>
      <c r="V17" s="9" t="n">
        <v>0</v>
      </c>
    </row>
    <row r="18" customFormat="false" ht="14.25" hidden="false" customHeight="true" outlineLevel="0" collapsed="false">
      <c r="A18" s="6" t="s">
        <v>22</v>
      </c>
      <c r="B18" s="7" t="s">
        <v>109</v>
      </c>
      <c r="C18" s="8" t="s">
        <v>110</v>
      </c>
      <c r="D18" s="9" t="s">
        <v>111</v>
      </c>
      <c r="E18" s="7" t="s">
        <v>112</v>
      </c>
      <c r="F18" s="9" t="s">
        <v>27</v>
      </c>
      <c r="G18" s="10" t="n">
        <v>17500000</v>
      </c>
      <c r="H18" s="11" t="n">
        <v>3335611114</v>
      </c>
      <c r="I18" s="12" t="n">
        <v>0.0034375</v>
      </c>
      <c r="J18" s="13" t="n">
        <v>44315</v>
      </c>
      <c r="K18" s="10" t="n">
        <v>183000</v>
      </c>
      <c r="L18" s="14" t="s">
        <v>28</v>
      </c>
      <c r="M18" s="9" t="s">
        <v>29</v>
      </c>
      <c r="N18" s="15" t="s">
        <v>113</v>
      </c>
      <c r="O18" s="9" t="n">
        <v>0</v>
      </c>
      <c r="P18" s="10" t="n">
        <v>4322</v>
      </c>
      <c r="Q18" s="16" t="n">
        <v>44825</v>
      </c>
      <c r="R18" s="9" t="n">
        <v>1080</v>
      </c>
      <c r="S18" s="10" t="n">
        <v>1960</v>
      </c>
      <c r="T18" s="9" t="n">
        <v>83</v>
      </c>
      <c r="U18" s="9" t="s">
        <v>36</v>
      </c>
      <c r="V18" s="9" t="n">
        <v>0</v>
      </c>
    </row>
    <row r="19" customFormat="false" ht="14.25" hidden="false" customHeight="true" outlineLevel="0" collapsed="false">
      <c r="A19" s="6" t="s">
        <v>22</v>
      </c>
      <c r="B19" s="7" t="s">
        <v>114</v>
      </c>
      <c r="C19" s="8" t="s">
        <v>115</v>
      </c>
      <c r="D19" s="9" t="s">
        <v>116</v>
      </c>
      <c r="E19" s="7" t="s">
        <v>117</v>
      </c>
      <c r="F19" s="9" t="s">
        <v>41</v>
      </c>
      <c r="G19" s="10" t="n">
        <v>447000</v>
      </c>
      <c r="H19" s="11" t="n">
        <v>95737920</v>
      </c>
      <c r="I19" s="12" t="n">
        <v>0.00296296296296296</v>
      </c>
      <c r="J19" s="13" t="n">
        <v>44688</v>
      </c>
      <c r="K19" s="10" t="n">
        <v>92000</v>
      </c>
      <c r="L19" s="14" t="s">
        <v>28</v>
      </c>
      <c r="M19" s="9" t="s">
        <v>36</v>
      </c>
      <c r="N19" s="15" t="s">
        <v>118</v>
      </c>
      <c r="O19" s="9" t="n">
        <v>0</v>
      </c>
      <c r="P19" s="10" t="n">
        <v>5239</v>
      </c>
      <c r="Q19" s="16" t="n">
        <v>44825</v>
      </c>
      <c r="R19" s="9" t="n">
        <v>1080</v>
      </c>
      <c r="S19" s="10" t="n">
        <v>45</v>
      </c>
      <c r="T19" s="9" t="n">
        <v>2</v>
      </c>
      <c r="U19" s="9" t="s">
        <v>36</v>
      </c>
      <c r="V19" s="9" t="n">
        <v>1</v>
      </c>
    </row>
    <row r="20" customFormat="false" ht="14.25" hidden="false" customHeight="true" outlineLevel="0" collapsed="false">
      <c r="A20" s="6" t="s">
        <v>22</v>
      </c>
      <c r="B20" s="7" t="s">
        <v>119</v>
      </c>
      <c r="C20" s="8" t="s">
        <v>120</v>
      </c>
      <c r="D20" s="9" t="s">
        <v>121</v>
      </c>
      <c r="E20" s="7" t="s">
        <v>122</v>
      </c>
      <c r="F20" s="9" t="s">
        <v>41</v>
      </c>
      <c r="G20" s="10" t="n">
        <v>1020000</v>
      </c>
      <c r="H20" s="11" t="n">
        <v>287647535</v>
      </c>
      <c r="I20" s="12" t="n">
        <v>0.00131944444444444</v>
      </c>
      <c r="J20" s="13" t="n">
        <v>44815</v>
      </c>
      <c r="K20" s="10" t="n">
        <v>154000</v>
      </c>
      <c r="L20" s="14" t="s">
        <v>53</v>
      </c>
      <c r="M20" s="9" t="s">
        <v>36</v>
      </c>
      <c r="N20" s="15" t="s">
        <v>123</v>
      </c>
      <c r="O20" s="9" t="n">
        <v>0</v>
      </c>
      <c r="P20" s="10" t="n">
        <v>2795</v>
      </c>
      <c r="Q20" s="16" t="n">
        <v>44825</v>
      </c>
      <c r="R20" s="9" t="n">
        <v>2160</v>
      </c>
      <c r="S20" s="10" t="n">
        <v>693</v>
      </c>
      <c r="T20" s="9" t="n">
        <v>19</v>
      </c>
      <c r="U20" s="9" t="s">
        <v>29</v>
      </c>
      <c r="V20" s="9" t="n">
        <v>0</v>
      </c>
    </row>
    <row r="21" customFormat="false" ht="15.75" hidden="false" customHeight="true" outlineLevel="0" collapsed="false">
      <c r="A21" s="6" t="s">
        <v>22</v>
      </c>
      <c r="B21" s="7" t="s">
        <v>124</v>
      </c>
      <c r="C21" s="8" t="s">
        <v>125</v>
      </c>
      <c r="D21" s="9" t="s">
        <v>126</v>
      </c>
      <c r="E21" s="7" t="s">
        <v>127</v>
      </c>
      <c r="F21" s="9" t="s">
        <v>41</v>
      </c>
      <c r="G21" s="10" t="n">
        <v>2910000</v>
      </c>
      <c r="H21" s="11" t="n">
        <v>374382821</v>
      </c>
      <c r="I21" s="12" t="n">
        <v>0.00149305555555556</v>
      </c>
      <c r="J21" s="13" t="n">
        <v>44411</v>
      </c>
      <c r="K21" s="10" t="n">
        <v>24000</v>
      </c>
      <c r="L21" s="14" t="s">
        <v>28</v>
      </c>
      <c r="M21" s="9" t="s">
        <v>29</v>
      </c>
      <c r="N21" s="15" t="s">
        <v>128</v>
      </c>
      <c r="O21" s="9" t="n">
        <v>0</v>
      </c>
      <c r="P21" s="10" t="n">
        <v>0</v>
      </c>
      <c r="Q21" s="18" t="s">
        <v>27</v>
      </c>
      <c r="R21" s="9" t="n">
        <v>1080</v>
      </c>
      <c r="S21" s="10" t="n">
        <v>566</v>
      </c>
      <c r="T21" s="9" t="n">
        <v>37</v>
      </c>
      <c r="U21" s="9" t="s">
        <v>29</v>
      </c>
      <c r="V21" s="9" t="n">
        <v>0</v>
      </c>
    </row>
    <row r="22" customFormat="false" ht="15.75" hidden="false" customHeight="true" outlineLevel="0" collapsed="false">
      <c r="A22" s="6" t="s">
        <v>22</v>
      </c>
      <c r="B22" s="7" t="s">
        <v>129</v>
      </c>
      <c r="C22" s="8" t="s">
        <v>130</v>
      </c>
      <c r="D22" s="9" t="s">
        <v>131</v>
      </c>
      <c r="E22" s="7" t="s">
        <v>132</v>
      </c>
      <c r="F22" s="9" t="s">
        <v>27</v>
      </c>
      <c r="G22" s="10" t="n">
        <v>5470000</v>
      </c>
      <c r="H22" s="11" t="n">
        <v>1596993847</v>
      </c>
      <c r="I22" s="12" t="n">
        <v>0.0168981481481481</v>
      </c>
      <c r="J22" s="13" t="n">
        <v>44122</v>
      </c>
      <c r="K22" s="10" t="n">
        <v>255000</v>
      </c>
      <c r="L22" s="14" t="s">
        <v>133</v>
      </c>
      <c r="M22" s="9" t="s">
        <v>29</v>
      </c>
      <c r="N22" s="15" t="s">
        <v>134</v>
      </c>
      <c r="O22" s="9" t="n">
        <v>0</v>
      </c>
      <c r="P22" s="10" t="n">
        <v>5012</v>
      </c>
      <c r="Q22" s="16" t="n">
        <v>44824</v>
      </c>
      <c r="R22" s="9" t="n">
        <v>720</v>
      </c>
      <c r="S22" s="10" t="n">
        <v>6955</v>
      </c>
      <c r="T22" s="9" t="n">
        <v>330</v>
      </c>
      <c r="U22" s="9" t="s">
        <v>29</v>
      </c>
      <c r="V22" s="9" t="n">
        <v>49</v>
      </c>
    </row>
    <row r="23" customFormat="false" ht="15.75" hidden="false" customHeight="true" outlineLevel="0" collapsed="false">
      <c r="A23" s="6" t="s">
        <v>22</v>
      </c>
      <c r="B23" s="7" t="s">
        <v>135</v>
      </c>
      <c r="C23" s="8" t="s">
        <v>136</v>
      </c>
      <c r="D23" s="9" t="s">
        <v>137</v>
      </c>
      <c r="E23" s="7" t="s">
        <v>138</v>
      </c>
      <c r="F23" s="9" t="s">
        <v>27</v>
      </c>
      <c r="G23" s="10" t="n">
        <v>6860000</v>
      </c>
      <c r="H23" s="11" t="n">
        <v>3134231533</v>
      </c>
      <c r="I23" s="12" t="n">
        <v>0.0081712962962963</v>
      </c>
      <c r="J23" s="13" t="n">
        <v>44789</v>
      </c>
      <c r="K23" s="10" t="n">
        <v>28000</v>
      </c>
      <c r="L23" s="14" t="s">
        <v>28</v>
      </c>
      <c r="M23" s="9" t="s">
        <v>29</v>
      </c>
      <c r="N23" s="15" t="s">
        <v>139</v>
      </c>
      <c r="O23" s="9" t="n">
        <v>0</v>
      </c>
      <c r="P23" s="10" t="n">
        <v>2675</v>
      </c>
      <c r="Q23" s="16" t="n">
        <v>44825</v>
      </c>
      <c r="R23" s="9" t="n">
        <v>1080</v>
      </c>
      <c r="S23" s="10" t="n">
        <v>5319</v>
      </c>
      <c r="T23" s="9" t="n">
        <v>78</v>
      </c>
      <c r="U23" s="9" t="s">
        <v>36</v>
      </c>
      <c r="V23" s="9" t="n">
        <v>13</v>
      </c>
    </row>
    <row r="24" customFormat="false" ht="15.75" hidden="false" customHeight="true" outlineLevel="0" collapsed="false">
      <c r="A24" s="6" t="s">
        <v>22</v>
      </c>
      <c r="B24" s="7" t="s">
        <v>140</v>
      </c>
      <c r="C24" s="8" t="s">
        <v>141</v>
      </c>
      <c r="D24" s="9" t="s">
        <v>142</v>
      </c>
      <c r="E24" s="7" t="s">
        <v>143</v>
      </c>
      <c r="F24" s="9" t="s">
        <v>27</v>
      </c>
      <c r="G24" s="10" t="n">
        <v>5310</v>
      </c>
      <c r="H24" s="11" t="n">
        <v>30390</v>
      </c>
      <c r="I24" s="12" t="n">
        <v>0.0207986111111111</v>
      </c>
      <c r="J24" s="13" t="n">
        <v>44813</v>
      </c>
      <c r="K24" s="10" t="n">
        <v>54</v>
      </c>
      <c r="L24" s="14" t="s">
        <v>28</v>
      </c>
      <c r="M24" s="9" t="s">
        <v>29</v>
      </c>
      <c r="N24" s="15" t="s">
        <v>141</v>
      </c>
      <c r="O24" s="9" t="n">
        <v>0</v>
      </c>
      <c r="P24" s="10" t="n">
        <v>3</v>
      </c>
      <c r="Q24" s="16" t="n">
        <v>44817</v>
      </c>
      <c r="R24" s="9" t="n">
        <v>1080</v>
      </c>
      <c r="S24" s="10" t="n">
        <v>58</v>
      </c>
      <c r="T24" s="9" t="n">
        <v>2</v>
      </c>
      <c r="U24" s="9" t="s">
        <v>36</v>
      </c>
      <c r="V24" s="9" t="n">
        <v>0</v>
      </c>
    </row>
    <row r="25" customFormat="false" ht="15.75" hidden="false" customHeight="true" outlineLevel="0" collapsed="false">
      <c r="A25" s="6" t="s">
        <v>22</v>
      </c>
      <c r="B25" s="7" t="s">
        <v>144</v>
      </c>
      <c r="C25" s="8" t="s">
        <v>145</v>
      </c>
      <c r="D25" s="9" t="s">
        <v>146</v>
      </c>
      <c r="E25" s="7" t="s">
        <v>147</v>
      </c>
      <c r="F25" s="9" t="s">
        <v>27</v>
      </c>
      <c r="G25" s="10" t="n">
        <v>652000</v>
      </c>
      <c r="H25" s="11" t="n">
        <v>121511926</v>
      </c>
      <c r="I25" s="12" t="n">
        <v>0.00574074074074074</v>
      </c>
      <c r="J25" s="13" t="n">
        <v>44704</v>
      </c>
      <c r="K25" s="10" t="n">
        <v>12000</v>
      </c>
      <c r="L25" s="14" t="s">
        <v>28</v>
      </c>
      <c r="M25" s="9" t="s">
        <v>29</v>
      </c>
      <c r="N25" s="15" t="s">
        <v>148</v>
      </c>
      <c r="O25" s="9" t="n">
        <v>0</v>
      </c>
      <c r="P25" s="10" t="n">
        <v>583</v>
      </c>
      <c r="Q25" s="16" t="n">
        <v>44825</v>
      </c>
      <c r="R25" s="9" t="n">
        <v>1080</v>
      </c>
      <c r="S25" s="10" t="n">
        <v>155</v>
      </c>
      <c r="T25" s="9" t="n">
        <v>0</v>
      </c>
      <c r="U25" s="9" t="s">
        <v>36</v>
      </c>
      <c r="V25" s="9" t="n">
        <v>0</v>
      </c>
    </row>
    <row r="26" customFormat="false" ht="15.75" hidden="false" customHeight="true" outlineLevel="0" collapsed="false">
      <c r="A26" s="6" t="s">
        <v>22</v>
      </c>
      <c r="B26" s="7" t="s">
        <v>149</v>
      </c>
      <c r="C26" s="8" t="s">
        <v>150</v>
      </c>
      <c r="D26" s="9" t="s">
        <v>151</v>
      </c>
      <c r="E26" s="7" t="s">
        <v>152</v>
      </c>
      <c r="F26" s="9" t="s">
        <v>41</v>
      </c>
      <c r="G26" s="10" t="n">
        <v>5450</v>
      </c>
      <c r="H26" s="11" t="n">
        <v>12153278</v>
      </c>
      <c r="I26" s="12" t="n">
        <v>0.0090162037037037</v>
      </c>
      <c r="J26" s="13" t="n">
        <v>43929</v>
      </c>
      <c r="K26" s="10" t="n">
        <v>78000</v>
      </c>
      <c r="L26" s="14" t="s">
        <v>28</v>
      </c>
      <c r="M26" s="9" t="s">
        <v>29</v>
      </c>
      <c r="N26" s="15" t="s">
        <v>153</v>
      </c>
      <c r="O26" s="9" t="n">
        <v>0</v>
      </c>
      <c r="P26" s="10" t="n">
        <v>2305</v>
      </c>
      <c r="Q26" s="16" t="n">
        <v>44825</v>
      </c>
      <c r="R26" s="9" t="n">
        <v>720</v>
      </c>
      <c r="S26" s="10" t="n">
        <v>112</v>
      </c>
      <c r="T26" s="9" t="n">
        <v>17</v>
      </c>
      <c r="U26" s="9" t="s">
        <v>36</v>
      </c>
      <c r="V26" s="9" t="n">
        <v>0</v>
      </c>
    </row>
    <row r="27" customFormat="false" ht="15.75" hidden="false" customHeight="true" outlineLevel="0" collapsed="false">
      <c r="A27" s="6" t="s">
        <v>22</v>
      </c>
      <c r="B27" s="7" t="s">
        <v>154</v>
      </c>
      <c r="C27" s="8" t="s">
        <v>155</v>
      </c>
      <c r="D27" s="9" t="s">
        <v>156</v>
      </c>
      <c r="E27" s="7" t="s">
        <v>157</v>
      </c>
      <c r="F27" s="9" t="s">
        <v>41</v>
      </c>
      <c r="G27" s="10" t="n">
        <v>4660</v>
      </c>
      <c r="H27" s="11" t="n">
        <v>2101188</v>
      </c>
      <c r="I27" s="12" t="n">
        <v>0.0056712962962963</v>
      </c>
      <c r="J27" s="13" t="n">
        <v>44537</v>
      </c>
      <c r="K27" s="10" t="n">
        <v>5700</v>
      </c>
      <c r="L27" s="19" t="s">
        <v>27</v>
      </c>
      <c r="M27" s="9" t="s">
        <v>36</v>
      </c>
      <c r="N27" s="15" t="s">
        <v>27</v>
      </c>
      <c r="O27" s="9" t="n">
        <v>0</v>
      </c>
      <c r="P27" s="10" t="n">
        <v>437</v>
      </c>
      <c r="Q27" s="16" t="n">
        <v>44825</v>
      </c>
      <c r="R27" s="9" t="n">
        <v>2160</v>
      </c>
      <c r="S27" s="10" t="n">
        <v>84</v>
      </c>
      <c r="T27" s="9" t="n">
        <v>3</v>
      </c>
      <c r="U27" s="9" t="s">
        <v>36</v>
      </c>
      <c r="V27" s="9" t="n">
        <v>0</v>
      </c>
    </row>
    <row r="28" customFormat="false" ht="15.75" hidden="false" customHeight="true" outlineLevel="0" collapsed="false">
      <c r="A28" s="6" t="s">
        <v>22</v>
      </c>
      <c r="B28" s="7" t="s">
        <v>158</v>
      </c>
      <c r="C28" s="8" t="s">
        <v>159</v>
      </c>
      <c r="D28" s="9" t="s">
        <v>160</v>
      </c>
      <c r="E28" s="7" t="s">
        <v>161</v>
      </c>
      <c r="F28" s="9" t="s">
        <v>27</v>
      </c>
      <c r="G28" s="10" t="n">
        <v>405000</v>
      </c>
      <c r="H28" s="11" t="n">
        <v>151596424</v>
      </c>
      <c r="I28" s="12" t="n">
        <v>0.00686342592592593</v>
      </c>
      <c r="J28" s="13" t="n">
        <v>40012</v>
      </c>
      <c r="K28" s="10" t="n">
        <v>911000</v>
      </c>
      <c r="L28" s="14" t="s">
        <v>28</v>
      </c>
      <c r="M28" s="9" t="s">
        <v>36</v>
      </c>
      <c r="N28" s="15" t="s">
        <v>162</v>
      </c>
      <c r="O28" s="9" t="n">
        <v>0</v>
      </c>
      <c r="P28" s="10" t="n">
        <v>32478</v>
      </c>
      <c r="Q28" s="16" t="n">
        <v>44825</v>
      </c>
      <c r="R28" s="9" t="n">
        <v>720</v>
      </c>
      <c r="S28" s="10" t="n">
        <v>15</v>
      </c>
      <c r="T28" s="9" t="n">
        <v>0</v>
      </c>
      <c r="U28" s="9" t="s">
        <v>36</v>
      </c>
      <c r="V28" s="9" t="n">
        <v>0</v>
      </c>
    </row>
    <row r="29" customFormat="false" ht="15.75" hidden="false" customHeight="true" outlineLevel="0" collapsed="false">
      <c r="A29" s="6" t="s">
        <v>22</v>
      </c>
      <c r="B29" s="7" t="s">
        <v>163</v>
      </c>
      <c r="C29" s="8" t="s">
        <v>164</v>
      </c>
      <c r="D29" s="9" t="s">
        <v>165</v>
      </c>
      <c r="E29" s="7" t="s">
        <v>166</v>
      </c>
      <c r="F29" s="9" t="s">
        <v>41</v>
      </c>
      <c r="G29" s="10" t="n">
        <v>2630</v>
      </c>
      <c r="H29" s="11" t="n">
        <v>3501734</v>
      </c>
      <c r="I29" s="12" t="n">
        <v>0.00136574074074074</v>
      </c>
      <c r="J29" s="13" t="n">
        <v>43819</v>
      </c>
      <c r="K29" s="10" t="n">
        <v>41000</v>
      </c>
      <c r="L29" s="14" t="s">
        <v>133</v>
      </c>
      <c r="M29" s="9" t="s">
        <v>29</v>
      </c>
      <c r="N29" s="15" t="s">
        <v>167</v>
      </c>
      <c r="O29" s="9" t="n">
        <v>0</v>
      </c>
      <c r="P29" s="10" t="n">
        <v>1378</v>
      </c>
      <c r="Q29" s="16" t="n">
        <v>44825</v>
      </c>
      <c r="R29" s="9" t="n">
        <v>1080</v>
      </c>
      <c r="S29" s="10" t="n">
        <v>23</v>
      </c>
      <c r="T29" s="9" t="n">
        <v>0</v>
      </c>
      <c r="U29" s="9" t="s">
        <v>36</v>
      </c>
      <c r="V29" s="9" t="n">
        <v>0</v>
      </c>
    </row>
    <row r="30" customFormat="false" ht="15.75" hidden="false" customHeight="true" outlineLevel="0" collapsed="false">
      <c r="A30" s="6" t="s">
        <v>22</v>
      </c>
      <c r="B30" s="7" t="s">
        <v>168</v>
      </c>
      <c r="C30" s="8" t="s">
        <v>169</v>
      </c>
      <c r="D30" s="9" t="s">
        <v>170</v>
      </c>
      <c r="E30" s="7" t="s">
        <v>171</v>
      </c>
      <c r="F30" s="9" t="s">
        <v>41</v>
      </c>
      <c r="G30" s="10" t="n">
        <v>30600</v>
      </c>
      <c r="H30" s="11" t="n">
        <v>10322936</v>
      </c>
      <c r="I30" s="12" t="n">
        <v>0.00655092592592593</v>
      </c>
      <c r="J30" s="13" t="n">
        <v>44610</v>
      </c>
      <c r="K30" s="10" t="n">
        <v>105000</v>
      </c>
      <c r="L30" s="14" t="s">
        <v>28</v>
      </c>
      <c r="M30" s="9" t="s">
        <v>29</v>
      </c>
      <c r="N30" s="15" t="s">
        <v>172</v>
      </c>
      <c r="O30" s="9" t="n">
        <v>0</v>
      </c>
      <c r="P30" s="10" t="n">
        <v>3748</v>
      </c>
      <c r="Q30" s="16" t="n">
        <v>44825</v>
      </c>
      <c r="R30" s="9" t="n">
        <v>1080</v>
      </c>
      <c r="S30" s="10" t="n">
        <v>18</v>
      </c>
      <c r="T30" s="9" t="n">
        <v>3</v>
      </c>
      <c r="U30" s="9" t="s">
        <v>36</v>
      </c>
      <c r="V30" s="9" t="n">
        <v>0</v>
      </c>
    </row>
    <row r="31" customFormat="false" ht="15.75" hidden="false" customHeight="true" outlineLevel="0" collapsed="false">
      <c r="A31" s="6" t="s">
        <v>22</v>
      </c>
      <c r="B31" s="7" t="s">
        <v>173</v>
      </c>
      <c r="C31" s="8" t="s">
        <v>174</v>
      </c>
      <c r="D31" s="9" t="s">
        <v>175</v>
      </c>
      <c r="E31" s="7" t="s">
        <v>176</v>
      </c>
      <c r="F31" s="9" t="s">
        <v>27</v>
      </c>
      <c r="G31" s="10" t="n">
        <v>25500</v>
      </c>
      <c r="H31" s="11" t="n">
        <v>21328785</v>
      </c>
      <c r="I31" s="12" t="n">
        <v>0.00296296296296296</v>
      </c>
      <c r="J31" s="13" t="n">
        <v>40301</v>
      </c>
      <c r="K31" s="10" t="n">
        <v>196000</v>
      </c>
      <c r="L31" s="14" t="s">
        <v>133</v>
      </c>
      <c r="M31" s="9" t="s">
        <v>36</v>
      </c>
      <c r="N31" s="15" t="s">
        <v>177</v>
      </c>
      <c r="O31" s="17" t="n">
        <v>7</v>
      </c>
      <c r="P31" s="10" t="n">
        <v>16733</v>
      </c>
      <c r="Q31" s="16" t="n">
        <v>44825</v>
      </c>
      <c r="R31" s="9" t="n">
        <v>240</v>
      </c>
      <c r="S31" s="10" t="n">
        <v>308</v>
      </c>
      <c r="T31" s="9" t="n">
        <v>21</v>
      </c>
      <c r="U31" s="9" t="s">
        <v>36</v>
      </c>
      <c r="V31" s="9" t="n">
        <v>0</v>
      </c>
    </row>
    <row r="32" customFormat="false" ht="15.75" hidden="false" customHeight="true" outlineLevel="0" collapsed="false">
      <c r="A32" s="6" t="s">
        <v>22</v>
      </c>
      <c r="B32" s="7" t="s">
        <v>178</v>
      </c>
      <c r="C32" s="8" t="s">
        <v>179</v>
      </c>
      <c r="D32" s="9" t="s">
        <v>180</v>
      </c>
      <c r="E32" s="7" t="s">
        <v>181</v>
      </c>
      <c r="F32" s="9" t="s">
        <v>27</v>
      </c>
      <c r="G32" s="10" t="n">
        <v>219000</v>
      </c>
      <c r="H32" s="11" t="n">
        <v>11785885</v>
      </c>
      <c r="I32" s="12" t="n">
        <v>0.0212615740740741</v>
      </c>
      <c r="J32" s="13" t="n">
        <v>43997</v>
      </c>
      <c r="K32" s="10" t="n">
        <v>43000</v>
      </c>
      <c r="L32" s="14" t="s">
        <v>28</v>
      </c>
      <c r="M32" s="9" t="s">
        <v>36</v>
      </c>
      <c r="N32" s="15" t="s">
        <v>182</v>
      </c>
      <c r="O32" s="17" t="n">
        <v>3</v>
      </c>
      <c r="P32" s="10" t="n">
        <v>494</v>
      </c>
      <c r="Q32" s="16" t="n">
        <v>44821</v>
      </c>
      <c r="R32" s="9" t="n">
        <v>1080</v>
      </c>
      <c r="S32" s="10" t="n">
        <v>86</v>
      </c>
      <c r="T32" s="9" t="n">
        <v>11</v>
      </c>
      <c r="U32" s="9" t="s">
        <v>36</v>
      </c>
      <c r="V32" s="9" t="n">
        <v>2</v>
      </c>
    </row>
    <row r="33" customFormat="false" ht="15.75" hidden="false" customHeight="true" outlineLevel="0" collapsed="false">
      <c r="A33" s="6" t="s">
        <v>22</v>
      </c>
      <c r="B33" s="7" t="s">
        <v>183</v>
      </c>
      <c r="C33" s="8" t="s">
        <v>184</v>
      </c>
      <c r="D33" s="9" t="s">
        <v>185</v>
      </c>
      <c r="E33" s="7" t="s">
        <v>186</v>
      </c>
      <c r="F33" s="9" t="s">
        <v>27</v>
      </c>
      <c r="G33" s="10" t="n">
        <v>3530000</v>
      </c>
      <c r="H33" s="11" t="n">
        <v>339614261</v>
      </c>
      <c r="I33" s="12" t="n">
        <v>0.0686226851851852</v>
      </c>
      <c r="J33" s="13" t="n">
        <v>42908</v>
      </c>
      <c r="K33" s="10" t="n">
        <v>8500</v>
      </c>
      <c r="L33" s="14" t="s">
        <v>28</v>
      </c>
      <c r="M33" s="9" t="s">
        <v>29</v>
      </c>
      <c r="N33" s="15" t="s">
        <v>187</v>
      </c>
      <c r="O33" s="17" t="n">
        <v>3</v>
      </c>
      <c r="P33" s="10" t="n">
        <v>226</v>
      </c>
      <c r="Q33" s="16" t="n">
        <v>44804</v>
      </c>
      <c r="R33" s="9" t="n">
        <v>1080</v>
      </c>
      <c r="S33" s="10" t="n">
        <v>7477</v>
      </c>
      <c r="T33" s="9" t="n">
        <v>195</v>
      </c>
      <c r="U33" s="9" t="s">
        <v>36</v>
      </c>
      <c r="V33" s="9" t="n">
        <v>61</v>
      </c>
    </row>
    <row r="34" customFormat="false" ht="15.75" hidden="false" customHeight="true" outlineLevel="0" collapsed="false">
      <c r="A34" s="6" t="s">
        <v>22</v>
      </c>
      <c r="B34" s="7" t="s">
        <v>188</v>
      </c>
      <c r="C34" s="8" t="s">
        <v>189</v>
      </c>
      <c r="D34" s="9" t="s">
        <v>190</v>
      </c>
      <c r="E34" s="7" t="s">
        <v>191</v>
      </c>
      <c r="F34" s="9" t="s">
        <v>27</v>
      </c>
      <c r="G34" s="10" t="n">
        <v>155000</v>
      </c>
      <c r="H34" s="11" t="n">
        <v>28033178</v>
      </c>
      <c r="I34" s="12" t="n">
        <v>0.00560185185185185</v>
      </c>
      <c r="J34" s="13" t="n">
        <v>44710</v>
      </c>
      <c r="K34" s="10" t="n">
        <v>85000</v>
      </c>
      <c r="L34" s="19" t="s">
        <v>27</v>
      </c>
      <c r="M34" s="9" t="s">
        <v>29</v>
      </c>
      <c r="N34" s="15" t="s">
        <v>189</v>
      </c>
      <c r="O34" s="9" t="n">
        <v>0</v>
      </c>
      <c r="P34" s="10" t="n">
        <v>1166</v>
      </c>
      <c r="Q34" s="16" t="n">
        <v>44824</v>
      </c>
      <c r="R34" s="9" t="n">
        <v>1080</v>
      </c>
      <c r="S34" s="10" t="n">
        <v>162</v>
      </c>
      <c r="T34" s="9" t="n">
        <v>1</v>
      </c>
      <c r="U34" s="9" t="s">
        <v>36</v>
      </c>
      <c r="V34" s="9" t="n">
        <v>8</v>
      </c>
    </row>
    <row r="35" customFormat="false" ht="15.75" hidden="false" customHeight="true" outlineLevel="0" collapsed="false">
      <c r="A35" s="6" t="s">
        <v>22</v>
      </c>
      <c r="B35" s="7" t="s">
        <v>192</v>
      </c>
      <c r="C35" s="8" t="s">
        <v>193</v>
      </c>
      <c r="D35" s="9" t="s">
        <v>194</v>
      </c>
      <c r="E35" s="7" t="s">
        <v>195</v>
      </c>
      <c r="F35" s="9" t="s">
        <v>27</v>
      </c>
      <c r="G35" s="10" t="n">
        <v>36300000</v>
      </c>
      <c r="H35" s="11" t="n">
        <v>6761664549</v>
      </c>
      <c r="I35" s="12" t="n">
        <v>0.00871527777777778</v>
      </c>
      <c r="J35" s="13" t="n">
        <v>44663</v>
      </c>
      <c r="K35" s="10" t="n">
        <v>18000</v>
      </c>
      <c r="L35" s="14" t="s">
        <v>28</v>
      </c>
      <c r="M35" s="9" t="s">
        <v>29</v>
      </c>
      <c r="N35" s="15" t="s">
        <v>196</v>
      </c>
      <c r="O35" s="9" t="n">
        <v>0</v>
      </c>
      <c r="P35" s="10" t="n">
        <v>274</v>
      </c>
      <c r="Q35" s="16" t="n">
        <v>44824</v>
      </c>
      <c r="R35" s="9" t="n">
        <v>1080</v>
      </c>
      <c r="S35" s="10" t="n">
        <v>186562</v>
      </c>
      <c r="T35" s="9" t="n">
        <v>1000</v>
      </c>
      <c r="U35" s="9" t="s">
        <v>36</v>
      </c>
      <c r="V35" s="9" t="n">
        <v>0</v>
      </c>
    </row>
    <row r="36" customFormat="false" ht="15.75" hidden="false" customHeight="true" outlineLevel="0" collapsed="false">
      <c r="A36" s="6" t="s">
        <v>22</v>
      </c>
      <c r="B36" s="7" t="s">
        <v>197</v>
      </c>
      <c r="C36" s="8" t="s">
        <v>198</v>
      </c>
      <c r="D36" s="9" t="s">
        <v>199</v>
      </c>
      <c r="E36" s="7" t="s">
        <v>200</v>
      </c>
      <c r="F36" s="9" t="s">
        <v>47</v>
      </c>
      <c r="G36" s="10" t="n">
        <v>180000</v>
      </c>
      <c r="H36" s="11" t="n">
        <v>8851791</v>
      </c>
      <c r="I36" s="12" t="n">
        <v>0.0071412037037037</v>
      </c>
      <c r="J36" s="13" t="n">
        <v>44811</v>
      </c>
      <c r="K36" s="10" t="n">
        <v>3100</v>
      </c>
      <c r="L36" s="14" t="s">
        <v>28</v>
      </c>
      <c r="M36" s="9" t="s">
        <v>29</v>
      </c>
      <c r="N36" s="15" t="s">
        <v>201</v>
      </c>
      <c r="O36" s="17" t="n">
        <v>3</v>
      </c>
      <c r="P36" s="10" t="n">
        <v>396</v>
      </c>
      <c r="Q36" s="16" t="n">
        <v>44825</v>
      </c>
      <c r="R36" s="9" t="n">
        <v>1080</v>
      </c>
      <c r="S36" s="10" t="n">
        <v>312</v>
      </c>
      <c r="T36" s="9" t="n">
        <v>31</v>
      </c>
      <c r="U36" s="9" t="s">
        <v>29</v>
      </c>
      <c r="V36" s="9" t="n">
        <v>2</v>
      </c>
    </row>
    <row r="37" customFormat="false" ht="15.75" hidden="false" customHeight="true" outlineLevel="0" collapsed="false">
      <c r="A37" s="6" t="s">
        <v>22</v>
      </c>
      <c r="B37" s="7" t="s">
        <v>202</v>
      </c>
      <c r="C37" s="8" t="s">
        <v>203</v>
      </c>
      <c r="D37" s="9" t="s">
        <v>204</v>
      </c>
      <c r="E37" s="7" t="s">
        <v>205</v>
      </c>
      <c r="F37" s="9" t="s">
        <v>27</v>
      </c>
      <c r="G37" s="10" t="n">
        <v>2180000</v>
      </c>
      <c r="H37" s="11" t="n">
        <v>206898127</v>
      </c>
      <c r="I37" s="12" t="n">
        <v>0.0179166666666667</v>
      </c>
      <c r="J37" s="13" t="n">
        <v>43244</v>
      </c>
      <c r="K37" s="10" t="n">
        <v>40000</v>
      </c>
      <c r="L37" s="14" t="s">
        <v>28</v>
      </c>
      <c r="M37" s="9" t="s">
        <v>29</v>
      </c>
      <c r="N37" s="15" t="s">
        <v>206</v>
      </c>
      <c r="O37" s="9" t="n">
        <v>0</v>
      </c>
      <c r="P37" s="10" t="n">
        <v>0</v>
      </c>
      <c r="Q37" s="18" t="s">
        <v>27</v>
      </c>
      <c r="R37" s="9" t="n">
        <v>1080</v>
      </c>
      <c r="S37" s="10" t="n">
        <v>3529</v>
      </c>
      <c r="T37" s="9" t="n">
        <v>196</v>
      </c>
      <c r="U37" s="9" t="s">
        <v>36</v>
      </c>
      <c r="V37" s="9" t="n">
        <v>0</v>
      </c>
    </row>
    <row r="38" customFormat="false" ht="15.75" hidden="false" customHeight="true" outlineLevel="0" collapsed="false">
      <c r="A38" s="6" t="s">
        <v>22</v>
      </c>
      <c r="B38" s="7" t="s">
        <v>207</v>
      </c>
      <c r="C38" s="8" t="s">
        <v>208</v>
      </c>
      <c r="D38" s="9" t="s">
        <v>209</v>
      </c>
      <c r="E38" s="7" t="s">
        <v>210</v>
      </c>
      <c r="F38" s="9" t="s">
        <v>41</v>
      </c>
      <c r="G38" s="10" t="n">
        <v>256000</v>
      </c>
      <c r="H38" s="11" t="n">
        <v>12381290</v>
      </c>
      <c r="I38" s="20" t="n">
        <v>0.0156828703703704</v>
      </c>
      <c r="J38" s="13" t="n">
        <v>44137</v>
      </c>
      <c r="K38" s="10" t="n">
        <v>102000</v>
      </c>
      <c r="L38" s="19" t="s">
        <v>27</v>
      </c>
      <c r="M38" s="9" t="s">
        <v>36</v>
      </c>
      <c r="N38" s="15" t="s">
        <v>211</v>
      </c>
      <c r="O38" s="17" t="n">
        <v>3</v>
      </c>
      <c r="P38" s="10" t="n">
        <v>3431</v>
      </c>
      <c r="Q38" s="16" t="n">
        <v>44824</v>
      </c>
      <c r="R38" s="9" t="n">
        <v>1080</v>
      </c>
      <c r="S38" s="10" t="n">
        <v>54</v>
      </c>
      <c r="T38" s="9" t="n">
        <v>13</v>
      </c>
      <c r="U38" s="9" t="s">
        <v>29</v>
      </c>
      <c r="V38" s="9" t="n">
        <v>0</v>
      </c>
    </row>
    <row r="39" customFormat="false" ht="15.75" hidden="false" customHeight="true" outlineLevel="0" collapsed="false">
      <c r="A39" s="6" t="s">
        <v>22</v>
      </c>
      <c r="B39" s="7" t="s">
        <v>212</v>
      </c>
      <c r="C39" s="8" t="s">
        <v>213</v>
      </c>
      <c r="D39" s="9" t="s">
        <v>214</v>
      </c>
      <c r="E39" s="7" t="s">
        <v>215</v>
      </c>
      <c r="F39" s="9" t="s">
        <v>41</v>
      </c>
      <c r="G39" s="10" t="n">
        <v>1370000</v>
      </c>
      <c r="H39" s="11" t="n">
        <v>71497212</v>
      </c>
      <c r="I39" s="12" t="n">
        <v>0.00208333333333333</v>
      </c>
      <c r="J39" s="13" t="n">
        <v>44051</v>
      </c>
      <c r="K39" s="10" t="n">
        <v>250000</v>
      </c>
      <c r="L39" s="19" t="s">
        <v>27</v>
      </c>
      <c r="M39" s="9" t="s">
        <v>36</v>
      </c>
      <c r="N39" s="15" t="s">
        <v>216</v>
      </c>
      <c r="O39" s="17" t="n">
        <v>6</v>
      </c>
      <c r="P39" s="10" t="n">
        <v>6663</v>
      </c>
      <c r="Q39" s="16" t="n">
        <v>44825</v>
      </c>
      <c r="R39" s="9" t="n">
        <v>1080</v>
      </c>
      <c r="S39" s="10" t="n">
        <v>71</v>
      </c>
      <c r="T39" s="9" t="n">
        <v>8</v>
      </c>
      <c r="U39" s="9" t="s">
        <v>36</v>
      </c>
      <c r="V39" s="9" t="n">
        <v>0</v>
      </c>
    </row>
    <row r="40" customFormat="false" ht="15.75" hidden="false" customHeight="true" outlineLevel="0" collapsed="false">
      <c r="A40" s="6" t="s">
        <v>22</v>
      </c>
      <c r="B40" s="7" t="s">
        <v>217</v>
      </c>
      <c r="C40" s="8" t="s">
        <v>218</v>
      </c>
      <c r="D40" s="9" t="s">
        <v>219</v>
      </c>
      <c r="E40" s="7" t="s">
        <v>220</v>
      </c>
      <c r="F40" s="9" t="s">
        <v>41</v>
      </c>
      <c r="G40" s="10" t="n">
        <v>799000</v>
      </c>
      <c r="H40" s="11" t="n">
        <v>318316297</v>
      </c>
      <c r="I40" s="12" t="n">
        <v>0.00962962962962963</v>
      </c>
      <c r="J40" s="13" t="n">
        <v>44536</v>
      </c>
      <c r="K40" s="10" t="n">
        <v>16000</v>
      </c>
      <c r="L40" s="14" t="s">
        <v>28</v>
      </c>
      <c r="M40" s="9" t="s">
        <v>29</v>
      </c>
      <c r="N40" s="15" t="s">
        <v>221</v>
      </c>
      <c r="O40" s="9" t="n">
        <v>0</v>
      </c>
      <c r="P40" s="10" t="n">
        <v>433</v>
      </c>
      <c r="Q40" s="16" t="n">
        <v>44825</v>
      </c>
      <c r="R40" s="9" t="n">
        <v>1080</v>
      </c>
      <c r="S40" s="10" t="n">
        <v>892</v>
      </c>
      <c r="T40" s="9" t="n">
        <v>14</v>
      </c>
      <c r="U40" s="9" t="s">
        <v>36</v>
      </c>
      <c r="V40" s="9" t="n">
        <v>0</v>
      </c>
    </row>
    <row r="41" customFormat="false" ht="15.75" hidden="false" customHeight="true" outlineLevel="0" collapsed="false">
      <c r="A41" s="6" t="s">
        <v>22</v>
      </c>
      <c r="B41" s="7" t="s">
        <v>222</v>
      </c>
      <c r="C41" s="8" t="s">
        <v>223</v>
      </c>
      <c r="D41" s="9" t="s">
        <v>224</v>
      </c>
      <c r="E41" s="7" t="s">
        <v>225</v>
      </c>
      <c r="F41" s="9" t="s">
        <v>27</v>
      </c>
      <c r="G41" s="10" t="n">
        <v>142000</v>
      </c>
      <c r="H41" s="11" t="n">
        <v>89251109</v>
      </c>
      <c r="I41" s="12" t="n">
        <v>0.00993055555555556</v>
      </c>
      <c r="J41" s="13" t="n">
        <v>44638</v>
      </c>
      <c r="K41" s="10" t="n">
        <v>107000</v>
      </c>
      <c r="L41" s="14" t="s">
        <v>28</v>
      </c>
      <c r="M41" s="9" t="s">
        <v>29</v>
      </c>
      <c r="N41" s="15" t="s">
        <v>226</v>
      </c>
      <c r="O41" s="9" t="n">
        <v>0</v>
      </c>
      <c r="P41" s="10" t="n">
        <v>9562</v>
      </c>
      <c r="Q41" s="16" t="n">
        <v>44825</v>
      </c>
      <c r="R41" s="9" t="n">
        <v>2160</v>
      </c>
      <c r="S41" s="10" t="n">
        <v>2956</v>
      </c>
      <c r="T41" s="9" t="n">
        <v>45</v>
      </c>
      <c r="U41" s="9" t="s">
        <v>36</v>
      </c>
      <c r="V41" s="9" t="n">
        <v>0</v>
      </c>
    </row>
    <row r="42" customFormat="false" ht="15.75" hidden="false" customHeight="true" outlineLevel="0" collapsed="false">
      <c r="A42" s="6" t="s">
        <v>22</v>
      </c>
      <c r="B42" s="7" t="s">
        <v>227</v>
      </c>
      <c r="C42" s="8" t="s">
        <v>228</v>
      </c>
      <c r="D42" s="9" t="s">
        <v>229</v>
      </c>
      <c r="E42" s="7" t="s">
        <v>230</v>
      </c>
      <c r="F42" s="9" t="s">
        <v>27</v>
      </c>
      <c r="G42" s="10" t="n">
        <v>2610000</v>
      </c>
      <c r="H42" s="11" t="n">
        <v>686652710</v>
      </c>
      <c r="I42" s="12" t="n">
        <v>0.00694444444444444</v>
      </c>
      <c r="J42" s="13" t="n">
        <v>44762</v>
      </c>
      <c r="K42" s="10" t="n">
        <v>26000</v>
      </c>
      <c r="L42" s="14" t="s">
        <v>28</v>
      </c>
      <c r="M42" s="9" t="s">
        <v>36</v>
      </c>
      <c r="N42" s="15" t="s">
        <v>231</v>
      </c>
      <c r="O42" s="9" t="n">
        <v>0</v>
      </c>
      <c r="P42" s="10" t="n">
        <v>636</v>
      </c>
      <c r="Q42" s="16" t="n">
        <v>44825</v>
      </c>
      <c r="R42" s="9" t="n">
        <v>2160</v>
      </c>
      <c r="S42" s="10" t="n">
        <v>417</v>
      </c>
      <c r="T42" s="9" t="n">
        <v>15</v>
      </c>
      <c r="U42" s="9" t="s">
        <v>36</v>
      </c>
      <c r="V42" s="9" t="n">
        <v>0</v>
      </c>
    </row>
    <row r="43" customFormat="false" ht="15.75" hidden="false" customHeight="true" outlineLevel="0" collapsed="false">
      <c r="A43" s="6" t="s">
        <v>22</v>
      </c>
      <c r="B43" s="7" t="s">
        <v>232</v>
      </c>
      <c r="C43" s="8" t="s">
        <v>233</v>
      </c>
      <c r="D43" s="9" t="s">
        <v>234</v>
      </c>
      <c r="E43" s="7" t="s">
        <v>235</v>
      </c>
      <c r="F43" s="9" t="s">
        <v>27</v>
      </c>
      <c r="G43" s="10" t="n">
        <v>32400</v>
      </c>
      <c r="H43" s="11" t="n">
        <v>65421420</v>
      </c>
      <c r="I43" s="12" t="n">
        <v>0.000347222222222222</v>
      </c>
      <c r="J43" s="13" t="n">
        <v>44788</v>
      </c>
      <c r="K43" s="10" t="n">
        <v>46000</v>
      </c>
      <c r="L43" s="19" t="s">
        <v>27</v>
      </c>
      <c r="M43" s="9" t="s">
        <v>36</v>
      </c>
      <c r="N43" s="15" t="s">
        <v>236</v>
      </c>
      <c r="O43" s="9" t="n">
        <v>0</v>
      </c>
      <c r="P43" s="10" t="n">
        <v>977</v>
      </c>
      <c r="Q43" s="16" t="n">
        <v>44825</v>
      </c>
      <c r="R43" s="9" t="n">
        <v>1080</v>
      </c>
      <c r="S43" s="10" t="n">
        <v>466</v>
      </c>
      <c r="T43" s="9" t="n">
        <v>0</v>
      </c>
      <c r="U43" s="9" t="s">
        <v>36</v>
      </c>
      <c r="V43" s="9" t="n">
        <v>2</v>
      </c>
    </row>
    <row r="44" customFormat="false" ht="15.75" hidden="false" customHeight="true" outlineLevel="0" collapsed="false">
      <c r="A44" s="6" t="s">
        <v>22</v>
      </c>
      <c r="B44" s="7" t="s">
        <v>237</v>
      </c>
      <c r="C44" s="8" t="s">
        <v>238</v>
      </c>
      <c r="D44" s="9" t="s">
        <v>239</v>
      </c>
      <c r="E44" s="7" t="s">
        <v>240</v>
      </c>
      <c r="F44" s="9" t="s">
        <v>27</v>
      </c>
      <c r="G44" s="10" t="n">
        <v>255000</v>
      </c>
      <c r="H44" s="11" t="n">
        <v>88270678</v>
      </c>
      <c r="I44" s="12" t="n">
        <v>0.0119097222222222</v>
      </c>
      <c r="J44" s="13" t="n">
        <v>44631</v>
      </c>
      <c r="K44" s="10" t="n">
        <v>48000</v>
      </c>
      <c r="L44" s="14" t="s">
        <v>28</v>
      </c>
      <c r="M44" s="9" t="s">
        <v>29</v>
      </c>
      <c r="N44" s="15" t="s">
        <v>241</v>
      </c>
      <c r="O44" s="9" t="n">
        <v>0</v>
      </c>
      <c r="P44" s="10" t="n">
        <v>1827</v>
      </c>
      <c r="Q44" s="16" t="n">
        <v>44825</v>
      </c>
      <c r="R44" s="9" t="n">
        <v>1080</v>
      </c>
      <c r="S44" s="10" t="n">
        <v>155</v>
      </c>
      <c r="T44" s="9" t="n">
        <v>1</v>
      </c>
      <c r="U44" s="9" t="s">
        <v>36</v>
      </c>
      <c r="V44" s="9" t="n">
        <v>0</v>
      </c>
    </row>
    <row r="45" customFormat="false" ht="15.75" hidden="false" customHeight="true" outlineLevel="0" collapsed="false">
      <c r="A45" s="6" t="s">
        <v>22</v>
      </c>
      <c r="B45" s="7" t="s">
        <v>242</v>
      </c>
      <c r="C45" s="21" t="s">
        <v>243</v>
      </c>
      <c r="D45" s="9" t="s">
        <v>244</v>
      </c>
      <c r="E45" s="7" t="s">
        <v>245</v>
      </c>
      <c r="F45" s="9" t="s">
        <v>41</v>
      </c>
      <c r="G45" s="10" t="n">
        <v>34</v>
      </c>
      <c r="H45" s="11" t="n">
        <v>19181</v>
      </c>
      <c r="I45" s="12" t="n">
        <v>0.00204861111111111</v>
      </c>
      <c r="J45" s="13" t="n">
        <v>44808</v>
      </c>
      <c r="K45" s="10" t="n">
        <v>13</v>
      </c>
      <c r="L45" s="14" t="s">
        <v>53</v>
      </c>
      <c r="M45" s="9" t="s">
        <v>36</v>
      </c>
      <c r="N45" s="15" t="s">
        <v>246</v>
      </c>
      <c r="O45" s="17" t="n">
        <v>11</v>
      </c>
      <c r="P45" s="10" t="n">
        <v>15</v>
      </c>
      <c r="Q45" s="16" t="n">
        <v>44825</v>
      </c>
      <c r="R45" s="9" t="n">
        <v>1080</v>
      </c>
      <c r="S45" s="10" t="n">
        <v>29</v>
      </c>
      <c r="T45" s="9" t="n">
        <v>0</v>
      </c>
      <c r="U45" s="9" t="s">
        <v>36</v>
      </c>
      <c r="V45" s="9" t="n">
        <v>0</v>
      </c>
    </row>
    <row r="46" customFormat="false" ht="15.75" hidden="false" customHeight="true" outlineLevel="0" collapsed="false">
      <c r="A46" s="6" t="s">
        <v>22</v>
      </c>
      <c r="B46" s="7" t="s">
        <v>247</v>
      </c>
      <c r="C46" s="8" t="s">
        <v>248</v>
      </c>
      <c r="D46" s="9" t="s">
        <v>249</v>
      </c>
      <c r="E46" s="7" t="s">
        <v>250</v>
      </c>
      <c r="F46" s="9" t="s">
        <v>27</v>
      </c>
      <c r="G46" s="10" t="n">
        <v>551000</v>
      </c>
      <c r="H46" s="11" t="n">
        <v>219581717</v>
      </c>
      <c r="I46" s="12" t="n">
        <v>0.0103819444444444</v>
      </c>
      <c r="J46" s="13" t="n">
        <v>44362</v>
      </c>
      <c r="K46" s="10" t="n">
        <v>59000</v>
      </c>
      <c r="L46" s="14" t="s">
        <v>28</v>
      </c>
      <c r="M46" s="9" t="s">
        <v>36</v>
      </c>
      <c r="N46" s="15" t="s">
        <v>251</v>
      </c>
      <c r="O46" s="17" t="n">
        <v>6</v>
      </c>
      <c r="P46" s="10" t="n">
        <v>565</v>
      </c>
      <c r="Q46" s="16" t="n">
        <v>44824</v>
      </c>
      <c r="R46" s="9" t="n">
        <v>2160</v>
      </c>
      <c r="S46" s="10" t="n">
        <v>1091</v>
      </c>
      <c r="T46" s="9" t="n">
        <v>25</v>
      </c>
      <c r="U46" s="9" t="s">
        <v>29</v>
      </c>
      <c r="V46" s="9" t="n">
        <v>0</v>
      </c>
    </row>
    <row r="47" customFormat="false" ht="15.75" hidden="false" customHeight="true" outlineLevel="0" collapsed="false">
      <c r="A47" s="6" t="s">
        <v>22</v>
      </c>
      <c r="B47" s="7" t="s">
        <v>252</v>
      </c>
      <c r="C47" s="8" t="s">
        <v>253</v>
      </c>
      <c r="D47" s="9" t="s">
        <v>254</v>
      </c>
      <c r="E47" s="7" t="s">
        <v>255</v>
      </c>
      <c r="F47" s="9" t="s">
        <v>41</v>
      </c>
      <c r="G47" s="10" t="n">
        <v>393000</v>
      </c>
      <c r="H47" s="11" t="n">
        <v>68255306</v>
      </c>
      <c r="I47" s="12" t="n">
        <v>0.0454050925925926</v>
      </c>
      <c r="J47" s="13" t="n">
        <v>44820</v>
      </c>
      <c r="K47" s="10" t="n">
        <v>771</v>
      </c>
      <c r="L47" s="14" t="s">
        <v>28</v>
      </c>
      <c r="M47" s="9" t="s">
        <v>29</v>
      </c>
      <c r="N47" s="15" t="s">
        <v>256</v>
      </c>
      <c r="O47" s="17" t="n">
        <v>3</v>
      </c>
      <c r="P47" s="10" t="n">
        <v>30</v>
      </c>
      <c r="Q47" s="16" t="n">
        <v>44824</v>
      </c>
      <c r="R47" s="9" t="n">
        <v>2160</v>
      </c>
      <c r="S47" s="10" t="n">
        <v>618</v>
      </c>
      <c r="T47" s="9" t="n">
        <v>8</v>
      </c>
      <c r="U47" s="9" t="s">
        <v>36</v>
      </c>
      <c r="V47" s="9" t="n">
        <v>0</v>
      </c>
    </row>
    <row r="48" customFormat="false" ht="15.75" hidden="false" customHeight="true" outlineLevel="0" collapsed="false">
      <c r="A48" s="6" t="s">
        <v>22</v>
      </c>
      <c r="B48" s="7" t="s">
        <v>257</v>
      </c>
      <c r="C48" s="8" t="s">
        <v>258</v>
      </c>
      <c r="D48" s="9" t="s">
        <v>259</v>
      </c>
      <c r="E48" s="7" t="s">
        <v>260</v>
      </c>
      <c r="F48" s="9" t="s">
        <v>41</v>
      </c>
      <c r="G48" s="10" t="n">
        <v>52</v>
      </c>
      <c r="H48" s="11" t="n">
        <v>606</v>
      </c>
      <c r="I48" s="12" t="n">
        <v>0.00915509259259259</v>
      </c>
      <c r="J48" s="13" t="n">
        <v>44812</v>
      </c>
      <c r="K48" s="10" t="n">
        <v>11</v>
      </c>
      <c r="L48" s="19" t="s">
        <v>27</v>
      </c>
      <c r="M48" s="9" t="s">
        <v>36</v>
      </c>
      <c r="N48" s="15" t="s">
        <v>261</v>
      </c>
      <c r="O48" s="9" t="n">
        <v>0</v>
      </c>
      <c r="P48" s="10" t="n">
        <v>7</v>
      </c>
      <c r="Q48" s="16" t="n">
        <v>44813</v>
      </c>
      <c r="R48" s="9" t="n">
        <v>1080</v>
      </c>
      <c r="S48" s="10" t="n">
        <v>6</v>
      </c>
      <c r="T48" s="9" t="n">
        <v>0</v>
      </c>
      <c r="U48" s="9" t="s">
        <v>36</v>
      </c>
      <c r="V48" s="9" t="n">
        <v>0</v>
      </c>
    </row>
    <row r="49" customFormat="false" ht="15.75" hidden="false" customHeight="true" outlineLevel="0" collapsed="false">
      <c r="A49" s="6" t="s">
        <v>22</v>
      </c>
      <c r="B49" s="7" t="s">
        <v>262</v>
      </c>
      <c r="C49" s="8" t="s">
        <v>263</v>
      </c>
      <c r="D49" s="9" t="s">
        <v>264</v>
      </c>
      <c r="E49" s="7" t="s">
        <v>265</v>
      </c>
      <c r="F49" s="9" t="s">
        <v>27</v>
      </c>
      <c r="G49" s="10" t="n">
        <v>101000</v>
      </c>
      <c r="H49" s="11" t="n">
        <v>31768603</v>
      </c>
      <c r="I49" s="12" t="n">
        <v>0.00480324074074074</v>
      </c>
      <c r="J49" s="13" t="n">
        <v>44626</v>
      </c>
      <c r="K49" s="10" t="n">
        <v>101000</v>
      </c>
      <c r="L49" s="14" t="s">
        <v>28</v>
      </c>
      <c r="M49" s="9" t="s">
        <v>36</v>
      </c>
      <c r="N49" s="15" t="s">
        <v>266</v>
      </c>
      <c r="O49" s="17" t="n">
        <v>3</v>
      </c>
      <c r="P49" s="10" t="n">
        <v>2246</v>
      </c>
      <c r="Q49" s="16" t="n">
        <v>44825</v>
      </c>
      <c r="R49" s="9" t="n">
        <v>1080</v>
      </c>
      <c r="S49" s="10" t="n">
        <v>48</v>
      </c>
      <c r="T49" s="9" t="n">
        <v>1</v>
      </c>
      <c r="U49" s="9" t="s">
        <v>36</v>
      </c>
      <c r="V49" s="9" t="n">
        <v>1</v>
      </c>
    </row>
    <row r="50" customFormat="false" ht="15.75" hidden="false" customHeight="true" outlineLevel="0" collapsed="false">
      <c r="A50" s="6" t="s">
        <v>22</v>
      </c>
      <c r="B50" s="7" t="s">
        <v>267</v>
      </c>
      <c r="C50" s="8" t="s">
        <v>268</v>
      </c>
      <c r="D50" s="9" t="s">
        <v>269</v>
      </c>
      <c r="E50" s="7" t="s">
        <v>270</v>
      </c>
      <c r="F50" s="9" t="s">
        <v>27</v>
      </c>
      <c r="G50" s="10" t="n">
        <v>1530000</v>
      </c>
      <c r="H50" s="11" t="n">
        <v>132033642</v>
      </c>
      <c r="I50" s="12" t="n">
        <v>0.00869212962962963</v>
      </c>
      <c r="J50" s="13" t="n">
        <v>43875</v>
      </c>
      <c r="K50" s="10" t="n">
        <v>136000</v>
      </c>
      <c r="L50" s="14" t="s">
        <v>28</v>
      </c>
      <c r="M50" s="9" t="s">
        <v>29</v>
      </c>
      <c r="N50" s="15" t="s">
        <v>271</v>
      </c>
      <c r="O50" s="17" t="n">
        <v>3</v>
      </c>
      <c r="P50" s="10" t="n">
        <v>3182</v>
      </c>
      <c r="Q50" s="16" t="n">
        <v>44821</v>
      </c>
      <c r="R50" s="9" t="n">
        <v>1080</v>
      </c>
      <c r="S50" s="10" t="n">
        <v>212</v>
      </c>
      <c r="T50" s="9" t="n">
        <v>17</v>
      </c>
      <c r="U50" s="9" t="s">
        <v>36</v>
      </c>
      <c r="V50" s="9" t="n">
        <v>0</v>
      </c>
    </row>
    <row r="51" customFormat="false" ht="15.75" hidden="false" customHeight="true" outlineLevel="0" collapsed="false">
      <c r="A51" s="6" t="s">
        <v>22</v>
      </c>
      <c r="B51" s="7" t="s">
        <v>272</v>
      </c>
      <c r="C51" s="8" t="s">
        <v>273</v>
      </c>
      <c r="D51" s="9" t="s">
        <v>274</v>
      </c>
      <c r="E51" s="7" t="s">
        <v>275</v>
      </c>
      <c r="F51" s="9" t="s">
        <v>27</v>
      </c>
      <c r="G51" s="10" t="n">
        <v>624000</v>
      </c>
      <c r="H51" s="11" t="n">
        <v>98716670</v>
      </c>
      <c r="I51" s="12" t="n">
        <v>0.00796296296296296</v>
      </c>
      <c r="J51" s="13" t="n">
        <v>44813</v>
      </c>
      <c r="K51" s="10" t="n">
        <v>100</v>
      </c>
      <c r="L51" s="14" t="s">
        <v>28</v>
      </c>
      <c r="M51" s="9" t="s">
        <v>29</v>
      </c>
      <c r="N51" s="15" t="s">
        <v>276</v>
      </c>
      <c r="O51" s="9" t="n">
        <v>0</v>
      </c>
      <c r="P51" s="10" t="n">
        <v>7</v>
      </c>
      <c r="Q51" s="16" t="n">
        <v>44818</v>
      </c>
      <c r="R51" s="9" t="n">
        <v>1080</v>
      </c>
      <c r="S51" s="10" t="n">
        <v>3092</v>
      </c>
      <c r="T51" s="9" t="n">
        <v>80</v>
      </c>
      <c r="U51" s="9" t="s">
        <v>36</v>
      </c>
      <c r="V51" s="9" t="n">
        <v>7</v>
      </c>
    </row>
    <row r="52" customFormat="false" ht="15.75" hidden="false" customHeight="true" outlineLevel="0" collapsed="false">
      <c r="A52" s="6" t="s">
        <v>22</v>
      </c>
      <c r="B52" s="7" t="s">
        <v>277</v>
      </c>
      <c r="C52" s="8" t="s">
        <v>278</v>
      </c>
      <c r="D52" s="9" t="s">
        <v>279</v>
      </c>
      <c r="E52" s="7" t="s">
        <v>280</v>
      </c>
      <c r="F52" s="9" t="s">
        <v>47</v>
      </c>
      <c r="G52" s="10" t="n">
        <v>52600</v>
      </c>
      <c r="H52" s="11" t="n">
        <v>1306682</v>
      </c>
      <c r="I52" s="12" t="n">
        <v>0.00971064814814815</v>
      </c>
      <c r="J52" s="13" t="n">
        <v>44553</v>
      </c>
      <c r="K52" s="10" t="n">
        <v>7600</v>
      </c>
      <c r="L52" s="14" t="s">
        <v>28</v>
      </c>
      <c r="M52" s="9" t="s">
        <v>29</v>
      </c>
      <c r="N52" s="15" t="s">
        <v>281</v>
      </c>
      <c r="O52" s="17" t="n">
        <v>6</v>
      </c>
      <c r="P52" s="10" t="n">
        <v>180</v>
      </c>
      <c r="Q52" s="16" t="n">
        <v>44823</v>
      </c>
      <c r="R52" s="9" t="n">
        <v>1080</v>
      </c>
      <c r="S52" s="10" t="n">
        <v>45</v>
      </c>
      <c r="T52" s="9" t="n">
        <v>5</v>
      </c>
      <c r="U52" s="9" t="s">
        <v>36</v>
      </c>
      <c r="V52" s="9" t="n">
        <v>1</v>
      </c>
    </row>
    <row r="53" customFormat="false" ht="15.75" hidden="false" customHeight="true" outlineLevel="0" collapsed="false">
      <c r="A53" s="6" t="s">
        <v>22</v>
      </c>
      <c r="B53" s="7" t="s">
        <v>282</v>
      </c>
      <c r="C53" s="8" t="s">
        <v>283</v>
      </c>
      <c r="D53" s="9" t="s">
        <v>284</v>
      </c>
      <c r="E53" s="7" t="s">
        <v>285</v>
      </c>
      <c r="F53" s="9" t="s">
        <v>47</v>
      </c>
      <c r="G53" s="10" t="n">
        <v>109000</v>
      </c>
      <c r="H53" s="11" t="n">
        <v>2582310</v>
      </c>
      <c r="I53" s="12" t="n">
        <v>0.00594907407407407</v>
      </c>
      <c r="J53" s="13" t="n">
        <v>44797</v>
      </c>
      <c r="K53" s="10" t="n">
        <v>6300</v>
      </c>
      <c r="L53" s="14" t="s">
        <v>28</v>
      </c>
      <c r="M53" s="9" t="s">
        <v>29</v>
      </c>
      <c r="N53" s="15" t="s">
        <v>286</v>
      </c>
      <c r="O53" s="17" t="n">
        <v>0</v>
      </c>
      <c r="P53" s="10" t="n">
        <v>185</v>
      </c>
      <c r="Q53" s="16" t="n">
        <v>44825</v>
      </c>
      <c r="R53" s="9" t="n">
        <v>2160</v>
      </c>
      <c r="S53" s="10" t="n">
        <v>29</v>
      </c>
      <c r="T53" s="9" t="n">
        <v>3</v>
      </c>
      <c r="U53" s="9" t="s">
        <v>36</v>
      </c>
      <c r="V53" s="9" t="n">
        <v>1</v>
      </c>
    </row>
    <row r="54" customFormat="false" ht="15.75" hidden="false" customHeight="true" outlineLevel="0" collapsed="false">
      <c r="A54" s="6" t="s">
        <v>22</v>
      </c>
      <c r="B54" s="7" t="s">
        <v>287</v>
      </c>
      <c r="C54" s="8" t="s">
        <v>288</v>
      </c>
      <c r="D54" s="9" t="s">
        <v>289</v>
      </c>
      <c r="E54" s="7" t="s">
        <v>290</v>
      </c>
      <c r="F54" s="9" t="s">
        <v>41</v>
      </c>
      <c r="G54" s="10" t="n">
        <v>7800</v>
      </c>
      <c r="H54" s="11" t="n">
        <v>461645</v>
      </c>
      <c r="I54" s="12" t="n">
        <v>0.0126041666666667</v>
      </c>
      <c r="J54" s="13" t="n">
        <v>44454</v>
      </c>
      <c r="K54" s="10" t="n">
        <v>0</v>
      </c>
      <c r="L54" s="14" t="s">
        <v>28</v>
      </c>
      <c r="M54" s="9" t="s">
        <v>29</v>
      </c>
      <c r="N54" s="15" t="s">
        <v>291</v>
      </c>
      <c r="O54" s="17" t="n">
        <v>4</v>
      </c>
      <c r="P54" s="10" t="n">
        <v>13</v>
      </c>
      <c r="Q54" s="16" t="n">
        <v>44614</v>
      </c>
      <c r="R54" s="9" t="n">
        <v>720</v>
      </c>
      <c r="S54" s="10" t="n">
        <v>124</v>
      </c>
      <c r="T54" s="9" t="n">
        <v>9</v>
      </c>
      <c r="U54" s="9" t="s">
        <v>36</v>
      </c>
      <c r="V54" s="9" t="n">
        <v>0</v>
      </c>
    </row>
    <row r="55" customFormat="false" ht="15.75" hidden="false" customHeight="true" outlineLevel="0" collapsed="false">
      <c r="A55" s="6" t="s">
        <v>22</v>
      </c>
      <c r="B55" s="7" t="s">
        <v>292</v>
      </c>
      <c r="C55" s="8" t="s">
        <v>293</v>
      </c>
      <c r="D55" s="9" t="s">
        <v>294</v>
      </c>
      <c r="E55" s="7" t="s">
        <v>295</v>
      </c>
      <c r="F55" s="9" t="s">
        <v>41</v>
      </c>
      <c r="G55" s="10" t="n">
        <v>104000</v>
      </c>
      <c r="H55" s="11" t="n">
        <v>4507882</v>
      </c>
      <c r="I55" s="12" t="n">
        <v>0.0536226851851852</v>
      </c>
      <c r="J55" s="13" t="n">
        <v>44235</v>
      </c>
      <c r="K55" s="10" t="n">
        <v>44000</v>
      </c>
      <c r="L55" s="14" t="s">
        <v>28</v>
      </c>
      <c r="M55" s="9" t="s">
        <v>29</v>
      </c>
      <c r="N55" s="15" t="s">
        <v>296</v>
      </c>
      <c r="O55" s="9" t="n">
        <v>0</v>
      </c>
      <c r="P55" s="10" t="n">
        <v>1672</v>
      </c>
      <c r="Q55" s="16" t="n">
        <v>44824</v>
      </c>
      <c r="R55" s="9" t="n">
        <v>1080</v>
      </c>
      <c r="S55" s="10" t="n">
        <v>146</v>
      </c>
      <c r="T55" s="9" t="n">
        <v>5</v>
      </c>
      <c r="U55" s="9" t="s">
        <v>36</v>
      </c>
      <c r="V55" s="9" t="n">
        <v>0</v>
      </c>
    </row>
    <row r="56" customFormat="false" ht="15.75" hidden="false" customHeight="true" outlineLevel="0" collapsed="false">
      <c r="A56" s="6" t="s">
        <v>22</v>
      </c>
      <c r="B56" s="7" t="s">
        <v>297</v>
      </c>
      <c r="C56" s="8" t="s">
        <v>298</v>
      </c>
      <c r="D56" s="9" t="s">
        <v>299</v>
      </c>
      <c r="E56" s="7" t="s">
        <v>300</v>
      </c>
      <c r="F56" s="9" t="s">
        <v>41</v>
      </c>
      <c r="G56" s="10" t="n">
        <v>283000</v>
      </c>
      <c r="H56" s="11" t="n">
        <v>11249154</v>
      </c>
      <c r="I56" s="12" t="n">
        <v>0.0362962962962963</v>
      </c>
      <c r="J56" s="13" t="n">
        <v>44334</v>
      </c>
      <c r="K56" s="10" t="n">
        <v>3200</v>
      </c>
      <c r="L56" s="14" t="s">
        <v>28</v>
      </c>
      <c r="M56" s="9" t="s">
        <v>29</v>
      </c>
      <c r="N56" s="15" t="s">
        <v>301</v>
      </c>
      <c r="O56" s="9" t="n">
        <v>0</v>
      </c>
      <c r="P56" s="10" t="n">
        <v>302</v>
      </c>
      <c r="Q56" s="16" t="n">
        <v>44820</v>
      </c>
      <c r="R56" s="9" t="n">
        <v>1080</v>
      </c>
      <c r="S56" s="10" t="n">
        <v>164</v>
      </c>
      <c r="T56" s="9" t="n">
        <v>12</v>
      </c>
      <c r="U56" s="9" t="s">
        <v>36</v>
      </c>
      <c r="V56" s="9" t="n">
        <v>1</v>
      </c>
    </row>
    <row r="57" customFormat="false" ht="15.75" hidden="false" customHeight="true" outlineLevel="0" collapsed="false">
      <c r="A57" s="6" t="s">
        <v>22</v>
      </c>
      <c r="B57" s="7" t="s">
        <v>302</v>
      </c>
      <c r="C57" s="8" t="s">
        <v>303</v>
      </c>
      <c r="D57" s="9" t="s">
        <v>304</v>
      </c>
      <c r="E57" s="7" t="s">
        <v>305</v>
      </c>
      <c r="F57" s="9" t="s">
        <v>27</v>
      </c>
      <c r="G57" s="10" t="n">
        <v>335000</v>
      </c>
      <c r="H57" s="11" t="n">
        <v>51325844</v>
      </c>
      <c r="I57" s="12" t="n">
        <v>0.0176388888888889</v>
      </c>
      <c r="J57" s="13" t="n">
        <v>44527</v>
      </c>
      <c r="K57" s="10" t="n">
        <v>12000</v>
      </c>
      <c r="L57" s="14" t="s">
        <v>28</v>
      </c>
      <c r="M57" s="9" t="s">
        <v>36</v>
      </c>
      <c r="N57" s="15" t="s">
        <v>306</v>
      </c>
      <c r="O57" s="9" t="n">
        <v>0</v>
      </c>
      <c r="P57" s="10" t="n">
        <v>602</v>
      </c>
      <c r="Q57" s="16" t="n">
        <v>44825</v>
      </c>
      <c r="R57" s="9" t="n">
        <v>2160</v>
      </c>
      <c r="S57" s="10" t="n">
        <v>68</v>
      </c>
      <c r="T57" s="9" t="n">
        <v>4</v>
      </c>
      <c r="U57" s="9" t="s">
        <v>36</v>
      </c>
      <c r="V57" s="9" t="n">
        <v>0</v>
      </c>
    </row>
    <row r="58" customFormat="false" ht="15.75" hidden="false" customHeight="true" outlineLevel="0" collapsed="false">
      <c r="A58" s="6" t="s">
        <v>22</v>
      </c>
      <c r="B58" s="7" t="s">
        <v>307</v>
      </c>
      <c r="C58" s="8" t="s">
        <v>308</v>
      </c>
      <c r="D58" s="9" t="s">
        <v>309</v>
      </c>
      <c r="E58" s="7" t="s">
        <v>310</v>
      </c>
      <c r="F58" s="9" t="s">
        <v>41</v>
      </c>
      <c r="G58" s="10" t="n">
        <v>5200000</v>
      </c>
      <c r="H58" s="11" t="n">
        <v>496901956</v>
      </c>
      <c r="I58" s="12" t="n">
        <v>0.00664351851851852</v>
      </c>
      <c r="J58" s="13" t="n">
        <v>42753</v>
      </c>
      <c r="K58" s="10" t="n">
        <v>161000</v>
      </c>
      <c r="L58" s="14" t="s">
        <v>53</v>
      </c>
      <c r="M58" s="9" t="s">
        <v>36</v>
      </c>
      <c r="N58" s="15" t="s">
        <v>311</v>
      </c>
      <c r="O58" s="9" t="n">
        <v>0</v>
      </c>
      <c r="P58" s="10" t="n">
        <v>1486</v>
      </c>
      <c r="Q58" s="16" t="n">
        <v>44460</v>
      </c>
      <c r="R58" s="9" t="n">
        <v>480</v>
      </c>
      <c r="S58" s="10" t="n">
        <v>612</v>
      </c>
      <c r="T58" s="9" t="n">
        <v>10</v>
      </c>
      <c r="U58" s="9" t="s">
        <v>36</v>
      </c>
      <c r="V58" s="9" t="n">
        <v>0</v>
      </c>
    </row>
    <row r="59" customFormat="false" ht="15.75" hidden="false" customHeight="true" outlineLevel="0" collapsed="false">
      <c r="A59" s="6" t="s">
        <v>22</v>
      </c>
      <c r="B59" s="7" t="s">
        <v>312</v>
      </c>
      <c r="C59" s="8" t="s">
        <v>313</v>
      </c>
      <c r="D59" s="9" t="s">
        <v>314</v>
      </c>
      <c r="E59" s="7" t="s">
        <v>315</v>
      </c>
      <c r="F59" s="9" t="s">
        <v>27</v>
      </c>
      <c r="G59" s="10" t="n">
        <v>322000</v>
      </c>
      <c r="H59" s="11" t="n">
        <v>50791801</v>
      </c>
      <c r="I59" s="12" t="n">
        <v>0.00978009259259259</v>
      </c>
      <c r="J59" s="13" t="n">
        <v>43942</v>
      </c>
      <c r="K59" s="10" t="n">
        <v>100000</v>
      </c>
      <c r="L59" s="14" t="s">
        <v>28</v>
      </c>
      <c r="M59" s="9" t="s">
        <v>29</v>
      </c>
      <c r="N59" s="15" t="s">
        <v>316</v>
      </c>
      <c r="O59" s="9" t="n">
        <v>0</v>
      </c>
      <c r="P59" s="10" t="n">
        <v>4750</v>
      </c>
      <c r="Q59" s="16" t="n">
        <v>44460</v>
      </c>
      <c r="R59" s="9" t="n">
        <v>1080</v>
      </c>
      <c r="S59" s="10" t="n">
        <v>23</v>
      </c>
      <c r="T59" s="9" t="n">
        <v>1</v>
      </c>
      <c r="U59" s="9" t="s">
        <v>36</v>
      </c>
      <c r="V59" s="9" t="n">
        <v>1</v>
      </c>
    </row>
    <row r="60" customFormat="false" ht="15.75" hidden="false" customHeight="true" outlineLevel="0" collapsed="false">
      <c r="A60" s="6" t="s">
        <v>22</v>
      </c>
      <c r="B60" s="7" t="s">
        <v>317</v>
      </c>
      <c r="C60" s="8" t="s">
        <v>318</v>
      </c>
      <c r="D60" s="9" t="s">
        <v>319</v>
      </c>
      <c r="E60" s="7" t="s">
        <v>320</v>
      </c>
      <c r="F60" s="9" t="s">
        <v>47</v>
      </c>
      <c r="G60" s="10" t="n">
        <v>64</v>
      </c>
      <c r="H60" s="11" t="n">
        <v>4072</v>
      </c>
      <c r="I60" s="12" t="n">
        <v>0.00315972222222222</v>
      </c>
      <c r="J60" s="13" t="n">
        <v>44823</v>
      </c>
      <c r="K60" s="10" t="n">
        <v>6</v>
      </c>
      <c r="L60" s="14" t="s">
        <v>28</v>
      </c>
      <c r="M60" s="9" t="s">
        <v>29</v>
      </c>
      <c r="N60" s="15" t="s">
        <v>321</v>
      </c>
      <c r="O60" s="17" t="n">
        <v>4</v>
      </c>
      <c r="P60" s="10" t="n">
        <v>0</v>
      </c>
      <c r="Q60" s="18" t="s">
        <v>27</v>
      </c>
      <c r="R60" s="9" t="n">
        <v>1080</v>
      </c>
      <c r="S60" s="10" t="n">
        <v>39</v>
      </c>
      <c r="T60" s="9" t="n">
        <v>6</v>
      </c>
      <c r="U60" s="9" t="s">
        <v>36</v>
      </c>
      <c r="V60" s="9" t="n">
        <v>0</v>
      </c>
    </row>
    <row r="61" customFormat="false" ht="15.75" hidden="false" customHeight="true" outlineLevel="0" collapsed="false">
      <c r="A61" s="6" t="s">
        <v>22</v>
      </c>
      <c r="B61" s="7" t="s">
        <v>322</v>
      </c>
      <c r="C61" s="8" t="s">
        <v>323</v>
      </c>
      <c r="D61" s="9" t="s">
        <v>324</v>
      </c>
      <c r="E61" s="7" t="s">
        <v>325</v>
      </c>
      <c r="F61" s="9" t="s">
        <v>27</v>
      </c>
      <c r="G61" s="10" t="n">
        <v>421000</v>
      </c>
      <c r="H61" s="11" t="n">
        <v>53275495</v>
      </c>
      <c r="I61" s="12" t="n">
        <v>0.0103356481481481</v>
      </c>
      <c r="J61" s="13" t="n">
        <v>44798</v>
      </c>
      <c r="K61" s="10" t="n">
        <v>2500</v>
      </c>
      <c r="L61" s="14" t="s">
        <v>28</v>
      </c>
      <c r="M61" s="9" t="s">
        <v>29</v>
      </c>
      <c r="N61" s="15" t="s">
        <v>326</v>
      </c>
      <c r="O61" s="17" t="n">
        <v>4</v>
      </c>
      <c r="P61" s="10" t="n">
        <v>174</v>
      </c>
      <c r="Q61" s="18" t="n">
        <v>44822</v>
      </c>
      <c r="R61" s="9" t="n">
        <v>2160</v>
      </c>
      <c r="S61" s="10" t="n">
        <v>451</v>
      </c>
      <c r="T61" s="9" t="n">
        <v>63</v>
      </c>
      <c r="U61" s="9" t="s">
        <v>36</v>
      </c>
      <c r="V61" s="9" t="n">
        <v>0</v>
      </c>
    </row>
    <row r="62" customFormat="false" ht="15.75" hidden="false" customHeight="true" outlineLevel="0" collapsed="false">
      <c r="A62" s="6" t="s">
        <v>22</v>
      </c>
      <c r="B62" s="7" t="s">
        <v>327</v>
      </c>
      <c r="C62" s="8" t="s">
        <v>328</v>
      </c>
      <c r="D62" s="9" t="s">
        <v>329</v>
      </c>
      <c r="E62" s="7" t="s">
        <v>330</v>
      </c>
      <c r="F62" s="9" t="s">
        <v>27</v>
      </c>
      <c r="G62" s="10" t="n">
        <v>229000</v>
      </c>
      <c r="H62" s="11" t="n">
        <v>58810430</v>
      </c>
      <c r="I62" s="12" t="n">
        <v>0.00908564814814815</v>
      </c>
      <c r="J62" s="13" t="n">
        <v>44603</v>
      </c>
      <c r="K62" s="10" t="n">
        <v>20000</v>
      </c>
      <c r="L62" s="14" t="s">
        <v>28</v>
      </c>
      <c r="M62" s="9" t="s">
        <v>27</v>
      </c>
      <c r="N62" s="15" t="s">
        <v>331</v>
      </c>
      <c r="O62" s="17" t="n">
        <v>3</v>
      </c>
      <c r="P62" s="10" t="n">
        <v>2017</v>
      </c>
      <c r="Q62" s="16" t="n">
        <v>44460</v>
      </c>
      <c r="R62" s="9" t="n">
        <v>1080</v>
      </c>
      <c r="S62" s="10" t="n">
        <v>286</v>
      </c>
      <c r="T62" s="9" t="n">
        <v>20</v>
      </c>
      <c r="U62" s="9" t="s">
        <v>36</v>
      </c>
      <c r="V62" s="9" t="n">
        <v>0</v>
      </c>
    </row>
    <row r="63" customFormat="false" ht="15.75" hidden="false" customHeight="true" outlineLevel="0" collapsed="false">
      <c r="A63" s="6" t="s">
        <v>22</v>
      </c>
      <c r="B63" s="7" t="s">
        <v>332</v>
      </c>
      <c r="C63" s="8" t="s">
        <v>333</v>
      </c>
      <c r="D63" s="9" t="s">
        <v>334</v>
      </c>
      <c r="E63" s="7" t="s">
        <v>335</v>
      </c>
      <c r="F63" s="9" t="s">
        <v>47</v>
      </c>
      <c r="G63" s="10" t="n">
        <v>113000</v>
      </c>
      <c r="H63" s="11" t="n">
        <v>4116224</v>
      </c>
      <c r="I63" s="12" t="n">
        <v>0.00987268518518519</v>
      </c>
      <c r="J63" s="13" t="n">
        <v>44710</v>
      </c>
      <c r="K63" s="10" t="n">
        <v>8900</v>
      </c>
      <c r="L63" s="14" t="s">
        <v>28</v>
      </c>
      <c r="M63" s="9" t="s">
        <v>29</v>
      </c>
      <c r="N63" s="15" t="s">
        <v>336</v>
      </c>
      <c r="O63" s="9" t="n">
        <v>0</v>
      </c>
      <c r="P63" s="10" t="n">
        <v>263</v>
      </c>
      <c r="Q63" s="16" t="n">
        <v>44460</v>
      </c>
      <c r="R63" s="9" t="n">
        <v>1080</v>
      </c>
      <c r="S63" s="10" t="n">
        <v>134</v>
      </c>
      <c r="T63" s="9" t="n">
        <v>43</v>
      </c>
      <c r="U63" s="9" t="s">
        <v>36</v>
      </c>
      <c r="V63" s="9" t="n">
        <v>1</v>
      </c>
    </row>
    <row r="64" customFormat="false" ht="15.75" hidden="false" customHeight="true" outlineLevel="0" collapsed="false">
      <c r="A64" s="6" t="s">
        <v>22</v>
      </c>
      <c r="B64" s="7" t="s">
        <v>337</v>
      </c>
      <c r="C64" s="8" t="s">
        <v>338</v>
      </c>
      <c r="D64" s="9" t="s">
        <v>339</v>
      </c>
      <c r="E64" s="7" t="s">
        <v>340</v>
      </c>
      <c r="F64" s="9" t="s">
        <v>41</v>
      </c>
      <c r="G64" s="10" t="n">
        <v>155000</v>
      </c>
      <c r="H64" s="11" t="n">
        <v>12263799</v>
      </c>
      <c r="I64" s="12" t="n">
        <v>0.00818287037037037</v>
      </c>
      <c r="J64" s="13" t="n">
        <v>44823</v>
      </c>
      <c r="K64" s="10" t="n">
        <v>205</v>
      </c>
      <c r="L64" s="14" t="s">
        <v>28</v>
      </c>
      <c r="M64" s="9" t="s">
        <v>29</v>
      </c>
      <c r="N64" s="15" t="s">
        <v>341</v>
      </c>
      <c r="O64" s="9" t="n">
        <v>0</v>
      </c>
      <c r="P64" s="10" t="n">
        <v>12</v>
      </c>
      <c r="Q64" s="16" t="n">
        <v>44460</v>
      </c>
      <c r="R64" s="9" t="n">
        <v>1080</v>
      </c>
      <c r="S64" s="10" t="n">
        <v>255</v>
      </c>
      <c r="T64" s="9" t="n">
        <v>9</v>
      </c>
      <c r="U64" s="9" t="s">
        <v>36</v>
      </c>
      <c r="V64" s="9" t="n">
        <v>0</v>
      </c>
    </row>
    <row r="65" customFormat="false" ht="15.75" hidden="false" customHeight="true" outlineLevel="0" collapsed="false">
      <c r="A65" s="6" t="s">
        <v>22</v>
      </c>
      <c r="B65" s="7" t="s">
        <v>342</v>
      </c>
      <c r="C65" s="8" t="s">
        <v>343</v>
      </c>
      <c r="D65" s="9" t="s">
        <v>344</v>
      </c>
      <c r="E65" s="7" t="s">
        <v>345</v>
      </c>
      <c r="F65" s="9" t="s">
        <v>41</v>
      </c>
      <c r="G65" s="10" t="n">
        <v>662000</v>
      </c>
      <c r="H65" s="11" t="n">
        <v>43820583</v>
      </c>
      <c r="I65" s="12" t="n">
        <v>0.0160185185185185</v>
      </c>
      <c r="J65" s="13" t="n">
        <v>44408</v>
      </c>
      <c r="K65" s="10" t="n">
        <v>2800</v>
      </c>
      <c r="L65" s="14" t="s">
        <v>28</v>
      </c>
      <c r="M65" s="9" t="s">
        <v>29</v>
      </c>
      <c r="N65" s="15" t="s">
        <v>346</v>
      </c>
      <c r="O65" s="9" t="n">
        <v>0</v>
      </c>
      <c r="P65" s="10" t="n">
        <v>135</v>
      </c>
      <c r="Q65" s="16" t="n">
        <v>44804</v>
      </c>
      <c r="R65" s="9" t="n">
        <v>1080</v>
      </c>
      <c r="S65" s="10" t="n">
        <v>560</v>
      </c>
      <c r="T65" s="9" t="n">
        <v>57</v>
      </c>
      <c r="U65" s="9" t="s">
        <v>29</v>
      </c>
      <c r="V65" s="9" t="n">
        <v>5</v>
      </c>
    </row>
    <row r="66" customFormat="false" ht="15.75" hidden="false" customHeight="true" outlineLevel="0" collapsed="false">
      <c r="A66" s="6" t="s">
        <v>22</v>
      </c>
      <c r="B66" s="7" t="s">
        <v>347</v>
      </c>
      <c r="C66" s="8" t="s">
        <v>348</v>
      </c>
      <c r="D66" s="9" t="s">
        <v>349</v>
      </c>
      <c r="E66" s="7" t="s">
        <v>350</v>
      </c>
      <c r="F66" s="9" t="s">
        <v>41</v>
      </c>
      <c r="G66" s="10" t="n">
        <v>241000</v>
      </c>
      <c r="H66" s="11" t="n">
        <v>10914197</v>
      </c>
      <c r="I66" s="12" t="n">
        <v>0.0094212962962963</v>
      </c>
      <c r="J66" s="13" t="n">
        <v>44557</v>
      </c>
      <c r="K66" s="10" t="n">
        <v>13000</v>
      </c>
      <c r="L66" s="14" t="s">
        <v>28</v>
      </c>
      <c r="M66" s="9" t="s">
        <v>29</v>
      </c>
      <c r="N66" s="15" t="s">
        <v>351</v>
      </c>
      <c r="O66" s="17" t="n">
        <v>3</v>
      </c>
      <c r="P66" s="10" t="n">
        <v>600</v>
      </c>
      <c r="Q66" s="16" t="n">
        <v>44817</v>
      </c>
      <c r="R66" s="9" t="n">
        <v>2160</v>
      </c>
      <c r="S66" s="10" t="n">
        <v>79</v>
      </c>
      <c r="T66" s="9" t="n">
        <v>11</v>
      </c>
      <c r="U66" s="9" t="s">
        <v>36</v>
      </c>
      <c r="V66" s="9" t="n">
        <v>1</v>
      </c>
    </row>
    <row r="67" customFormat="false" ht="15.75" hidden="false" customHeight="true" outlineLevel="0" collapsed="false">
      <c r="A67" s="6" t="s">
        <v>22</v>
      </c>
      <c r="B67" s="7" t="s">
        <v>352</v>
      </c>
      <c r="C67" s="8" t="s">
        <v>353</v>
      </c>
      <c r="D67" s="9" t="s">
        <v>354</v>
      </c>
      <c r="E67" s="7" t="s">
        <v>355</v>
      </c>
      <c r="F67" s="9" t="s">
        <v>41</v>
      </c>
      <c r="G67" s="10" t="n">
        <v>1610000</v>
      </c>
      <c r="H67" s="11" t="n">
        <v>87406743</v>
      </c>
      <c r="I67" s="12" t="n">
        <v>0.00758101851851852</v>
      </c>
      <c r="J67" s="13" t="n">
        <v>43842</v>
      </c>
      <c r="K67" s="10" t="n">
        <v>57000</v>
      </c>
      <c r="L67" s="14" t="s">
        <v>28</v>
      </c>
      <c r="M67" s="9" t="s">
        <v>29</v>
      </c>
      <c r="N67" s="15" t="s">
        <v>356</v>
      </c>
      <c r="O67" s="17" t="n">
        <v>3</v>
      </c>
      <c r="P67" s="10" t="n">
        <v>1484</v>
      </c>
      <c r="Q67" s="16" t="n">
        <v>44460</v>
      </c>
      <c r="R67" s="9" t="n">
        <v>2160</v>
      </c>
      <c r="S67" s="10" t="n">
        <v>160</v>
      </c>
      <c r="T67" s="9" t="n">
        <v>13</v>
      </c>
      <c r="U67" s="9" t="s">
        <v>36</v>
      </c>
      <c r="V67" s="9" t="n">
        <v>0</v>
      </c>
    </row>
    <row r="68" customFormat="false" ht="15.75" hidden="false" customHeight="true" outlineLevel="0" collapsed="false">
      <c r="A68" s="6" t="s">
        <v>22</v>
      </c>
      <c r="B68" s="7" t="s">
        <v>357</v>
      </c>
      <c r="C68" s="8" t="s">
        <v>358</v>
      </c>
      <c r="D68" s="9" t="s">
        <v>359</v>
      </c>
      <c r="E68" s="7" t="s">
        <v>360</v>
      </c>
      <c r="F68" s="9" t="s">
        <v>27</v>
      </c>
      <c r="G68" s="10" t="n">
        <v>2370000</v>
      </c>
      <c r="H68" s="11" t="n">
        <v>115627718</v>
      </c>
      <c r="I68" s="12" t="n">
        <v>0.00576388888888889</v>
      </c>
      <c r="J68" s="13" t="n">
        <v>44532</v>
      </c>
      <c r="K68" s="10" t="n">
        <v>42000</v>
      </c>
      <c r="L68" s="14" t="s">
        <v>28</v>
      </c>
      <c r="M68" s="9" t="s">
        <v>29</v>
      </c>
      <c r="N68" s="15" t="s">
        <v>361</v>
      </c>
      <c r="O68" s="9" t="n">
        <v>0</v>
      </c>
      <c r="P68" s="10" t="n">
        <v>1742</v>
      </c>
      <c r="Q68" s="16" t="n">
        <v>44824</v>
      </c>
      <c r="R68" s="9" t="n">
        <v>1080</v>
      </c>
      <c r="S68" s="10" t="n">
        <v>331</v>
      </c>
      <c r="T68" s="9" t="n">
        <v>9</v>
      </c>
      <c r="U68" s="9" t="s">
        <v>36</v>
      </c>
      <c r="V68" s="9" t="n">
        <v>7</v>
      </c>
    </row>
    <row r="69" customFormat="false" ht="15.75" hidden="false" customHeight="true" outlineLevel="0" collapsed="false">
      <c r="A69" s="6" t="s">
        <v>22</v>
      </c>
      <c r="B69" s="7" t="s">
        <v>362</v>
      </c>
      <c r="C69" s="8" t="s">
        <v>363</v>
      </c>
      <c r="D69" s="9" t="s">
        <v>364</v>
      </c>
      <c r="E69" s="7" t="s">
        <v>365</v>
      </c>
      <c r="F69" s="9" t="s">
        <v>27</v>
      </c>
      <c r="G69" s="10" t="n">
        <v>2900000</v>
      </c>
      <c r="H69" s="11" t="n">
        <v>113437783</v>
      </c>
      <c r="I69" s="12" t="n">
        <v>0.0102083333333333</v>
      </c>
      <c r="J69" s="13" t="n">
        <v>44144</v>
      </c>
      <c r="K69" s="10" t="n">
        <v>82000</v>
      </c>
      <c r="L69" s="14" t="s">
        <v>28</v>
      </c>
      <c r="M69" s="9" t="s">
        <v>29</v>
      </c>
      <c r="N69" s="15" t="s">
        <v>366</v>
      </c>
      <c r="O69" s="9" t="n">
        <v>0</v>
      </c>
      <c r="P69" s="10" t="n">
        <v>1362</v>
      </c>
      <c r="Q69" s="16" t="n">
        <v>44824</v>
      </c>
      <c r="R69" s="9" t="n">
        <v>1080</v>
      </c>
      <c r="S69" s="10" t="n">
        <v>177</v>
      </c>
      <c r="T69" s="9" t="n">
        <v>2</v>
      </c>
      <c r="U69" s="9" t="s">
        <v>36</v>
      </c>
      <c r="V69" s="9" t="n">
        <v>10</v>
      </c>
    </row>
    <row r="70" customFormat="false" ht="15.75" hidden="false" customHeight="true" outlineLevel="0" collapsed="false">
      <c r="A70" s="6" t="s">
        <v>22</v>
      </c>
      <c r="B70" s="7" t="s">
        <v>367</v>
      </c>
      <c r="C70" s="8" t="s">
        <v>368</v>
      </c>
      <c r="D70" s="9" t="s">
        <v>369</v>
      </c>
      <c r="E70" s="7" t="s">
        <v>370</v>
      </c>
      <c r="F70" s="9" t="s">
        <v>47</v>
      </c>
      <c r="G70" s="10" t="n">
        <v>15600</v>
      </c>
      <c r="H70" s="11" t="n">
        <v>2739511</v>
      </c>
      <c r="I70" s="12" t="n">
        <v>0.00960648148148148</v>
      </c>
      <c r="J70" s="13" t="n">
        <v>44778</v>
      </c>
      <c r="K70" s="10" t="n">
        <v>1800</v>
      </c>
      <c r="L70" s="14" t="s">
        <v>53</v>
      </c>
      <c r="M70" s="9" t="s">
        <v>36</v>
      </c>
      <c r="N70" s="15" t="s">
        <v>371</v>
      </c>
      <c r="O70" s="17" t="n">
        <v>6</v>
      </c>
      <c r="P70" s="10" t="n">
        <v>60</v>
      </c>
      <c r="Q70" s="16" t="n">
        <v>44821</v>
      </c>
      <c r="R70" s="9" t="n">
        <v>1080</v>
      </c>
      <c r="S70" s="10" t="n">
        <v>1118</v>
      </c>
      <c r="T70" s="9" t="n">
        <v>15</v>
      </c>
      <c r="U70" s="9" t="s">
        <v>29</v>
      </c>
      <c r="V70" s="9" t="n">
        <v>143</v>
      </c>
    </row>
    <row r="71" customFormat="false" ht="15.75" hidden="false" customHeight="true" outlineLevel="0" collapsed="false">
      <c r="A71" s="6" t="s">
        <v>22</v>
      </c>
      <c r="B71" s="7" t="s">
        <v>372</v>
      </c>
      <c r="C71" s="8" t="s">
        <v>373</v>
      </c>
      <c r="D71" s="9" t="s">
        <v>374</v>
      </c>
      <c r="E71" s="7" t="s">
        <v>375</v>
      </c>
      <c r="F71" s="9" t="s">
        <v>41</v>
      </c>
      <c r="G71" s="10" t="n">
        <v>1480000</v>
      </c>
      <c r="H71" s="11" t="n">
        <v>142274414</v>
      </c>
      <c r="I71" s="12" t="n">
        <v>0.00296296296296296</v>
      </c>
      <c r="J71" s="13" t="n">
        <v>43064</v>
      </c>
      <c r="K71" s="10" t="n">
        <v>2000000</v>
      </c>
      <c r="L71" s="14" t="s">
        <v>28</v>
      </c>
      <c r="M71" s="9" t="s">
        <v>29</v>
      </c>
      <c r="N71" s="15" t="s">
        <v>376</v>
      </c>
      <c r="O71" s="9" t="n">
        <v>0</v>
      </c>
      <c r="P71" s="10" t="n">
        <v>59788</v>
      </c>
      <c r="Q71" s="16" t="n">
        <v>44460</v>
      </c>
      <c r="R71" s="9" t="n">
        <v>1080</v>
      </c>
      <c r="S71" s="10" t="n">
        <v>12</v>
      </c>
      <c r="T71" s="9" t="n">
        <v>3</v>
      </c>
      <c r="U71" s="9" t="s">
        <v>36</v>
      </c>
      <c r="V71" s="9" t="n">
        <v>0</v>
      </c>
    </row>
    <row r="72" customFormat="false" ht="15.75" hidden="false" customHeight="true" outlineLevel="0" collapsed="false">
      <c r="A72" s="6" t="s">
        <v>22</v>
      </c>
      <c r="B72" s="7" t="s">
        <v>377</v>
      </c>
      <c r="C72" s="8" t="s">
        <v>378</v>
      </c>
      <c r="D72" s="9" t="s">
        <v>379</v>
      </c>
      <c r="E72" s="7" t="s">
        <v>380</v>
      </c>
      <c r="F72" s="9" t="s">
        <v>41</v>
      </c>
      <c r="G72" s="10" t="n">
        <v>296000</v>
      </c>
      <c r="H72" s="11" t="n">
        <v>21554991</v>
      </c>
      <c r="I72" s="20" t="n">
        <v>0.00961805555555556</v>
      </c>
      <c r="J72" s="13" t="n">
        <v>44630</v>
      </c>
      <c r="K72" s="10" t="n">
        <v>10000</v>
      </c>
      <c r="L72" s="14" t="s">
        <v>28</v>
      </c>
      <c r="M72" s="9" t="s">
        <v>29</v>
      </c>
      <c r="N72" s="15" t="s">
        <v>381</v>
      </c>
      <c r="O72" s="17" t="n">
        <v>2</v>
      </c>
      <c r="P72" s="10" t="n">
        <v>329</v>
      </c>
      <c r="Q72" s="16" t="n">
        <v>44824</v>
      </c>
      <c r="R72" s="9" t="n">
        <v>1080</v>
      </c>
      <c r="S72" s="10" t="n">
        <v>383</v>
      </c>
      <c r="T72" s="9" t="n">
        <v>45</v>
      </c>
      <c r="U72" s="9" t="s">
        <v>36</v>
      </c>
      <c r="V72" s="9" t="n">
        <v>1</v>
      </c>
    </row>
    <row r="73" customFormat="false" ht="15.75" hidden="false" customHeight="true" outlineLevel="0" collapsed="false">
      <c r="A73" s="6" t="s">
        <v>22</v>
      </c>
      <c r="B73" s="7" t="s">
        <v>382</v>
      </c>
      <c r="C73" s="8" t="s">
        <v>383</v>
      </c>
      <c r="D73" s="9" t="s">
        <v>384</v>
      </c>
      <c r="E73" s="7" t="s">
        <v>385</v>
      </c>
      <c r="F73" s="9" t="s">
        <v>41</v>
      </c>
      <c r="G73" s="10" t="n">
        <v>7900</v>
      </c>
      <c r="H73" s="11" t="n">
        <v>409264</v>
      </c>
      <c r="I73" s="12" t="n">
        <v>0.00484953703703704</v>
      </c>
      <c r="J73" s="13" t="n">
        <v>44700</v>
      </c>
      <c r="K73" s="10" t="n">
        <v>8100</v>
      </c>
      <c r="L73" s="14" t="s">
        <v>28</v>
      </c>
      <c r="M73" s="9" t="s">
        <v>29</v>
      </c>
      <c r="N73" s="15" t="s">
        <v>386</v>
      </c>
      <c r="O73" s="17" t="n">
        <v>3</v>
      </c>
      <c r="P73" s="10" t="n">
        <v>454</v>
      </c>
      <c r="Q73" s="16" t="n">
        <v>44460</v>
      </c>
      <c r="R73" s="9" t="n">
        <v>2160</v>
      </c>
      <c r="S73" s="10" t="n">
        <v>25</v>
      </c>
      <c r="T73" s="9" t="n">
        <v>3</v>
      </c>
      <c r="U73" s="9" t="s">
        <v>36</v>
      </c>
      <c r="V73" s="9" t="n">
        <v>0</v>
      </c>
    </row>
    <row r="74" customFormat="false" ht="15.75" hidden="false" customHeight="true" outlineLevel="0" collapsed="false">
      <c r="A74" s="6" t="s">
        <v>22</v>
      </c>
      <c r="B74" s="7" t="s">
        <v>387</v>
      </c>
      <c r="C74" s="8" t="s">
        <v>388</v>
      </c>
      <c r="D74" s="9" t="s">
        <v>389</v>
      </c>
      <c r="E74" s="7" t="s">
        <v>390</v>
      </c>
      <c r="F74" s="9" t="s">
        <v>27</v>
      </c>
      <c r="G74" s="10" t="n">
        <v>43500</v>
      </c>
      <c r="H74" s="11" t="n">
        <v>9668459</v>
      </c>
      <c r="I74" s="12" t="n">
        <v>0.00321759259259259</v>
      </c>
      <c r="J74" s="13" t="n">
        <v>44414</v>
      </c>
      <c r="K74" s="10" t="n">
        <v>16000</v>
      </c>
      <c r="L74" s="14" t="s">
        <v>28</v>
      </c>
      <c r="M74" s="9" t="s">
        <v>29</v>
      </c>
      <c r="N74" s="15" t="s">
        <v>391</v>
      </c>
      <c r="O74" s="17" t="n">
        <v>4</v>
      </c>
      <c r="P74" s="10" t="n">
        <v>476</v>
      </c>
      <c r="Q74" s="16" t="n">
        <v>44816</v>
      </c>
      <c r="R74" s="9" t="n">
        <v>1080</v>
      </c>
      <c r="S74" s="10" t="n">
        <v>225</v>
      </c>
      <c r="T74" s="9" t="n">
        <v>9</v>
      </c>
      <c r="U74" s="9" t="s">
        <v>36</v>
      </c>
      <c r="V74" s="9" t="n">
        <v>0</v>
      </c>
    </row>
    <row r="75" customFormat="false" ht="15.75" hidden="false" customHeight="true" outlineLevel="0" collapsed="false">
      <c r="A75" s="6" t="s">
        <v>22</v>
      </c>
      <c r="B75" s="7" t="s">
        <v>392</v>
      </c>
      <c r="C75" s="8" t="s">
        <v>393</v>
      </c>
      <c r="D75" s="9" t="s">
        <v>394</v>
      </c>
      <c r="E75" s="7" t="s">
        <v>395</v>
      </c>
      <c r="F75" s="9" t="s">
        <v>27</v>
      </c>
      <c r="G75" s="10" t="n">
        <v>6300000</v>
      </c>
      <c r="H75" s="11" t="n">
        <v>424665648</v>
      </c>
      <c r="I75" s="20" t="n">
        <v>0.133240740740741</v>
      </c>
      <c r="J75" s="13" t="n">
        <v>44203</v>
      </c>
      <c r="K75" s="10" t="n">
        <v>25000</v>
      </c>
      <c r="L75" s="14" t="s">
        <v>28</v>
      </c>
      <c r="M75" s="9" t="s">
        <v>29</v>
      </c>
      <c r="N75" s="15" t="s">
        <v>396</v>
      </c>
      <c r="O75" s="9" t="n">
        <v>0</v>
      </c>
      <c r="P75" s="10" t="n">
        <v>541</v>
      </c>
      <c r="Q75" s="16" t="n">
        <v>44822</v>
      </c>
      <c r="R75" s="9" t="n">
        <v>1080</v>
      </c>
      <c r="S75" s="10" t="n">
        <v>1351</v>
      </c>
      <c r="T75" s="9" t="n">
        <v>69</v>
      </c>
      <c r="U75" s="9" t="s">
        <v>36</v>
      </c>
      <c r="V75" s="9" t="n">
        <v>4</v>
      </c>
    </row>
    <row r="76" customFormat="false" ht="15.75" hidden="false" customHeight="true" outlineLevel="0" collapsed="false">
      <c r="A76" s="6" t="s">
        <v>22</v>
      </c>
      <c r="B76" s="7" t="s">
        <v>397</v>
      </c>
      <c r="C76" s="8" t="s">
        <v>398</v>
      </c>
      <c r="D76" s="9" t="s">
        <v>399</v>
      </c>
      <c r="E76" s="7" t="s">
        <v>400</v>
      </c>
      <c r="F76" s="9" t="s">
        <v>41</v>
      </c>
      <c r="G76" s="10" t="n">
        <v>105000</v>
      </c>
      <c r="H76" s="11" t="n">
        <v>5731855</v>
      </c>
      <c r="I76" s="20" t="n">
        <v>0.00951388888888889</v>
      </c>
      <c r="J76" s="13" t="n">
        <v>44667</v>
      </c>
      <c r="K76" s="10" t="n">
        <v>164000</v>
      </c>
      <c r="L76" s="14" t="s">
        <v>28</v>
      </c>
      <c r="M76" s="9" t="s">
        <v>29</v>
      </c>
      <c r="N76" s="15" t="s">
        <v>401</v>
      </c>
      <c r="O76" s="17" t="n">
        <v>5</v>
      </c>
      <c r="P76" s="10" t="n">
        <v>3988</v>
      </c>
      <c r="Q76" s="16" t="n">
        <v>44460</v>
      </c>
      <c r="R76" s="9" t="n">
        <v>2160</v>
      </c>
      <c r="S76" s="10" t="n">
        <v>35</v>
      </c>
      <c r="T76" s="9" t="n">
        <v>7</v>
      </c>
      <c r="U76" s="9" t="s">
        <v>36</v>
      </c>
      <c r="V76" s="9" t="n">
        <v>0</v>
      </c>
    </row>
    <row r="77" customFormat="false" ht="15.75" hidden="false" customHeight="true" outlineLevel="0" collapsed="false">
      <c r="A77" s="22" t="s">
        <v>402</v>
      </c>
      <c r="B77" s="7" t="s">
        <v>403</v>
      </c>
      <c r="C77" s="8" t="s">
        <v>404</v>
      </c>
      <c r="D77" s="9" t="s">
        <v>405</v>
      </c>
      <c r="E77" s="7" t="s">
        <v>27</v>
      </c>
      <c r="F77" s="9" t="s">
        <v>27</v>
      </c>
      <c r="G77" s="10" t="n">
        <v>1640000</v>
      </c>
      <c r="H77" s="11" t="n">
        <v>259010134</v>
      </c>
      <c r="I77" s="23" t="n">
        <v>0.0107523148148148</v>
      </c>
      <c r="J77" s="13" t="n">
        <v>42200</v>
      </c>
      <c r="K77" s="24" t="n">
        <v>258000</v>
      </c>
      <c r="L77" s="14" t="s">
        <v>28</v>
      </c>
      <c r="M77" s="25" t="s">
        <v>406</v>
      </c>
      <c r="N77" s="15" t="s">
        <v>406</v>
      </c>
      <c r="O77" s="25" t="n">
        <v>0</v>
      </c>
      <c r="P77" s="24" t="n">
        <v>32858</v>
      </c>
      <c r="Q77" s="26" t="n">
        <v>44802</v>
      </c>
      <c r="R77" s="9" t="n">
        <v>1080</v>
      </c>
      <c r="S77" s="10" t="n">
        <v>2300</v>
      </c>
      <c r="T77" s="9" t="n">
        <v>60</v>
      </c>
      <c r="U77" s="9" t="s">
        <v>407</v>
      </c>
      <c r="V77" s="9" t="n">
        <v>0</v>
      </c>
    </row>
    <row r="78" customFormat="false" ht="15.75" hidden="false" customHeight="true" outlineLevel="0" collapsed="false">
      <c r="A78" s="22" t="s">
        <v>402</v>
      </c>
      <c r="B78" s="7" t="s">
        <v>408</v>
      </c>
      <c r="C78" s="8" t="s">
        <v>409</v>
      </c>
      <c r="D78" s="9" t="s">
        <v>410</v>
      </c>
      <c r="E78" s="7" t="s">
        <v>411</v>
      </c>
      <c r="F78" s="9" t="s">
        <v>41</v>
      </c>
      <c r="G78" s="10" t="n">
        <v>2240000</v>
      </c>
      <c r="H78" s="11" t="n">
        <v>134172450</v>
      </c>
      <c r="I78" s="23" t="n">
        <v>0.0106365740740741</v>
      </c>
      <c r="J78" s="13" t="n">
        <v>44696</v>
      </c>
      <c r="K78" s="24" t="n">
        <v>255000</v>
      </c>
      <c r="L78" s="14" t="s">
        <v>28</v>
      </c>
      <c r="M78" s="25" t="s">
        <v>406</v>
      </c>
      <c r="N78" s="15" t="s">
        <v>406</v>
      </c>
      <c r="O78" s="25" t="n">
        <v>3</v>
      </c>
      <c r="P78" s="24" t="n">
        <v>19309</v>
      </c>
      <c r="Q78" s="26" t="n">
        <v>44831</v>
      </c>
      <c r="R78" s="9" t="n">
        <v>1080</v>
      </c>
      <c r="S78" s="10" t="n">
        <v>171</v>
      </c>
      <c r="T78" s="9" t="n">
        <v>9</v>
      </c>
      <c r="U78" s="9" t="s">
        <v>406</v>
      </c>
      <c r="V78" s="9" t="n">
        <v>7</v>
      </c>
    </row>
    <row r="79" customFormat="false" ht="15.75" hidden="false" customHeight="true" outlineLevel="0" collapsed="false">
      <c r="A79" s="22" t="s">
        <v>402</v>
      </c>
      <c r="B79" s="7" t="s">
        <v>412</v>
      </c>
      <c r="C79" s="8" t="s">
        <v>413</v>
      </c>
      <c r="D79" s="9" t="s">
        <v>414</v>
      </c>
      <c r="E79" s="7" t="s">
        <v>415</v>
      </c>
      <c r="F79" s="9" t="s">
        <v>41</v>
      </c>
      <c r="G79" s="10" t="n">
        <v>693000</v>
      </c>
      <c r="H79" s="11" t="n">
        <v>59728733</v>
      </c>
      <c r="I79" s="23" t="n">
        <v>0.00201388888888889</v>
      </c>
      <c r="J79" s="13" t="n">
        <v>44468</v>
      </c>
      <c r="K79" s="24" t="n">
        <v>47000</v>
      </c>
      <c r="L79" s="25" t="s">
        <v>416</v>
      </c>
      <c r="M79" s="25" t="s">
        <v>407</v>
      </c>
      <c r="N79" s="15" t="s">
        <v>406</v>
      </c>
      <c r="O79" s="25" t="n">
        <v>3</v>
      </c>
      <c r="P79" s="24" t="n">
        <v>2454</v>
      </c>
      <c r="Q79" s="26" t="n">
        <v>44828</v>
      </c>
      <c r="R79" s="9" t="n">
        <v>1080</v>
      </c>
      <c r="S79" s="10" t="n">
        <v>317</v>
      </c>
      <c r="T79" s="9" t="n">
        <v>4</v>
      </c>
      <c r="U79" s="9" t="s">
        <v>407</v>
      </c>
      <c r="V79" s="9" t="n">
        <v>2</v>
      </c>
    </row>
    <row r="80" customFormat="false" ht="15.75" hidden="false" customHeight="true" outlineLevel="0" collapsed="false">
      <c r="A80" s="22" t="s">
        <v>402</v>
      </c>
      <c r="B80" s="7" t="s">
        <v>417</v>
      </c>
      <c r="C80" s="8" t="s">
        <v>418</v>
      </c>
      <c r="D80" s="9" t="s">
        <v>419</v>
      </c>
      <c r="E80" s="7" t="s">
        <v>420</v>
      </c>
      <c r="F80" s="9" t="s">
        <v>41</v>
      </c>
      <c r="G80" s="10" t="n">
        <v>1560000</v>
      </c>
      <c r="H80" s="11" t="n">
        <v>131661727</v>
      </c>
      <c r="I80" s="23" t="n">
        <v>0.0239699074074074</v>
      </c>
      <c r="J80" s="13" t="n">
        <v>44744</v>
      </c>
      <c r="K80" s="24" t="n">
        <v>90000</v>
      </c>
      <c r="L80" s="14" t="s">
        <v>28</v>
      </c>
      <c r="M80" s="25" t="s">
        <v>406</v>
      </c>
      <c r="N80" s="15" t="s">
        <v>406</v>
      </c>
      <c r="O80" s="25" t="n">
        <v>3</v>
      </c>
      <c r="P80" s="24" t="n">
        <v>9186</v>
      </c>
      <c r="Q80" s="26" t="n">
        <v>44824</v>
      </c>
      <c r="R80" s="9" t="n">
        <v>1080</v>
      </c>
      <c r="S80" s="10" t="n">
        <v>519</v>
      </c>
      <c r="T80" s="9" t="n">
        <v>65</v>
      </c>
      <c r="U80" s="9" t="s">
        <v>407</v>
      </c>
      <c r="V80" s="9" t="n">
        <v>1</v>
      </c>
    </row>
    <row r="81" customFormat="false" ht="15.75" hidden="false" customHeight="true" outlineLevel="0" collapsed="false">
      <c r="A81" s="22" t="s">
        <v>402</v>
      </c>
      <c r="B81" s="7" t="s">
        <v>421</v>
      </c>
      <c r="C81" s="8" t="s">
        <v>422</v>
      </c>
      <c r="D81" s="9" t="s">
        <v>423</v>
      </c>
      <c r="E81" s="7" t="s">
        <v>424</v>
      </c>
      <c r="F81" s="9" t="s">
        <v>41</v>
      </c>
      <c r="G81" s="10" t="n">
        <v>3540000</v>
      </c>
      <c r="H81" s="11" t="n">
        <v>165621440</v>
      </c>
      <c r="I81" s="23" t="n">
        <v>0.0040625</v>
      </c>
      <c r="J81" s="13" t="n">
        <v>43866</v>
      </c>
      <c r="K81" s="24" t="n">
        <v>707000</v>
      </c>
      <c r="L81" s="25" t="s">
        <v>416</v>
      </c>
      <c r="M81" s="25" t="s">
        <v>406</v>
      </c>
      <c r="N81" s="15" t="s">
        <v>406</v>
      </c>
      <c r="O81" s="25" t="n">
        <v>0</v>
      </c>
      <c r="P81" s="24" t="n">
        <v>18811</v>
      </c>
      <c r="Q81" s="26" t="n">
        <v>44827</v>
      </c>
      <c r="R81" s="9" t="n">
        <v>720</v>
      </c>
      <c r="S81" s="10" t="n">
        <v>58</v>
      </c>
      <c r="T81" s="9" t="n">
        <v>0</v>
      </c>
      <c r="U81" s="9" t="s">
        <v>407</v>
      </c>
      <c r="V81" s="9" t="n">
        <v>0</v>
      </c>
    </row>
    <row r="82" customFormat="false" ht="15.75" hidden="false" customHeight="true" outlineLevel="0" collapsed="false">
      <c r="A82" s="22" t="s">
        <v>402</v>
      </c>
      <c r="B82" s="7" t="s">
        <v>425</v>
      </c>
      <c r="C82" s="8" t="s">
        <v>426</v>
      </c>
      <c r="D82" s="9" t="s">
        <v>423</v>
      </c>
      <c r="E82" s="7" t="s">
        <v>424</v>
      </c>
      <c r="F82" s="9" t="s">
        <v>41</v>
      </c>
      <c r="G82" s="10" t="n">
        <v>3540000</v>
      </c>
      <c r="H82" s="11" t="n">
        <v>165621440</v>
      </c>
      <c r="I82" s="23" t="n">
        <v>0.00600694444444444</v>
      </c>
      <c r="J82" s="13" t="n">
        <v>43926</v>
      </c>
      <c r="K82" s="24" t="n">
        <v>873000</v>
      </c>
      <c r="L82" s="25" t="s">
        <v>416</v>
      </c>
      <c r="M82" s="25" t="s">
        <v>406</v>
      </c>
      <c r="N82" s="15" t="s">
        <v>406</v>
      </c>
      <c r="O82" s="25" t="n">
        <v>0</v>
      </c>
      <c r="P82" s="24" t="n">
        <v>46584</v>
      </c>
      <c r="Q82" s="26" t="n">
        <v>44827</v>
      </c>
      <c r="R82" s="9" t="n">
        <v>720</v>
      </c>
      <c r="S82" s="10" t="n">
        <v>58</v>
      </c>
      <c r="T82" s="9" t="n">
        <v>0</v>
      </c>
      <c r="U82" s="9" t="s">
        <v>407</v>
      </c>
      <c r="V82" s="9" t="n">
        <v>0</v>
      </c>
    </row>
    <row r="83" customFormat="false" ht="15.75" hidden="false" customHeight="true" outlineLevel="0" collapsed="false">
      <c r="A83" s="22" t="s">
        <v>402</v>
      </c>
      <c r="B83" s="7" t="s">
        <v>427</v>
      </c>
      <c r="C83" s="8" t="s">
        <v>428</v>
      </c>
      <c r="D83" s="9" t="s">
        <v>429</v>
      </c>
      <c r="E83" s="7" t="s">
        <v>27</v>
      </c>
      <c r="F83" s="9" t="s">
        <v>27</v>
      </c>
      <c r="G83" s="10" t="n">
        <v>112000</v>
      </c>
      <c r="H83" s="11" t="n">
        <v>32794028</v>
      </c>
      <c r="I83" s="23" t="n">
        <v>0.0028125</v>
      </c>
      <c r="J83" s="13" t="n">
        <v>44553</v>
      </c>
      <c r="K83" s="24" t="n">
        <v>16000</v>
      </c>
      <c r="L83" s="14" t="s">
        <v>28</v>
      </c>
      <c r="M83" s="25" t="s">
        <v>406</v>
      </c>
      <c r="N83" s="15" t="s">
        <v>406</v>
      </c>
      <c r="O83" s="25" t="n">
        <v>6</v>
      </c>
      <c r="P83" s="24" t="n">
        <v>131</v>
      </c>
      <c r="Q83" s="26" t="n">
        <v>44828</v>
      </c>
      <c r="R83" s="9" t="n">
        <v>1080</v>
      </c>
      <c r="S83" s="10" t="n">
        <v>627</v>
      </c>
      <c r="T83" s="9" t="n">
        <v>69</v>
      </c>
      <c r="U83" s="9" t="s">
        <v>407</v>
      </c>
      <c r="V83" s="9" t="n">
        <v>2</v>
      </c>
    </row>
    <row r="84" customFormat="false" ht="15.75" hidden="false" customHeight="true" outlineLevel="0" collapsed="false">
      <c r="A84" s="22" t="s">
        <v>402</v>
      </c>
      <c r="B84" s="7" t="s">
        <v>430</v>
      </c>
      <c r="C84" s="8" t="s">
        <v>431</v>
      </c>
      <c r="D84" s="9" t="s">
        <v>432</v>
      </c>
      <c r="E84" s="7" t="s">
        <v>433</v>
      </c>
      <c r="F84" s="9" t="s">
        <v>41</v>
      </c>
      <c r="G84" s="10" t="n">
        <v>1450000</v>
      </c>
      <c r="H84" s="11" t="n">
        <v>122411190</v>
      </c>
      <c r="I84" s="23" t="n">
        <v>0.00224537037037037</v>
      </c>
      <c r="J84" s="13" t="n">
        <v>44710</v>
      </c>
      <c r="K84" s="24" t="n">
        <v>443000</v>
      </c>
      <c r="L84" s="25" t="s">
        <v>416</v>
      </c>
      <c r="M84" s="25" t="s">
        <v>406</v>
      </c>
      <c r="N84" s="15" t="s">
        <v>406</v>
      </c>
      <c r="O84" s="25" t="n">
        <v>1</v>
      </c>
      <c r="P84" s="24" t="n">
        <v>8878</v>
      </c>
      <c r="Q84" s="26" t="n">
        <v>44803</v>
      </c>
      <c r="R84" s="9" t="n">
        <v>2160</v>
      </c>
      <c r="S84" s="10" t="n">
        <v>255</v>
      </c>
      <c r="T84" s="9" t="n">
        <v>6</v>
      </c>
      <c r="U84" s="9" t="s">
        <v>407</v>
      </c>
      <c r="V84" s="9" t="n">
        <v>1</v>
      </c>
    </row>
    <row r="85" customFormat="false" ht="15.75" hidden="false" customHeight="true" outlineLevel="0" collapsed="false">
      <c r="A85" s="22" t="s">
        <v>402</v>
      </c>
      <c r="B85" s="7" t="s">
        <v>434</v>
      </c>
      <c r="C85" s="8" t="s">
        <v>435</v>
      </c>
      <c r="D85" s="9" t="s">
        <v>436</v>
      </c>
      <c r="E85" s="7" t="s">
        <v>433</v>
      </c>
      <c r="F85" s="9" t="s">
        <v>41</v>
      </c>
      <c r="G85" s="10" t="n">
        <v>1450000</v>
      </c>
      <c r="H85" s="11" t="n">
        <v>122411190</v>
      </c>
      <c r="I85" s="23" t="n">
        <v>0.00137731481481481</v>
      </c>
      <c r="J85" s="13" t="n">
        <v>44307</v>
      </c>
      <c r="K85" s="24" t="n">
        <v>692000</v>
      </c>
      <c r="L85" s="25" t="s">
        <v>416</v>
      </c>
      <c r="M85" s="25" t="s">
        <v>406</v>
      </c>
      <c r="N85" s="15" t="s">
        <v>406</v>
      </c>
      <c r="O85" s="25" t="n">
        <v>0</v>
      </c>
      <c r="P85" s="24" t="n">
        <v>28415</v>
      </c>
      <c r="Q85" s="26" t="n">
        <v>44466</v>
      </c>
      <c r="R85" s="9" t="n">
        <v>2160</v>
      </c>
      <c r="S85" s="10" t="n">
        <v>255</v>
      </c>
      <c r="T85" s="9" t="n">
        <v>6</v>
      </c>
      <c r="U85" s="9" t="s">
        <v>407</v>
      </c>
      <c r="V85" s="9" t="n">
        <v>0</v>
      </c>
    </row>
    <row r="86" customFormat="false" ht="15.75" hidden="false" customHeight="true" outlineLevel="0" collapsed="false">
      <c r="A86" s="22" t="s">
        <v>402</v>
      </c>
      <c r="B86" s="7" t="s">
        <v>437</v>
      </c>
      <c r="C86" s="8" t="s">
        <v>438</v>
      </c>
      <c r="D86" s="9" t="s">
        <v>436</v>
      </c>
      <c r="E86" s="7" t="s">
        <v>439</v>
      </c>
      <c r="F86" s="9" t="s">
        <v>41</v>
      </c>
      <c r="G86" s="10" t="n">
        <v>457000</v>
      </c>
      <c r="H86" s="11" t="n">
        <v>53003626</v>
      </c>
      <c r="I86" s="23" t="n">
        <v>0.0022337962962963</v>
      </c>
      <c r="J86" s="13" t="n">
        <v>42902</v>
      </c>
      <c r="K86" s="24" t="n">
        <v>337000</v>
      </c>
      <c r="L86" s="25" t="s">
        <v>416</v>
      </c>
      <c r="M86" s="25" t="s">
        <v>407</v>
      </c>
      <c r="N86" s="15" t="s">
        <v>406</v>
      </c>
      <c r="O86" s="25" t="n">
        <v>0</v>
      </c>
      <c r="P86" s="24" t="n">
        <v>11666</v>
      </c>
      <c r="Q86" s="26" t="n">
        <v>44466</v>
      </c>
      <c r="R86" s="9" t="n">
        <v>1080</v>
      </c>
      <c r="S86" s="10" t="n">
        <v>40</v>
      </c>
      <c r="T86" s="9" t="n">
        <v>3</v>
      </c>
      <c r="U86" s="9" t="s">
        <v>407</v>
      </c>
      <c r="V86" s="9" t="n">
        <v>0</v>
      </c>
    </row>
    <row r="87" customFormat="false" ht="15.75" hidden="false" customHeight="true" outlineLevel="0" collapsed="false">
      <c r="A87" s="22" t="s">
        <v>402</v>
      </c>
      <c r="B87" s="7" t="s">
        <v>440</v>
      </c>
      <c r="C87" s="8" t="s">
        <v>441</v>
      </c>
      <c r="D87" s="9" t="s">
        <v>442</v>
      </c>
      <c r="E87" s="7" t="s">
        <v>27</v>
      </c>
      <c r="F87" s="9" t="s">
        <v>27</v>
      </c>
      <c r="G87" s="10" t="n">
        <v>2100000</v>
      </c>
      <c r="H87" s="11" t="n">
        <v>764541711</v>
      </c>
      <c r="I87" s="23" t="n">
        <v>0.00592592592592593</v>
      </c>
      <c r="J87" s="13" t="n">
        <v>43426</v>
      </c>
      <c r="K87" s="24" t="n">
        <v>122000</v>
      </c>
      <c r="L87" s="14" t="s">
        <v>28</v>
      </c>
      <c r="M87" s="25" t="s">
        <v>406</v>
      </c>
      <c r="N87" s="15" t="s">
        <v>406</v>
      </c>
      <c r="O87" s="25" t="n">
        <v>3</v>
      </c>
      <c r="P87" s="24" t="n">
        <v>4054</v>
      </c>
      <c r="Q87" s="26" t="n">
        <v>44802</v>
      </c>
      <c r="R87" s="9" t="n">
        <v>1080</v>
      </c>
      <c r="S87" s="10" t="n">
        <v>3300</v>
      </c>
      <c r="T87" s="9" t="n">
        <v>61</v>
      </c>
      <c r="U87" s="9" t="s">
        <v>407</v>
      </c>
      <c r="V87" s="9" t="n">
        <v>0</v>
      </c>
    </row>
    <row r="88" customFormat="false" ht="15.75" hidden="false" customHeight="true" outlineLevel="0" collapsed="false">
      <c r="A88" s="22" t="s">
        <v>402</v>
      </c>
      <c r="B88" s="7" t="s">
        <v>443</v>
      </c>
      <c r="C88" s="8" t="s">
        <v>444</v>
      </c>
      <c r="D88" s="9" t="s">
        <v>445</v>
      </c>
      <c r="E88" s="7" t="s">
        <v>27</v>
      </c>
      <c r="F88" s="9" t="s">
        <v>27</v>
      </c>
      <c r="G88" s="10" t="n">
        <v>4450000</v>
      </c>
      <c r="H88" s="11" t="n">
        <v>1254542963</v>
      </c>
      <c r="I88" s="23" t="n">
        <v>0.000532407407407407</v>
      </c>
      <c r="J88" s="13" t="n">
        <v>43650</v>
      </c>
      <c r="K88" s="24" t="n">
        <v>11000</v>
      </c>
      <c r="L88" s="14" t="s">
        <v>53</v>
      </c>
      <c r="M88" s="25" t="s">
        <v>407</v>
      </c>
      <c r="N88" s="15" t="s">
        <v>406</v>
      </c>
      <c r="O88" s="25" t="n">
        <v>1</v>
      </c>
      <c r="P88" s="24" t="n">
        <v>1567</v>
      </c>
      <c r="Q88" s="26" t="n">
        <v>44466</v>
      </c>
      <c r="R88" s="9" t="n">
        <v>1080</v>
      </c>
      <c r="S88" s="10" t="n">
        <v>31000</v>
      </c>
      <c r="T88" s="9" t="n">
        <v>150</v>
      </c>
      <c r="U88" s="9" t="s">
        <v>407</v>
      </c>
      <c r="V88" s="9" t="n">
        <v>0</v>
      </c>
    </row>
    <row r="89" customFormat="false" ht="15.75" hidden="false" customHeight="true" outlineLevel="0" collapsed="false">
      <c r="A89" s="22" t="s">
        <v>402</v>
      </c>
      <c r="B89" s="7" t="s">
        <v>446</v>
      </c>
      <c r="C89" s="8" t="s">
        <v>447</v>
      </c>
      <c r="D89" s="9" t="s">
        <v>448</v>
      </c>
      <c r="E89" s="7" t="s">
        <v>27</v>
      </c>
      <c r="F89" s="9" t="s">
        <v>27</v>
      </c>
      <c r="G89" s="10" t="n">
        <v>4320000</v>
      </c>
      <c r="H89" s="11" t="n">
        <v>635782829</v>
      </c>
      <c r="I89" s="23" t="n">
        <v>0.00702546296296296</v>
      </c>
      <c r="J89" s="13" t="n">
        <v>43370</v>
      </c>
      <c r="K89" s="24" t="n">
        <v>268000</v>
      </c>
      <c r="L89" s="14" t="s">
        <v>28</v>
      </c>
      <c r="M89" s="25" t="s">
        <v>406</v>
      </c>
      <c r="N89" s="15" t="s">
        <v>406</v>
      </c>
      <c r="O89" s="25" t="n">
        <v>3</v>
      </c>
      <c r="P89" s="24" t="n">
        <v>2229</v>
      </c>
      <c r="Q89" s="26" t="n">
        <v>44831</v>
      </c>
      <c r="R89" s="9" t="n">
        <v>1080</v>
      </c>
      <c r="S89" s="10" t="n">
        <v>2900</v>
      </c>
      <c r="T89" s="9" t="n">
        <v>21</v>
      </c>
      <c r="U89" s="9" t="s">
        <v>407</v>
      </c>
      <c r="V89" s="9" t="n">
        <v>7</v>
      </c>
    </row>
    <row r="90" customFormat="false" ht="15.75" hidden="false" customHeight="true" outlineLevel="0" collapsed="false">
      <c r="A90" s="22" t="s">
        <v>402</v>
      </c>
      <c r="B90" s="7" t="s">
        <v>449</v>
      </c>
      <c r="C90" s="8" t="s">
        <v>450</v>
      </c>
      <c r="D90" s="9" t="s">
        <v>451</v>
      </c>
      <c r="E90" s="7" t="s">
        <v>452</v>
      </c>
      <c r="F90" s="9" t="s">
        <v>41</v>
      </c>
      <c r="G90" s="10" t="n">
        <v>141</v>
      </c>
      <c r="H90" s="11" t="n">
        <v>8941</v>
      </c>
      <c r="I90" s="23" t="n">
        <v>0.0230555555555556</v>
      </c>
      <c r="J90" s="13" t="n">
        <v>43149</v>
      </c>
      <c r="K90" s="24" t="n">
        <v>39</v>
      </c>
      <c r="L90" s="25" t="s">
        <v>416</v>
      </c>
      <c r="M90" s="25" t="s">
        <v>407</v>
      </c>
      <c r="N90" s="15" t="s">
        <v>406</v>
      </c>
      <c r="O90" s="25" t="n">
        <v>3</v>
      </c>
      <c r="P90" s="24" t="n">
        <v>1</v>
      </c>
      <c r="Q90" s="26" t="s">
        <v>27</v>
      </c>
      <c r="R90" s="9" t="n">
        <v>720</v>
      </c>
      <c r="S90" s="10" t="n">
        <v>207</v>
      </c>
      <c r="T90" s="9" t="n">
        <v>1</v>
      </c>
      <c r="U90" s="9" t="s">
        <v>407</v>
      </c>
      <c r="V90" s="9" t="n">
        <v>0</v>
      </c>
    </row>
    <row r="91" customFormat="false" ht="15.75" hidden="false" customHeight="true" outlineLevel="0" collapsed="false">
      <c r="A91" s="22" t="s">
        <v>402</v>
      </c>
      <c r="B91" s="7" t="s">
        <v>453</v>
      </c>
      <c r="C91" s="8" t="s">
        <v>454</v>
      </c>
      <c r="D91" s="9" t="s">
        <v>455</v>
      </c>
      <c r="E91" s="7" t="s">
        <v>456</v>
      </c>
      <c r="F91" s="9" t="s">
        <v>47</v>
      </c>
      <c r="G91" s="10" t="n">
        <v>2550000</v>
      </c>
      <c r="H91" s="11" t="n">
        <v>369297269</v>
      </c>
      <c r="I91" s="23" t="n">
        <v>0.0119328703703704</v>
      </c>
      <c r="J91" s="13" t="n">
        <v>42235</v>
      </c>
      <c r="K91" s="24" t="n">
        <v>276000</v>
      </c>
      <c r="L91" s="14" t="s">
        <v>28</v>
      </c>
      <c r="M91" s="25" t="s">
        <v>406</v>
      </c>
      <c r="N91" s="15" t="s">
        <v>406</v>
      </c>
      <c r="O91" s="25" t="n">
        <v>0</v>
      </c>
      <c r="P91" s="24" t="n">
        <v>5669</v>
      </c>
      <c r="Q91" s="26" t="n">
        <v>44803</v>
      </c>
      <c r="R91" s="9" t="n">
        <v>1080</v>
      </c>
      <c r="S91" s="10" t="n">
        <v>469</v>
      </c>
      <c r="T91" s="9" t="n">
        <v>42</v>
      </c>
      <c r="U91" s="9" t="s">
        <v>407</v>
      </c>
      <c r="V91" s="9" t="n">
        <v>0</v>
      </c>
    </row>
    <row r="92" customFormat="false" ht="15.75" hidden="false" customHeight="true" outlineLevel="0" collapsed="false">
      <c r="A92" s="22" t="s">
        <v>402</v>
      </c>
      <c r="B92" s="7" t="s">
        <v>457</v>
      </c>
      <c r="C92" s="8" t="s">
        <v>458</v>
      </c>
      <c r="D92" s="9" t="s">
        <v>459</v>
      </c>
      <c r="E92" s="7" t="s">
        <v>27</v>
      </c>
      <c r="F92" s="9" t="s">
        <v>27</v>
      </c>
      <c r="G92" s="10" t="n">
        <v>1460000</v>
      </c>
      <c r="H92" s="11" t="n">
        <v>612840321</v>
      </c>
      <c r="I92" s="23" t="n">
        <v>0.00210648148148148</v>
      </c>
      <c r="J92" s="13" t="n">
        <v>43636</v>
      </c>
      <c r="K92" s="24" t="n">
        <v>360000</v>
      </c>
      <c r="L92" s="14" t="s">
        <v>28</v>
      </c>
      <c r="M92" s="25" t="s">
        <v>406</v>
      </c>
      <c r="N92" s="15" t="s">
        <v>406</v>
      </c>
      <c r="O92" s="25" t="n">
        <v>0</v>
      </c>
      <c r="P92" s="24" t="n">
        <v>1100</v>
      </c>
      <c r="Q92" s="26" t="n">
        <v>44347</v>
      </c>
      <c r="R92" s="9" t="n">
        <v>1080</v>
      </c>
      <c r="S92" s="10" t="n">
        <v>1800</v>
      </c>
      <c r="T92" s="9" t="n">
        <v>11</v>
      </c>
      <c r="U92" s="9" t="s">
        <v>407</v>
      </c>
      <c r="V92" s="9" t="n">
        <v>0</v>
      </c>
    </row>
    <row r="93" customFormat="false" ht="15.75" hidden="false" customHeight="true" outlineLevel="0" collapsed="false">
      <c r="A93" s="22" t="s">
        <v>402</v>
      </c>
      <c r="B93" s="7" t="s">
        <v>460</v>
      </c>
      <c r="C93" s="8" t="s">
        <v>461</v>
      </c>
      <c r="D93" s="9" t="s">
        <v>462</v>
      </c>
      <c r="E93" s="7" t="s">
        <v>27</v>
      </c>
      <c r="F93" s="9" t="s">
        <v>27</v>
      </c>
      <c r="G93" s="10" t="n">
        <v>48000</v>
      </c>
      <c r="H93" s="11" t="n">
        <v>11210405</v>
      </c>
      <c r="I93" s="23" t="n">
        <v>0.00293981481481482</v>
      </c>
      <c r="J93" s="13" t="n">
        <v>41989</v>
      </c>
      <c r="K93" s="24" t="n">
        <v>3700</v>
      </c>
      <c r="L93" s="14" t="s">
        <v>28</v>
      </c>
      <c r="M93" s="25" t="s">
        <v>406</v>
      </c>
      <c r="N93" s="15" t="s">
        <v>406</v>
      </c>
      <c r="O93" s="25" t="n">
        <v>0</v>
      </c>
      <c r="P93" s="24" t="n">
        <v>0</v>
      </c>
      <c r="Q93" s="26" t="s">
        <v>27</v>
      </c>
      <c r="R93" s="9" t="n">
        <v>1080</v>
      </c>
      <c r="S93" s="10" t="n">
        <v>970</v>
      </c>
      <c r="T93" s="9" t="n">
        <v>19</v>
      </c>
      <c r="U93" s="9" t="s">
        <v>407</v>
      </c>
      <c r="V93" s="9" t="n">
        <v>0</v>
      </c>
    </row>
    <row r="94" customFormat="false" ht="15.75" hidden="false" customHeight="true" outlineLevel="0" collapsed="false">
      <c r="A94" s="22" t="s">
        <v>402</v>
      </c>
      <c r="B94" s="7" t="s">
        <v>463</v>
      </c>
      <c r="C94" s="8" t="s">
        <v>464</v>
      </c>
      <c r="D94" s="9" t="s">
        <v>465</v>
      </c>
      <c r="E94" s="7" t="s">
        <v>27</v>
      </c>
      <c r="F94" s="9" t="s">
        <v>27</v>
      </c>
      <c r="G94" s="10" t="n">
        <v>138000</v>
      </c>
      <c r="H94" s="11" t="n">
        <v>5153946</v>
      </c>
      <c r="I94" s="23" t="n">
        <v>0.0138657407407407</v>
      </c>
      <c r="J94" s="13" t="n">
        <v>43869</v>
      </c>
      <c r="K94" s="24" t="n">
        <v>49000</v>
      </c>
      <c r="L94" s="25" t="s">
        <v>416</v>
      </c>
      <c r="M94" s="25" t="s">
        <v>407</v>
      </c>
      <c r="N94" s="15" t="s">
        <v>406</v>
      </c>
      <c r="O94" s="25" t="n">
        <v>3</v>
      </c>
      <c r="P94" s="24" t="n">
        <v>17217</v>
      </c>
      <c r="Q94" s="26" t="n">
        <v>44820</v>
      </c>
      <c r="R94" s="9" t="n">
        <v>720</v>
      </c>
      <c r="S94" s="10" t="n">
        <v>980</v>
      </c>
      <c r="T94" s="9" t="n">
        <v>21</v>
      </c>
      <c r="U94" s="9" t="s">
        <v>407</v>
      </c>
      <c r="V94" s="9" t="n">
        <v>1</v>
      </c>
    </row>
    <row r="95" customFormat="false" ht="15.75" hidden="false" customHeight="true" outlineLevel="0" collapsed="false">
      <c r="A95" s="22" t="s">
        <v>402</v>
      </c>
      <c r="B95" s="7" t="s">
        <v>466</v>
      </c>
      <c r="C95" s="8" t="s">
        <v>467</v>
      </c>
      <c r="D95" s="9" t="s">
        <v>468</v>
      </c>
      <c r="E95" s="7" t="s">
        <v>27</v>
      </c>
      <c r="F95" s="9" t="s">
        <v>27</v>
      </c>
      <c r="G95" s="10" t="n">
        <v>1550000</v>
      </c>
      <c r="H95" s="11" t="n">
        <v>783331172</v>
      </c>
      <c r="I95" s="23" t="n">
        <v>0.00273148148148148</v>
      </c>
      <c r="J95" s="13" t="n">
        <v>44329</v>
      </c>
      <c r="K95" s="24" t="n">
        <v>60000</v>
      </c>
      <c r="L95" s="14" t="s">
        <v>28</v>
      </c>
      <c r="M95" s="25" t="s">
        <v>406</v>
      </c>
      <c r="N95" s="15" t="s">
        <v>406</v>
      </c>
      <c r="O95" s="25" t="n">
        <v>3</v>
      </c>
      <c r="P95" s="24" t="n">
        <v>15653</v>
      </c>
      <c r="Q95" s="26" t="n">
        <v>44831</v>
      </c>
      <c r="R95" s="9" t="n">
        <v>1080</v>
      </c>
      <c r="S95" s="10" t="n">
        <v>9800</v>
      </c>
      <c r="T95" s="9" t="n">
        <v>78</v>
      </c>
      <c r="U95" s="9" t="s">
        <v>407</v>
      </c>
      <c r="V95" s="9" t="n">
        <v>7</v>
      </c>
    </row>
    <row r="96" customFormat="false" ht="15.75" hidden="false" customHeight="true" outlineLevel="0" collapsed="false">
      <c r="A96" s="22" t="s">
        <v>402</v>
      </c>
      <c r="B96" s="7" t="s">
        <v>469</v>
      </c>
      <c r="C96" s="8" t="s">
        <v>470</v>
      </c>
      <c r="D96" s="9" t="s">
        <v>471</v>
      </c>
      <c r="E96" s="7" t="s">
        <v>27</v>
      </c>
      <c r="F96" s="9" t="s">
        <v>27</v>
      </c>
      <c r="G96" s="10" t="n">
        <v>1480000</v>
      </c>
      <c r="H96" s="11" t="n">
        <v>191827758</v>
      </c>
      <c r="I96" s="23" t="n">
        <v>0.0205555555555556</v>
      </c>
      <c r="J96" s="13" t="n">
        <v>43660</v>
      </c>
      <c r="K96" s="24" t="n">
        <v>130000</v>
      </c>
      <c r="L96" s="14" t="s">
        <v>53</v>
      </c>
      <c r="M96" s="25" t="s">
        <v>407</v>
      </c>
      <c r="N96" s="15" t="s">
        <v>406</v>
      </c>
      <c r="O96" s="25" t="n">
        <v>0</v>
      </c>
      <c r="P96" s="24" t="n">
        <v>4469</v>
      </c>
      <c r="Q96" s="26" t="n">
        <v>44821</v>
      </c>
      <c r="R96" s="9" t="n">
        <v>360</v>
      </c>
      <c r="S96" s="10" t="n">
        <v>2500</v>
      </c>
      <c r="T96" s="9" t="n">
        <v>26</v>
      </c>
      <c r="U96" s="9" t="s">
        <v>407</v>
      </c>
      <c r="V96" s="9" t="n">
        <v>1</v>
      </c>
    </row>
    <row r="97" customFormat="false" ht="15.75" hidden="false" customHeight="true" outlineLevel="0" collapsed="false">
      <c r="A97" s="22" t="s">
        <v>402</v>
      </c>
      <c r="B97" s="7" t="s">
        <v>472</v>
      </c>
      <c r="C97" s="8" t="s">
        <v>473</v>
      </c>
      <c r="D97" s="9" t="s">
        <v>474</v>
      </c>
      <c r="E97" s="7" t="s">
        <v>27</v>
      </c>
      <c r="F97" s="9" t="s">
        <v>27</v>
      </c>
      <c r="G97" s="10" t="n">
        <v>969000</v>
      </c>
      <c r="H97" s="11" t="n">
        <v>414511633</v>
      </c>
      <c r="I97" s="23" t="n">
        <v>0.000949074074074074</v>
      </c>
      <c r="J97" s="13" t="n">
        <v>43449</v>
      </c>
      <c r="K97" s="24" t="n">
        <v>126000</v>
      </c>
      <c r="L97" s="14" t="s">
        <v>53</v>
      </c>
      <c r="M97" s="25" t="s">
        <v>407</v>
      </c>
      <c r="N97" s="15" t="s">
        <v>406</v>
      </c>
      <c r="O97" s="25" t="n">
        <v>0</v>
      </c>
      <c r="P97" s="24" t="n">
        <v>3090</v>
      </c>
      <c r="Q97" s="26" t="n">
        <v>44347</v>
      </c>
      <c r="R97" s="9" t="n">
        <v>720</v>
      </c>
      <c r="S97" s="10" t="n">
        <v>5700</v>
      </c>
      <c r="T97" s="9" t="n">
        <v>1</v>
      </c>
      <c r="U97" s="9" t="s">
        <v>407</v>
      </c>
      <c r="V97" s="9" t="n">
        <v>0</v>
      </c>
    </row>
    <row r="98" customFormat="false" ht="15.75" hidden="false" customHeight="true" outlineLevel="0" collapsed="false">
      <c r="A98" s="22" t="s">
        <v>402</v>
      </c>
      <c r="B98" s="7" t="s">
        <v>475</v>
      </c>
      <c r="C98" s="8" t="s">
        <v>476</v>
      </c>
      <c r="D98" s="9" t="s">
        <v>477</v>
      </c>
      <c r="E98" s="7" t="s">
        <v>27</v>
      </c>
      <c r="F98" s="9" t="s">
        <v>27</v>
      </c>
      <c r="G98" s="10" t="n">
        <v>467000</v>
      </c>
      <c r="H98" s="11" t="n">
        <v>42284181</v>
      </c>
      <c r="I98" s="23" t="n">
        <v>0.00763888888888889</v>
      </c>
      <c r="J98" s="13" t="n">
        <v>43621</v>
      </c>
      <c r="K98" s="24" t="n">
        <v>68000</v>
      </c>
      <c r="L98" s="14" t="s">
        <v>53</v>
      </c>
      <c r="M98" s="25" t="s">
        <v>407</v>
      </c>
      <c r="N98" s="15" t="s">
        <v>406</v>
      </c>
      <c r="O98" s="25" t="n">
        <v>0</v>
      </c>
      <c r="P98" s="24" t="n">
        <v>2169</v>
      </c>
      <c r="Q98" s="26" t="n">
        <v>44713</v>
      </c>
      <c r="R98" s="9" t="n">
        <v>1080</v>
      </c>
      <c r="S98" s="10" t="n">
        <v>1100</v>
      </c>
      <c r="T98" s="9" t="n">
        <v>14</v>
      </c>
      <c r="U98" s="9" t="s">
        <v>407</v>
      </c>
      <c r="V98" s="9" t="n">
        <v>0</v>
      </c>
    </row>
    <row r="99" customFormat="false" ht="15.75" hidden="false" customHeight="true" outlineLevel="0" collapsed="false">
      <c r="A99" s="22" t="s">
        <v>402</v>
      </c>
      <c r="B99" s="7" t="s">
        <v>478</v>
      </c>
      <c r="C99" s="8" t="s">
        <v>479</v>
      </c>
      <c r="D99" s="9" t="s">
        <v>480</v>
      </c>
      <c r="E99" s="7" t="s">
        <v>481</v>
      </c>
      <c r="F99" s="9" t="s">
        <v>41</v>
      </c>
      <c r="G99" s="10" t="n">
        <v>464000</v>
      </c>
      <c r="H99" s="11" t="n">
        <v>27884879</v>
      </c>
      <c r="I99" s="23" t="n">
        <v>0.00412037037037037</v>
      </c>
      <c r="J99" s="13" t="n">
        <v>42974</v>
      </c>
      <c r="K99" s="24" t="n">
        <v>86000</v>
      </c>
      <c r="L99" s="14" t="s">
        <v>28</v>
      </c>
      <c r="M99" s="25" t="s">
        <v>406</v>
      </c>
      <c r="N99" s="15" t="s">
        <v>406</v>
      </c>
      <c r="O99" s="25" t="n">
        <v>0</v>
      </c>
      <c r="P99" s="24" t="n">
        <v>18399</v>
      </c>
      <c r="Q99" s="26" t="n">
        <v>44466</v>
      </c>
      <c r="R99" s="9" t="n">
        <v>720</v>
      </c>
      <c r="S99" s="10" t="n">
        <v>889</v>
      </c>
      <c r="T99" s="9" t="n">
        <v>17</v>
      </c>
      <c r="U99" s="9" t="s">
        <v>407</v>
      </c>
      <c r="V99" s="9" t="n">
        <v>0</v>
      </c>
    </row>
    <row r="100" customFormat="false" ht="15.75" hidden="false" customHeight="true" outlineLevel="0" collapsed="false">
      <c r="A100" s="22" t="s">
        <v>402</v>
      </c>
      <c r="B100" s="7" t="s">
        <v>482</v>
      </c>
      <c r="C100" s="8" t="s">
        <v>483</v>
      </c>
      <c r="D100" s="9" t="s">
        <v>484</v>
      </c>
      <c r="E100" s="7" t="s">
        <v>27</v>
      </c>
      <c r="F100" s="9" t="s">
        <v>27</v>
      </c>
      <c r="G100" s="10" t="n">
        <v>2710000</v>
      </c>
      <c r="H100" s="11" t="n">
        <v>213400522</v>
      </c>
      <c r="I100" s="23" t="n">
        <v>0.0221412037037037</v>
      </c>
      <c r="J100" s="13" t="n">
        <v>43803</v>
      </c>
      <c r="K100" s="24" t="n">
        <v>1100000</v>
      </c>
      <c r="L100" s="14" t="s">
        <v>28</v>
      </c>
      <c r="M100" s="25" t="s">
        <v>407</v>
      </c>
      <c r="N100" s="15" t="s">
        <v>406</v>
      </c>
      <c r="O100" s="25" t="n">
        <v>0</v>
      </c>
      <c r="P100" s="24" t="n">
        <v>25204</v>
      </c>
      <c r="Q100" s="26" t="n">
        <v>44831</v>
      </c>
      <c r="R100" s="9" t="n">
        <v>1080</v>
      </c>
      <c r="S100" s="10" t="n">
        <v>5500</v>
      </c>
      <c r="T100" s="9" t="n">
        <v>56</v>
      </c>
      <c r="U100" s="9" t="s">
        <v>406</v>
      </c>
      <c r="V100" s="9" t="n">
        <v>21</v>
      </c>
    </row>
    <row r="101" customFormat="false" ht="15.75" hidden="false" customHeight="true" outlineLevel="0" collapsed="false">
      <c r="A101" s="22" t="s">
        <v>402</v>
      </c>
      <c r="B101" s="7" t="s">
        <v>485</v>
      </c>
      <c r="C101" s="8" t="s">
        <v>486</v>
      </c>
      <c r="D101" s="9" t="s">
        <v>487</v>
      </c>
      <c r="E101" s="7" t="s">
        <v>488</v>
      </c>
      <c r="F101" s="9" t="s">
        <v>47</v>
      </c>
      <c r="G101" s="10" t="n">
        <v>21100000</v>
      </c>
      <c r="H101" s="11" t="n">
        <v>10107081598</v>
      </c>
      <c r="I101" s="23" t="n">
        <v>0.00259259259259259</v>
      </c>
      <c r="J101" s="13" t="n">
        <v>42923</v>
      </c>
      <c r="K101" s="24" t="n">
        <v>16000000</v>
      </c>
      <c r="L101" s="14" t="s">
        <v>28</v>
      </c>
      <c r="M101" s="25" t="s">
        <v>407</v>
      </c>
      <c r="N101" s="15" t="s">
        <v>406</v>
      </c>
      <c r="O101" s="25" t="n">
        <v>3</v>
      </c>
      <c r="P101" s="24" t="n">
        <v>372367</v>
      </c>
      <c r="Q101" s="26" t="n">
        <v>44076</v>
      </c>
      <c r="R101" s="9" t="n">
        <v>1080</v>
      </c>
      <c r="S101" s="10" t="n">
        <v>164</v>
      </c>
      <c r="T101" s="9" t="n">
        <v>11</v>
      </c>
      <c r="U101" s="9" t="s">
        <v>406</v>
      </c>
      <c r="V101" s="9" t="n">
        <v>12</v>
      </c>
    </row>
    <row r="102" customFormat="false" ht="15.75" hidden="false" customHeight="true" outlineLevel="0" collapsed="false">
      <c r="A102" s="22" t="s">
        <v>402</v>
      </c>
      <c r="B102" s="7" t="s">
        <v>489</v>
      </c>
      <c r="C102" s="8" t="s">
        <v>490</v>
      </c>
      <c r="D102" s="9" t="s">
        <v>491</v>
      </c>
      <c r="E102" s="7" t="s">
        <v>27</v>
      </c>
      <c r="F102" s="9" t="s">
        <v>27</v>
      </c>
      <c r="G102" s="10" t="n">
        <v>142000</v>
      </c>
      <c r="H102" s="11" t="n">
        <v>7809752</v>
      </c>
      <c r="I102" s="23" t="n">
        <v>0.00216435185185185</v>
      </c>
      <c r="J102" s="13" t="n">
        <v>43670</v>
      </c>
      <c r="K102" s="24" t="n">
        <v>7400</v>
      </c>
      <c r="L102" s="14" t="s">
        <v>28</v>
      </c>
      <c r="M102" s="25" t="s">
        <v>407</v>
      </c>
      <c r="N102" s="15" t="s">
        <v>406</v>
      </c>
      <c r="O102" s="25" t="n">
        <v>0</v>
      </c>
      <c r="P102" s="24" t="n">
        <v>98</v>
      </c>
      <c r="Q102" s="26" t="n">
        <v>44466</v>
      </c>
      <c r="R102" s="9" t="n">
        <v>1080</v>
      </c>
      <c r="S102" s="10" t="n">
        <v>64</v>
      </c>
      <c r="T102" s="9" t="n">
        <v>7</v>
      </c>
      <c r="U102" s="9" t="s">
        <v>406</v>
      </c>
      <c r="V102" s="9" t="n">
        <v>0</v>
      </c>
    </row>
    <row r="103" customFormat="false" ht="15.75" hidden="false" customHeight="true" outlineLevel="0" collapsed="false">
      <c r="A103" s="22" t="s">
        <v>402</v>
      </c>
      <c r="B103" s="7" t="s">
        <v>492</v>
      </c>
      <c r="C103" s="8" t="s">
        <v>493</v>
      </c>
      <c r="D103" s="9" t="s">
        <v>491</v>
      </c>
      <c r="E103" s="7" t="s">
        <v>27</v>
      </c>
      <c r="F103" s="9" t="s">
        <v>27</v>
      </c>
      <c r="G103" s="10" t="n">
        <v>142000</v>
      </c>
      <c r="H103" s="11" t="n">
        <v>7809752</v>
      </c>
      <c r="I103" s="23" t="n">
        <v>0.00403935185185185</v>
      </c>
      <c r="J103" s="13" t="n">
        <v>44195</v>
      </c>
      <c r="K103" s="24" t="n">
        <v>36000</v>
      </c>
      <c r="L103" s="14" t="s">
        <v>28</v>
      </c>
      <c r="M103" s="25" t="s">
        <v>406</v>
      </c>
      <c r="N103" s="15" t="s">
        <v>406</v>
      </c>
      <c r="O103" s="25" t="n">
        <v>0</v>
      </c>
      <c r="P103" s="24" t="n">
        <v>1101</v>
      </c>
      <c r="Q103" s="26" t="n">
        <v>43371</v>
      </c>
      <c r="R103" s="9" t="n">
        <v>1080</v>
      </c>
      <c r="S103" s="10" t="n">
        <v>64</v>
      </c>
      <c r="T103" s="9" t="n">
        <v>7</v>
      </c>
      <c r="U103" s="9" t="s">
        <v>406</v>
      </c>
      <c r="V103" s="9" t="n">
        <v>0</v>
      </c>
    </row>
    <row r="104" customFormat="false" ht="15.75" hidden="false" customHeight="true" outlineLevel="0" collapsed="false">
      <c r="A104" s="22" t="s">
        <v>402</v>
      </c>
      <c r="B104" s="7" t="s">
        <v>494</v>
      </c>
      <c r="C104" s="8" t="s">
        <v>495</v>
      </c>
      <c r="D104" s="9" t="s">
        <v>496</v>
      </c>
      <c r="E104" s="7" t="s">
        <v>497</v>
      </c>
      <c r="F104" s="9" t="s">
        <v>47</v>
      </c>
      <c r="G104" s="10" t="n">
        <v>220000</v>
      </c>
      <c r="H104" s="11" t="n">
        <v>12243302</v>
      </c>
      <c r="I104" s="23" t="n">
        <v>0.0118981481481481</v>
      </c>
      <c r="J104" s="13" t="n">
        <v>43971</v>
      </c>
      <c r="K104" s="24" t="n">
        <v>25000</v>
      </c>
      <c r="L104" s="14" t="s">
        <v>28</v>
      </c>
      <c r="M104" s="25" t="s">
        <v>407</v>
      </c>
      <c r="N104" s="15" t="s">
        <v>406</v>
      </c>
      <c r="O104" s="25" t="n">
        <v>3</v>
      </c>
      <c r="P104" s="24" t="n">
        <v>1894</v>
      </c>
      <c r="Q104" s="26" t="n">
        <v>43371</v>
      </c>
      <c r="R104" s="9" t="n">
        <v>1080</v>
      </c>
      <c r="S104" s="10" t="n">
        <v>1400</v>
      </c>
      <c r="T104" s="9" t="n">
        <v>18</v>
      </c>
      <c r="U104" s="9" t="s">
        <v>407</v>
      </c>
      <c r="V104" s="9" t="n">
        <v>0</v>
      </c>
    </row>
    <row r="105" customFormat="false" ht="15.75" hidden="false" customHeight="true" outlineLevel="0" collapsed="false">
      <c r="A105" s="22" t="s">
        <v>402</v>
      </c>
      <c r="B105" s="7" t="s">
        <v>498</v>
      </c>
      <c r="C105" s="8" t="s">
        <v>499</v>
      </c>
      <c r="D105" s="9" t="s">
        <v>500</v>
      </c>
      <c r="E105" s="7" t="s">
        <v>501</v>
      </c>
      <c r="F105" s="9" t="s">
        <v>47</v>
      </c>
      <c r="G105" s="10" t="n">
        <v>1430000</v>
      </c>
      <c r="H105" s="11" t="n">
        <v>406566113</v>
      </c>
      <c r="I105" s="23" t="n">
        <v>0.0537384259259259</v>
      </c>
      <c r="J105" s="13" t="n">
        <v>43794</v>
      </c>
      <c r="K105" s="24" t="n">
        <v>212000</v>
      </c>
      <c r="L105" s="14" t="s">
        <v>28</v>
      </c>
      <c r="M105" s="25" t="s">
        <v>407</v>
      </c>
      <c r="N105" s="15" t="s">
        <v>406</v>
      </c>
      <c r="O105" s="25" t="n">
        <v>3</v>
      </c>
      <c r="P105" s="24" t="n">
        <v>40803</v>
      </c>
      <c r="Q105" s="26" t="n">
        <v>44466</v>
      </c>
      <c r="R105" s="9" t="n">
        <v>1080</v>
      </c>
      <c r="S105" s="10" t="n">
        <v>2600</v>
      </c>
      <c r="T105" s="9" t="n">
        <v>100</v>
      </c>
      <c r="U105" s="9" t="s">
        <v>406</v>
      </c>
      <c r="V105" s="9" t="n">
        <v>0</v>
      </c>
    </row>
    <row r="106" customFormat="false" ht="15.75" hidden="false" customHeight="true" outlineLevel="0" collapsed="false">
      <c r="A106" s="22" t="s">
        <v>402</v>
      </c>
      <c r="B106" s="7" t="s">
        <v>502</v>
      </c>
      <c r="C106" s="8" t="s">
        <v>503</v>
      </c>
      <c r="D106" s="9" t="s">
        <v>504</v>
      </c>
      <c r="E106" s="7" t="s">
        <v>505</v>
      </c>
      <c r="F106" s="9" t="s">
        <v>41</v>
      </c>
      <c r="G106" s="10" t="n">
        <v>743000</v>
      </c>
      <c r="H106" s="11" t="n">
        <v>270408503</v>
      </c>
      <c r="I106" s="23" t="n">
        <v>0.00251157407407407</v>
      </c>
      <c r="J106" s="13" t="n">
        <v>44444</v>
      </c>
      <c r="K106" s="24" t="n">
        <v>25000</v>
      </c>
      <c r="L106" s="25" t="s">
        <v>416</v>
      </c>
      <c r="M106" s="25" t="s">
        <v>407</v>
      </c>
      <c r="N106" s="15" t="s">
        <v>406</v>
      </c>
      <c r="O106" s="25" t="n">
        <v>2</v>
      </c>
      <c r="P106" s="24" t="n">
        <v>202</v>
      </c>
      <c r="Q106" s="26" t="n">
        <v>44466</v>
      </c>
      <c r="R106" s="9" t="n">
        <v>1080</v>
      </c>
      <c r="S106" s="10" t="n">
        <v>301</v>
      </c>
      <c r="T106" s="9" t="n">
        <v>30</v>
      </c>
      <c r="U106" s="9" t="s">
        <v>407</v>
      </c>
      <c r="V106" s="9" t="n">
        <v>0</v>
      </c>
    </row>
    <row r="107" customFormat="false" ht="15.75" hidden="false" customHeight="true" outlineLevel="0" collapsed="false">
      <c r="A107" s="22" t="s">
        <v>402</v>
      </c>
      <c r="B107" s="7" t="s">
        <v>506</v>
      </c>
      <c r="C107" s="8" t="s">
        <v>507</v>
      </c>
      <c r="D107" s="9" t="s">
        <v>508</v>
      </c>
      <c r="E107" s="7" t="s">
        <v>509</v>
      </c>
      <c r="F107" s="9" t="s">
        <v>47</v>
      </c>
      <c r="G107" s="10" t="n">
        <v>741000</v>
      </c>
      <c r="H107" s="11" t="n">
        <v>163848464</v>
      </c>
      <c r="I107" s="23" t="n">
        <v>0.00255787037037037</v>
      </c>
      <c r="J107" s="13" t="n">
        <v>44338</v>
      </c>
      <c r="K107" s="24" t="n">
        <v>85000</v>
      </c>
      <c r="L107" s="14" t="s">
        <v>28</v>
      </c>
      <c r="M107" s="25" t="s">
        <v>407</v>
      </c>
      <c r="N107" s="15" t="s">
        <v>406</v>
      </c>
      <c r="O107" s="25" t="n">
        <v>0</v>
      </c>
      <c r="P107" s="24" t="n">
        <v>2591</v>
      </c>
      <c r="Q107" s="26" t="n">
        <v>44347</v>
      </c>
      <c r="R107" s="9" t="n">
        <v>1080</v>
      </c>
      <c r="S107" s="10" t="n">
        <v>3300</v>
      </c>
      <c r="T107" s="9" t="n">
        <v>60</v>
      </c>
      <c r="U107" s="9" t="s">
        <v>407</v>
      </c>
      <c r="V107" s="9" t="n">
        <v>0</v>
      </c>
    </row>
    <row r="108" customFormat="false" ht="15.75" hidden="false" customHeight="true" outlineLevel="0" collapsed="false">
      <c r="A108" s="22" t="s">
        <v>402</v>
      </c>
      <c r="B108" s="7" t="s">
        <v>510</v>
      </c>
      <c r="C108" s="8" t="s">
        <v>511</v>
      </c>
      <c r="D108" s="9" t="s">
        <v>512</v>
      </c>
      <c r="E108" s="7" t="s">
        <v>27</v>
      </c>
      <c r="F108" s="9" t="s">
        <v>27</v>
      </c>
      <c r="G108" s="10" t="n">
        <v>99400</v>
      </c>
      <c r="H108" s="11" t="n">
        <v>9649700</v>
      </c>
      <c r="I108" s="23" t="n">
        <v>0.00930555555555556</v>
      </c>
      <c r="J108" s="13" t="n">
        <v>42586</v>
      </c>
      <c r="K108" s="24" t="n">
        <v>9500</v>
      </c>
      <c r="L108" s="14" t="s">
        <v>28</v>
      </c>
      <c r="M108" s="25" t="s">
        <v>406</v>
      </c>
      <c r="N108" s="15" t="s">
        <v>406</v>
      </c>
      <c r="O108" s="25" t="n">
        <v>3</v>
      </c>
      <c r="P108" s="24" t="n">
        <v>458</v>
      </c>
      <c r="Q108" s="26" t="n">
        <v>44713</v>
      </c>
      <c r="R108" s="9" t="n">
        <v>1080</v>
      </c>
      <c r="S108" s="10" t="n">
        <v>639</v>
      </c>
      <c r="T108" s="9" t="n">
        <v>64</v>
      </c>
      <c r="U108" s="9" t="s">
        <v>407</v>
      </c>
      <c r="V108" s="9" t="n">
        <v>0</v>
      </c>
    </row>
    <row r="109" customFormat="false" ht="15.75" hidden="false" customHeight="true" outlineLevel="0" collapsed="false">
      <c r="A109" s="22" t="s">
        <v>402</v>
      </c>
      <c r="B109" s="7" t="s">
        <v>513</v>
      </c>
      <c r="C109" s="8" t="s">
        <v>514</v>
      </c>
      <c r="D109" s="9" t="s">
        <v>515</v>
      </c>
      <c r="E109" s="7" t="s">
        <v>516</v>
      </c>
      <c r="F109" s="9" t="s">
        <v>47</v>
      </c>
      <c r="G109" s="10" t="n">
        <v>8460000</v>
      </c>
      <c r="H109" s="11" t="n">
        <v>1313781853</v>
      </c>
      <c r="I109" s="23" t="n">
        <v>0.0118171296296296</v>
      </c>
      <c r="J109" s="13" t="n">
        <v>43569</v>
      </c>
      <c r="K109" s="24" t="s">
        <v>517</v>
      </c>
      <c r="L109" s="25" t="s">
        <v>416</v>
      </c>
      <c r="M109" s="25" t="s">
        <v>406</v>
      </c>
      <c r="N109" s="15" t="s">
        <v>406</v>
      </c>
      <c r="O109" s="25" t="n">
        <v>0</v>
      </c>
      <c r="P109" s="24" t="n">
        <v>32961</v>
      </c>
      <c r="Q109" s="26" t="n">
        <v>44466</v>
      </c>
      <c r="R109" s="9" t="n">
        <v>1080</v>
      </c>
      <c r="S109" s="10" t="n">
        <v>116</v>
      </c>
      <c r="T109" s="9" t="n">
        <v>7</v>
      </c>
      <c r="U109" s="9" t="s">
        <v>407</v>
      </c>
      <c r="V109" s="9" t="n">
        <v>0</v>
      </c>
    </row>
    <row r="110" customFormat="false" ht="15.75" hidden="false" customHeight="true" outlineLevel="0" collapsed="false">
      <c r="A110" s="22" t="s">
        <v>402</v>
      </c>
      <c r="B110" s="7" t="s">
        <v>518</v>
      </c>
      <c r="C110" s="8" t="s">
        <v>519</v>
      </c>
      <c r="D110" s="9" t="s">
        <v>520</v>
      </c>
      <c r="E110" s="7" t="s">
        <v>521</v>
      </c>
      <c r="F110" s="9" t="s">
        <v>41</v>
      </c>
      <c r="G110" s="10" t="n">
        <v>220000</v>
      </c>
      <c r="H110" s="11" t="n">
        <v>288001029</v>
      </c>
      <c r="I110" s="23" t="n">
        <v>0.00513888888888889</v>
      </c>
      <c r="J110" s="13" t="n">
        <v>42198</v>
      </c>
      <c r="K110" s="24" t="n">
        <v>206000</v>
      </c>
      <c r="L110" s="14" t="s">
        <v>28</v>
      </c>
      <c r="M110" s="25" t="s">
        <v>406</v>
      </c>
      <c r="N110" s="15" t="s">
        <v>406</v>
      </c>
      <c r="O110" s="25" t="n">
        <v>0</v>
      </c>
      <c r="P110" s="24" t="n">
        <v>2453</v>
      </c>
      <c r="Q110" s="26" t="n">
        <v>44466</v>
      </c>
      <c r="R110" s="9" t="n">
        <v>1080</v>
      </c>
      <c r="S110" s="10" t="n">
        <v>257</v>
      </c>
      <c r="T110" s="9" t="n">
        <v>20</v>
      </c>
      <c r="U110" s="9" t="s">
        <v>407</v>
      </c>
      <c r="V110" s="9" t="n">
        <v>0</v>
      </c>
    </row>
    <row r="111" customFormat="false" ht="15.75" hidden="false" customHeight="true" outlineLevel="0" collapsed="false">
      <c r="A111" s="22" t="s">
        <v>402</v>
      </c>
      <c r="B111" s="7" t="s">
        <v>522</v>
      </c>
      <c r="C111" s="8" t="s">
        <v>523</v>
      </c>
      <c r="D111" s="9" t="s">
        <v>524</v>
      </c>
      <c r="E111" s="7" t="s">
        <v>27</v>
      </c>
      <c r="F111" s="9" t="s">
        <v>27</v>
      </c>
      <c r="G111" s="10" t="n">
        <v>269000</v>
      </c>
      <c r="H111" s="11" t="n">
        <v>6770281</v>
      </c>
      <c r="I111" s="23" t="n">
        <v>0.00488425925925926</v>
      </c>
      <c r="J111" s="13" t="n">
        <v>43988</v>
      </c>
      <c r="K111" s="24" t="n">
        <v>146000</v>
      </c>
      <c r="L111" s="25" t="s">
        <v>416</v>
      </c>
      <c r="M111" s="25" t="s">
        <v>407</v>
      </c>
      <c r="N111" s="15" t="s">
        <v>406</v>
      </c>
      <c r="O111" s="25" t="n">
        <v>0</v>
      </c>
      <c r="P111" s="24" t="n">
        <v>9103</v>
      </c>
      <c r="Q111" s="26" t="n">
        <v>43371</v>
      </c>
      <c r="R111" s="9" t="n">
        <v>1080</v>
      </c>
      <c r="S111" s="10" t="n">
        <v>161</v>
      </c>
      <c r="T111" s="9" t="n">
        <v>10</v>
      </c>
      <c r="U111" s="9" t="s">
        <v>407</v>
      </c>
      <c r="V111" s="9" t="n">
        <v>0</v>
      </c>
    </row>
    <row r="112" customFormat="false" ht="15.75" hidden="false" customHeight="true" outlineLevel="0" collapsed="false">
      <c r="A112" s="22" t="s">
        <v>402</v>
      </c>
      <c r="B112" s="7" t="s">
        <v>525</v>
      </c>
      <c r="C112" s="8" t="s">
        <v>526</v>
      </c>
      <c r="D112" s="9" t="s">
        <v>527</v>
      </c>
      <c r="E112" s="7" t="s">
        <v>27</v>
      </c>
      <c r="F112" s="9" t="s">
        <v>27</v>
      </c>
      <c r="G112" s="10" t="n">
        <v>118000</v>
      </c>
      <c r="H112" s="11" t="n">
        <v>40778687</v>
      </c>
      <c r="I112" s="23" t="n">
        <v>0.00636574074074074</v>
      </c>
      <c r="J112" s="13" t="n">
        <v>42592</v>
      </c>
      <c r="K112" s="24" t="n">
        <v>35000</v>
      </c>
      <c r="L112" s="25" t="s">
        <v>416</v>
      </c>
      <c r="M112" s="25" t="s">
        <v>407</v>
      </c>
      <c r="N112" s="15" t="s">
        <v>406</v>
      </c>
      <c r="O112" s="25" t="n">
        <v>3</v>
      </c>
      <c r="P112" s="24" t="n">
        <v>734</v>
      </c>
      <c r="Q112" s="26" t="n">
        <v>44466</v>
      </c>
      <c r="R112" s="9" t="n">
        <v>1080</v>
      </c>
      <c r="S112" s="10" t="n">
        <v>162</v>
      </c>
      <c r="T112" s="9" t="n">
        <v>2</v>
      </c>
      <c r="U112" s="9" t="s">
        <v>407</v>
      </c>
      <c r="V112" s="9" t="n">
        <v>0</v>
      </c>
    </row>
    <row r="113" customFormat="false" ht="15.75" hidden="false" customHeight="true" outlineLevel="0" collapsed="false">
      <c r="A113" s="22" t="s">
        <v>402</v>
      </c>
      <c r="B113" s="7" t="s">
        <v>528</v>
      </c>
      <c r="C113" s="8" t="s">
        <v>529</v>
      </c>
      <c r="D113" s="9" t="s">
        <v>530</v>
      </c>
      <c r="E113" s="7" t="s">
        <v>531</v>
      </c>
      <c r="F113" s="9" t="s">
        <v>41</v>
      </c>
      <c r="G113" s="10" t="n">
        <v>392000</v>
      </c>
      <c r="H113" s="11" t="n">
        <v>20993219</v>
      </c>
      <c r="I113" s="23" t="n">
        <v>0.0157175925925926</v>
      </c>
      <c r="J113" s="13" t="n">
        <v>44536</v>
      </c>
      <c r="K113" s="24" t="n">
        <v>51000</v>
      </c>
      <c r="L113" s="14" t="s">
        <v>28</v>
      </c>
      <c r="M113" s="25" t="s">
        <v>407</v>
      </c>
      <c r="N113" s="15" t="s">
        <v>406</v>
      </c>
      <c r="O113" s="25" t="n">
        <v>0</v>
      </c>
      <c r="P113" s="24" t="n">
        <v>1345</v>
      </c>
      <c r="Q113" s="26" t="n">
        <v>44466</v>
      </c>
      <c r="R113" s="9" t="n">
        <v>1080</v>
      </c>
      <c r="S113" s="10" t="n">
        <v>192</v>
      </c>
      <c r="T113" s="9" t="n">
        <v>25</v>
      </c>
      <c r="U113" s="9" t="s">
        <v>406</v>
      </c>
      <c r="V113" s="9" t="n">
        <v>0</v>
      </c>
    </row>
    <row r="114" customFormat="false" ht="15.75" hidden="false" customHeight="true" outlineLevel="0" collapsed="false">
      <c r="A114" s="22" t="s">
        <v>402</v>
      </c>
      <c r="B114" s="7" t="s">
        <v>532</v>
      </c>
      <c r="C114" s="8" t="s">
        <v>533</v>
      </c>
      <c r="D114" s="9" t="s">
        <v>534</v>
      </c>
      <c r="E114" s="7" t="s">
        <v>535</v>
      </c>
      <c r="F114" s="9" t="s">
        <v>41</v>
      </c>
      <c r="G114" s="10" t="n">
        <v>1640000</v>
      </c>
      <c r="H114" s="11" t="n">
        <v>1232900462</v>
      </c>
      <c r="I114" s="23" t="n">
        <v>0.00481481481481482</v>
      </c>
      <c r="J114" s="13" t="n">
        <v>43473</v>
      </c>
      <c r="K114" s="24" t="n">
        <v>12000</v>
      </c>
      <c r="L114" s="25" t="s">
        <v>416</v>
      </c>
      <c r="M114" s="25" t="s">
        <v>407</v>
      </c>
      <c r="N114" s="15" t="s">
        <v>406</v>
      </c>
      <c r="O114" s="25" t="n">
        <v>2</v>
      </c>
      <c r="P114" s="24" t="n">
        <v>930</v>
      </c>
      <c r="Q114" s="26" t="n">
        <v>43371</v>
      </c>
      <c r="R114" s="9" t="n">
        <v>1080</v>
      </c>
      <c r="S114" s="10" t="n">
        <v>13000</v>
      </c>
      <c r="T114" s="9" t="n">
        <v>7</v>
      </c>
      <c r="U114" s="9" t="s">
        <v>407</v>
      </c>
      <c r="V114" s="9" t="n">
        <v>0</v>
      </c>
    </row>
    <row r="115" customFormat="false" ht="15.75" hidden="false" customHeight="true" outlineLevel="0" collapsed="false">
      <c r="A115" s="22" t="s">
        <v>402</v>
      </c>
      <c r="B115" s="7" t="s">
        <v>536</v>
      </c>
      <c r="C115" s="8" t="s">
        <v>537</v>
      </c>
      <c r="D115" s="9" t="s">
        <v>538</v>
      </c>
      <c r="E115" s="7" t="s">
        <v>516</v>
      </c>
      <c r="F115" s="9" t="s">
        <v>47</v>
      </c>
      <c r="G115" s="10" t="n">
        <v>472000</v>
      </c>
      <c r="H115" s="11" t="n">
        <v>2291045</v>
      </c>
      <c r="I115" s="23" t="n">
        <v>0.00983796296296296</v>
      </c>
      <c r="J115" s="13" t="n">
        <v>44676</v>
      </c>
      <c r="K115" s="24" t="n">
        <v>7000</v>
      </c>
      <c r="L115" s="25" t="s">
        <v>416</v>
      </c>
      <c r="M115" s="25" t="s">
        <v>406</v>
      </c>
      <c r="N115" s="15" t="s">
        <v>406</v>
      </c>
      <c r="O115" s="25" t="n">
        <v>0</v>
      </c>
      <c r="P115" s="24" t="n">
        <v>236</v>
      </c>
      <c r="Q115" s="26" t="n">
        <v>44347</v>
      </c>
      <c r="R115" s="9" t="n">
        <v>1080</v>
      </c>
      <c r="S115" s="10" t="n">
        <v>95</v>
      </c>
      <c r="T115" s="9" t="n">
        <v>0</v>
      </c>
      <c r="U115" s="9" t="s">
        <v>407</v>
      </c>
      <c r="V115" s="9" t="n">
        <v>0</v>
      </c>
    </row>
    <row r="116" customFormat="false" ht="15.75" hidden="false" customHeight="true" outlineLevel="0" collapsed="false">
      <c r="A116" s="22" t="s">
        <v>402</v>
      </c>
      <c r="B116" s="7" t="s">
        <v>539</v>
      </c>
      <c r="C116" s="8" t="s">
        <v>540</v>
      </c>
      <c r="D116" s="9" t="s">
        <v>541</v>
      </c>
      <c r="E116" s="7" t="s">
        <v>542</v>
      </c>
      <c r="F116" s="9" t="s">
        <v>47</v>
      </c>
      <c r="G116" s="10" t="n">
        <v>2530000</v>
      </c>
      <c r="H116" s="11" t="n">
        <v>201958516</v>
      </c>
      <c r="I116" s="23" t="n">
        <v>0.0078587962962963</v>
      </c>
      <c r="J116" s="13" t="n">
        <v>43783</v>
      </c>
      <c r="K116" s="24" t="n">
        <v>218000</v>
      </c>
      <c r="L116" s="14" t="s">
        <v>28</v>
      </c>
      <c r="M116" s="25" t="s">
        <v>406</v>
      </c>
      <c r="N116" s="15" t="s">
        <v>406</v>
      </c>
      <c r="O116" s="25" t="n">
        <v>0</v>
      </c>
      <c r="P116" s="24" t="n">
        <v>19409</v>
      </c>
      <c r="Q116" s="26" t="n">
        <v>43739</v>
      </c>
      <c r="R116" s="9" t="n">
        <v>1080</v>
      </c>
      <c r="S116" s="10" t="n">
        <v>195</v>
      </c>
      <c r="T116" s="9" t="n">
        <v>12</v>
      </c>
      <c r="U116" s="9" t="s">
        <v>407</v>
      </c>
      <c r="V116" s="9" t="n">
        <v>0</v>
      </c>
    </row>
    <row r="117" customFormat="false" ht="15.75" hidden="false" customHeight="true" outlineLevel="0" collapsed="false">
      <c r="A117" s="22" t="s">
        <v>402</v>
      </c>
      <c r="B117" s="7" t="s">
        <v>543</v>
      </c>
      <c r="C117" s="8" t="s">
        <v>544</v>
      </c>
      <c r="D117" s="9" t="s">
        <v>545</v>
      </c>
      <c r="E117" s="7" t="s">
        <v>27</v>
      </c>
      <c r="F117" s="9" t="s">
        <v>27</v>
      </c>
      <c r="G117" s="10" t="n">
        <v>1610000</v>
      </c>
      <c r="H117" s="11" t="n">
        <v>222849226</v>
      </c>
      <c r="I117" s="23" t="n">
        <v>0.0204398148148148</v>
      </c>
      <c r="J117" s="13" t="n">
        <v>43226</v>
      </c>
      <c r="K117" s="24" t="n">
        <v>50000</v>
      </c>
      <c r="L117" s="14" t="s">
        <v>53</v>
      </c>
      <c r="M117" s="25" t="s">
        <v>407</v>
      </c>
      <c r="N117" s="15" t="s">
        <v>407</v>
      </c>
      <c r="O117" s="25" t="n">
        <v>0</v>
      </c>
      <c r="P117" s="24" t="n">
        <v>3435</v>
      </c>
      <c r="Q117" s="26" t="n">
        <v>43371</v>
      </c>
      <c r="R117" s="9" t="n">
        <v>1080</v>
      </c>
      <c r="S117" s="10" t="n">
        <v>6700</v>
      </c>
      <c r="T117" s="9" t="n">
        <v>55</v>
      </c>
      <c r="U117" s="9" t="s">
        <v>406</v>
      </c>
      <c r="V117" s="9" t="n">
        <v>0</v>
      </c>
    </row>
    <row r="118" customFormat="false" ht="15.75" hidden="false" customHeight="true" outlineLevel="0" collapsed="false">
      <c r="A118" s="22" t="s">
        <v>402</v>
      </c>
      <c r="B118" s="7" t="s">
        <v>546</v>
      </c>
      <c r="C118" s="8" t="s">
        <v>547</v>
      </c>
      <c r="D118" s="9" t="s">
        <v>548</v>
      </c>
      <c r="E118" s="7" t="s">
        <v>549</v>
      </c>
      <c r="F118" s="9" t="s">
        <v>41</v>
      </c>
      <c r="G118" s="10" t="n">
        <v>1810000</v>
      </c>
      <c r="H118" s="11" t="n">
        <v>245962982</v>
      </c>
      <c r="I118" s="23" t="n">
        <v>0.0392824074074074</v>
      </c>
      <c r="J118" s="13" t="n">
        <v>43520</v>
      </c>
      <c r="K118" s="24" t="n">
        <v>49000</v>
      </c>
      <c r="L118" s="14" t="s">
        <v>53</v>
      </c>
      <c r="M118" s="25" t="s">
        <v>407</v>
      </c>
      <c r="N118" s="15" t="s">
        <v>406</v>
      </c>
      <c r="O118" s="25" t="n">
        <v>0</v>
      </c>
      <c r="P118" s="24" t="n">
        <v>0</v>
      </c>
      <c r="Q118" s="26" t="s">
        <v>27</v>
      </c>
      <c r="R118" s="9" t="n">
        <v>1080</v>
      </c>
      <c r="S118" s="10" t="n">
        <v>3800</v>
      </c>
      <c r="T118" s="9" t="n">
        <v>14</v>
      </c>
      <c r="U118" s="9" t="s">
        <v>406</v>
      </c>
      <c r="V118" s="9" t="n">
        <v>0</v>
      </c>
    </row>
    <row r="119" customFormat="false" ht="15.75" hidden="false" customHeight="true" outlineLevel="0" collapsed="false">
      <c r="A119" s="22" t="s">
        <v>402</v>
      </c>
      <c r="B119" s="7" t="s">
        <v>550</v>
      </c>
      <c r="C119" s="8" t="s">
        <v>551</v>
      </c>
      <c r="D119" s="9" t="s">
        <v>552</v>
      </c>
      <c r="E119" s="7" t="s">
        <v>553</v>
      </c>
      <c r="F119" s="9" t="s">
        <v>41</v>
      </c>
      <c r="G119" s="10" t="n">
        <v>310000</v>
      </c>
      <c r="H119" s="11" t="n">
        <v>34318287</v>
      </c>
      <c r="I119" s="23" t="n">
        <v>0.00760416666666667</v>
      </c>
      <c r="J119" s="13" t="n">
        <v>43533</v>
      </c>
      <c r="K119" s="24" t="n">
        <v>16000</v>
      </c>
      <c r="L119" s="14" t="s">
        <v>53</v>
      </c>
      <c r="M119" s="25" t="s">
        <v>407</v>
      </c>
      <c r="N119" s="15" t="s">
        <v>406</v>
      </c>
      <c r="O119" s="25" t="n">
        <v>2</v>
      </c>
      <c r="P119" s="24" t="n">
        <v>758</v>
      </c>
      <c r="Q119" s="26" t="n">
        <v>44466</v>
      </c>
      <c r="R119" s="9" t="n">
        <v>1080</v>
      </c>
      <c r="S119" s="10" t="n">
        <v>979</v>
      </c>
      <c r="T119" s="9" t="n">
        <v>14</v>
      </c>
      <c r="U119" s="9" t="s">
        <v>407</v>
      </c>
      <c r="V119" s="9" t="n">
        <v>0</v>
      </c>
    </row>
    <row r="120" customFormat="false" ht="15.75" hidden="false" customHeight="true" outlineLevel="0" collapsed="false">
      <c r="A120" s="22" t="s">
        <v>402</v>
      </c>
      <c r="B120" s="7" t="s">
        <v>554</v>
      </c>
      <c r="C120" s="8" t="s">
        <v>555</v>
      </c>
      <c r="D120" s="9" t="s">
        <v>556</v>
      </c>
      <c r="E120" s="7" t="s">
        <v>557</v>
      </c>
      <c r="F120" s="9" t="s">
        <v>41</v>
      </c>
      <c r="G120" s="10" t="n">
        <v>1100000</v>
      </c>
      <c r="H120" s="11" t="n">
        <v>80845823</v>
      </c>
      <c r="I120" s="23" t="n">
        <v>0.0244328703703704</v>
      </c>
      <c r="J120" s="13" t="n">
        <v>43913</v>
      </c>
      <c r="K120" s="24" t="n">
        <v>121000</v>
      </c>
      <c r="L120" s="25" t="s">
        <v>416</v>
      </c>
      <c r="M120" s="25" t="s">
        <v>407</v>
      </c>
      <c r="N120" s="15" t="s">
        <v>406</v>
      </c>
      <c r="O120" s="25" t="n">
        <v>0</v>
      </c>
      <c r="P120" s="24" t="n">
        <v>12888</v>
      </c>
      <c r="Q120" s="26" t="n">
        <v>44466</v>
      </c>
      <c r="R120" s="9" t="n">
        <v>1080</v>
      </c>
      <c r="S120" s="10" t="n">
        <v>446</v>
      </c>
      <c r="T120" s="9" t="n">
        <v>20</v>
      </c>
      <c r="U120" s="9" t="s">
        <v>407</v>
      </c>
      <c r="V120" s="9" t="n">
        <v>5</v>
      </c>
    </row>
    <row r="121" customFormat="false" ht="15.75" hidden="false" customHeight="true" outlineLevel="0" collapsed="false">
      <c r="A121" s="22" t="s">
        <v>402</v>
      </c>
      <c r="B121" s="7" t="s">
        <v>558</v>
      </c>
      <c r="C121" s="8" t="s">
        <v>559</v>
      </c>
      <c r="D121" s="9" t="s">
        <v>560</v>
      </c>
      <c r="E121" s="7" t="s">
        <v>27</v>
      </c>
      <c r="F121" s="9" t="s">
        <v>27</v>
      </c>
      <c r="G121" s="10" t="n">
        <v>3940000</v>
      </c>
      <c r="H121" s="11" t="n">
        <v>719397800</v>
      </c>
      <c r="I121" s="23" t="n">
        <v>0.0101967592592593</v>
      </c>
      <c r="J121" s="13" t="n">
        <v>44177</v>
      </c>
      <c r="K121" s="24" t="n">
        <v>385000</v>
      </c>
      <c r="L121" s="14" t="s">
        <v>28</v>
      </c>
      <c r="M121" s="25" t="s">
        <v>407</v>
      </c>
      <c r="N121" s="15" t="s">
        <v>406</v>
      </c>
      <c r="O121" s="25" t="n">
        <v>0</v>
      </c>
      <c r="P121" s="24" t="n">
        <v>3388</v>
      </c>
      <c r="Q121" s="26" t="n">
        <v>41811</v>
      </c>
      <c r="R121" s="9" t="n">
        <v>1080</v>
      </c>
      <c r="S121" s="10" t="n">
        <v>2900</v>
      </c>
      <c r="T121" s="9" t="n">
        <v>125</v>
      </c>
      <c r="U121" s="9" t="s">
        <v>407</v>
      </c>
      <c r="V121" s="9" t="n">
        <v>7</v>
      </c>
    </row>
    <row r="122" customFormat="false" ht="15.75" hidden="false" customHeight="true" outlineLevel="0" collapsed="false">
      <c r="A122" s="22" t="s">
        <v>402</v>
      </c>
      <c r="B122" s="7" t="s">
        <v>561</v>
      </c>
      <c r="C122" s="8" t="s">
        <v>562</v>
      </c>
      <c r="D122" s="9" t="s">
        <v>563</v>
      </c>
      <c r="E122" s="7" t="s">
        <v>27</v>
      </c>
      <c r="F122" s="9" t="s">
        <v>27</v>
      </c>
      <c r="G122" s="10" t="n">
        <v>99200</v>
      </c>
      <c r="H122" s="11" t="n">
        <v>16997570</v>
      </c>
      <c r="I122" s="23" t="n">
        <v>0.00113425925925926</v>
      </c>
      <c r="J122" s="13" t="n">
        <v>43761</v>
      </c>
      <c r="K122" s="24" t="n">
        <v>180</v>
      </c>
      <c r="L122" s="14" t="s">
        <v>28</v>
      </c>
      <c r="M122" s="25" t="s">
        <v>406</v>
      </c>
      <c r="N122" s="15" t="s">
        <v>406</v>
      </c>
      <c r="O122" s="25" t="n">
        <v>0</v>
      </c>
      <c r="P122" s="24" t="n">
        <v>11</v>
      </c>
      <c r="Q122" s="26" t="n">
        <v>43371</v>
      </c>
      <c r="R122" s="9" t="n">
        <v>1080</v>
      </c>
      <c r="S122" s="10" t="n">
        <v>2700</v>
      </c>
      <c r="T122" s="9" t="n">
        <v>110</v>
      </c>
      <c r="U122" s="9" t="s">
        <v>407</v>
      </c>
      <c r="V122" s="9" t="n">
        <v>1</v>
      </c>
    </row>
    <row r="123" customFormat="false" ht="15.75" hidden="false" customHeight="true" outlineLevel="0" collapsed="false">
      <c r="A123" s="22" t="s">
        <v>402</v>
      </c>
      <c r="B123" s="7" t="s">
        <v>564</v>
      </c>
      <c r="C123" s="8" t="s">
        <v>565</v>
      </c>
      <c r="D123" s="9" t="s">
        <v>566</v>
      </c>
      <c r="E123" s="7" t="s">
        <v>567</v>
      </c>
      <c r="F123" s="9" t="s">
        <v>41</v>
      </c>
      <c r="G123" s="10" t="n">
        <v>433000</v>
      </c>
      <c r="H123" s="11" t="n">
        <v>20954074</v>
      </c>
      <c r="I123" s="23" t="n">
        <v>0.0211226851851852</v>
      </c>
      <c r="J123" s="13" t="n">
        <v>44493</v>
      </c>
      <c r="K123" s="24" t="n">
        <v>18000</v>
      </c>
      <c r="L123" s="25" t="s">
        <v>416</v>
      </c>
      <c r="M123" s="25" t="s">
        <v>406</v>
      </c>
      <c r="N123" s="15" t="s">
        <v>406</v>
      </c>
      <c r="O123" s="25" t="n">
        <v>3</v>
      </c>
      <c r="P123" s="24" t="n">
        <v>1900</v>
      </c>
      <c r="Q123" s="26" t="n">
        <v>41168</v>
      </c>
      <c r="R123" s="9" t="n">
        <v>1080</v>
      </c>
      <c r="S123" s="10" t="n">
        <v>150</v>
      </c>
      <c r="T123" s="9" t="n">
        <v>9</v>
      </c>
      <c r="U123" s="9" t="s">
        <v>407</v>
      </c>
      <c r="V123" s="9" t="n">
        <v>9</v>
      </c>
    </row>
    <row r="124" customFormat="false" ht="15.75" hidden="false" customHeight="true" outlineLevel="0" collapsed="false">
      <c r="A124" s="22" t="s">
        <v>402</v>
      </c>
      <c r="B124" s="7" t="s">
        <v>568</v>
      </c>
      <c r="C124" s="8" t="s">
        <v>569</v>
      </c>
      <c r="D124" s="9" t="s">
        <v>570</v>
      </c>
      <c r="E124" s="7" t="s">
        <v>571</v>
      </c>
      <c r="F124" s="9" t="s">
        <v>41</v>
      </c>
      <c r="G124" s="10" t="n">
        <v>425000</v>
      </c>
      <c r="H124" s="11" t="n">
        <v>63747367</v>
      </c>
      <c r="I124" s="23" t="n">
        <v>0.00478009259259259</v>
      </c>
      <c r="J124" s="13" t="n">
        <v>43534</v>
      </c>
      <c r="K124" s="24" t="n">
        <v>16000</v>
      </c>
      <c r="L124" s="25" t="s">
        <v>416</v>
      </c>
      <c r="M124" s="25" t="s">
        <v>406</v>
      </c>
      <c r="N124" s="15" t="s">
        <v>406</v>
      </c>
      <c r="O124" s="25" t="n">
        <v>2</v>
      </c>
      <c r="P124" s="24" t="n">
        <v>1279</v>
      </c>
      <c r="Q124" s="26" t="n">
        <v>43371</v>
      </c>
      <c r="R124" s="9" t="n">
        <v>1080</v>
      </c>
      <c r="S124" s="10" t="n">
        <v>386</v>
      </c>
      <c r="T124" s="9" t="n">
        <v>23</v>
      </c>
      <c r="U124" s="9" t="s">
        <v>407</v>
      </c>
      <c r="V124" s="9" t="n">
        <v>0</v>
      </c>
    </row>
    <row r="125" customFormat="false" ht="15.75" hidden="false" customHeight="true" outlineLevel="0" collapsed="false">
      <c r="A125" s="22" t="s">
        <v>402</v>
      </c>
      <c r="B125" s="7" t="s">
        <v>572</v>
      </c>
      <c r="C125" s="8" t="s">
        <v>573</v>
      </c>
      <c r="D125" s="9" t="s">
        <v>574</v>
      </c>
      <c r="E125" s="7" t="s">
        <v>27</v>
      </c>
      <c r="F125" s="9" t="s">
        <v>27</v>
      </c>
      <c r="G125" s="10" t="n">
        <v>436000</v>
      </c>
      <c r="H125" s="11" t="n">
        <v>50159382</v>
      </c>
      <c r="I125" s="23" t="n">
        <v>0.000486111111111111</v>
      </c>
      <c r="J125" s="13" t="n">
        <f aca="true">TODAY()</f>
        <v>44914</v>
      </c>
      <c r="K125" s="24" t="n">
        <v>29000</v>
      </c>
      <c r="L125" s="25" t="s">
        <v>416</v>
      </c>
      <c r="M125" s="25" t="s">
        <v>407</v>
      </c>
      <c r="N125" s="15" t="s">
        <v>406</v>
      </c>
      <c r="O125" s="25" t="n">
        <v>0</v>
      </c>
      <c r="P125" s="24" t="n">
        <v>293</v>
      </c>
      <c r="Q125" s="26" t="n">
        <v>44827</v>
      </c>
      <c r="R125" s="9" t="n">
        <v>1080</v>
      </c>
      <c r="S125" s="10" t="n">
        <v>42</v>
      </c>
      <c r="T125" s="9" t="n">
        <v>2</v>
      </c>
      <c r="U125" s="9" t="s">
        <v>407</v>
      </c>
      <c r="V125" s="9" t="n">
        <v>0</v>
      </c>
    </row>
    <row r="126" customFormat="false" ht="15.75" hidden="false" customHeight="true" outlineLevel="0" collapsed="false">
      <c r="A126" s="22" t="s">
        <v>402</v>
      </c>
      <c r="B126" s="7" t="s">
        <v>575</v>
      </c>
      <c r="C126" s="8" t="s">
        <v>576</v>
      </c>
      <c r="D126" s="9" t="s">
        <v>574</v>
      </c>
      <c r="E126" s="7" t="s">
        <v>27</v>
      </c>
      <c r="F126" s="9" t="s">
        <v>27</v>
      </c>
      <c r="G126" s="10" t="n">
        <v>436000</v>
      </c>
      <c r="H126" s="11" t="n">
        <v>50159382</v>
      </c>
      <c r="I126" s="23" t="n">
        <v>0.000960648148148148</v>
      </c>
      <c r="J126" s="13" t="n">
        <v>44481</v>
      </c>
      <c r="K126" s="24" t="n">
        <v>390000</v>
      </c>
      <c r="L126" s="25" t="s">
        <v>416</v>
      </c>
      <c r="M126" s="25" t="s">
        <v>407</v>
      </c>
      <c r="N126" s="15" t="s">
        <v>406</v>
      </c>
      <c r="O126" s="25" t="n">
        <v>0</v>
      </c>
      <c r="P126" s="24" t="n">
        <v>8100</v>
      </c>
      <c r="Q126" s="26" t="n">
        <v>43347</v>
      </c>
      <c r="R126" s="9" t="n">
        <v>1080</v>
      </c>
      <c r="S126" s="10" t="n">
        <v>42</v>
      </c>
      <c r="T126" s="9" t="n">
        <v>2</v>
      </c>
      <c r="U126" s="9" t="s">
        <v>407</v>
      </c>
      <c r="V126" s="9" t="n">
        <v>0</v>
      </c>
    </row>
    <row r="127" customFormat="false" ht="15.75" hidden="false" customHeight="true" outlineLevel="0" collapsed="false">
      <c r="A127" s="22" t="s">
        <v>402</v>
      </c>
      <c r="B127" s="7" t="s">
        <v>577</v>
      </c>
      <c r="C127" s="8" t="s">
        <v>578</v>
      </c>
      <c r="D127" s="9" t="s">
        <v>579</v>
      </c>
      <c r="E127" s="7" t="s">
        <v>27</v>
      </c>
      <c r="F127" s="9" t="s">
        <v>27</v>
      </c>
      <c r="G127" s="10" t="n">
        <v>12900000</v>
      </c>
      <c r="H127" s="11" t="n">
        <v>7518055979</v>
      </c>
      <c r="I127" s="23" t="n">
        <v>0.00185185185185185</v>
      </c>
      <c r="J127" s="13" t="n">
        <v>44825</v>
      </c>
      <c r="K127" s="24" t="n">
        <v>201</v>
      </c>
      <c r="L127" s="25" t="s">
        <v>580</v>
      </c>
      <c r="M127" s="25" t="s">
        <v>407</v>
      </c>
      <c r="N127" s="15" t="s">
        <v>406</v>
      </c>
      <c r="O127" s="25" t="n">
        <v>0</v>
      </c>
      <c r="P127" s="24" t="n">
        <v>2540</v>
      </c>
      <c r="Q127" s="26" t="n">
        <v>44827</v>
      </c>
      <c r="R127" s="9" t="n">
        <v>1080</v>
      </c>
      <c r="S127" s="10" t="n">
        <v>457</v>
      </c>
      <c r="T127" s="9" t="n">
        <v>17</v>
      </c>
      <c r="U127" s="9" t="s">
        <v>406</v>
      </c>
      <c r="V127" s="9" t="n">
        <v>0</v>
      </c>
    </row>
    <row r="128" customFormat="false" ht="15.75" hidden="false" customHeight="true" outlineLevel="0" collapsed="false">
      <c r="A128" s="22" t="s">
        <v>402</v>
      </c>
      <c r="B128" s="7" t="s">
        <v>581</v>
      </c>
      <c r="C128" s="8" t="s">
        <v>582</v>
      </c>
      <c r="D128" s="9" t="s">
        <v>583</v>
      </c>
      <c r="E128" s="7" t="s">
        <v>584</v>
      </c>
      <c r="F128" s="9" t="s">
        <v>41</v>
      </c>
      <c r="G128" s="10" t="n">
        <v>528000</v>
      </c>
      <c r="H128" s="11" t="n">
        <v>1980195</v>
      </c>
      <c r="I128" s="23" t="n">
        <v>0.0166666666666667</v>
      </c>
      <c r="J128" s="13" t="n">
        <v>44825</v>
      </c>
      <c r="K128" s="24" t="n">
        <v>4851</v>
      </c>
      <c r="L128" s="25" t="s">
        <v>416</v>
      </c>
      <c r="M128" s="25" t="s">
        <v>406</v>
      </c>
      <c r="N128" s="15" t="s">
        <v>407</v>
      </c>
      <c r="O128" s="25" t="n">
        <v>0</v>
      </c>
      <c r="P128" s="24" t="n">
        <v>345</v>
      </c>
      <c r="Q128" s="26" t="n">
        <v>44827</v>
      </c>
      <c r="R128" s="9" t="n">
        <v>1080</v>
      </c>
      <c r="S128" s="10" t="n">
        <v>754</v>
      </c>
      <c r="T128" s="9" t="n">
        <v>22</v>
      </c>
      <c r="U128" s="9" t="s">
        <v>407</v>
      </c>
      <c r="V128" s="9" t="n">
        <v>0</v>
      </c>
    </row>
    <row r="129" customFormat="false" ht="15.75" hidden="false" customHeight="true" outlineLevel="0" collapsed="false">
      <c r="A129" s="22" t="s">
        <v>402</v>
      </c>
      <c r="B129" s="7" t="s">
        <v>585</v>
      </c>
      <c r="C129" s="8" t="s">
        <v>586</v>
      </c>
      <c r="D129" s="9" t="s">
        <v>587</v>
      </c>
      <c r="E129" s="7" t="s">
        <v>588</v>
      </c>
      <c r="F129" s="9" t="s">
        <v>41</v>
      </c>
      <c r="G129" s="10" t="s">
        <v>589</v>
      </c>
      <c r="H129" s="11" t="n">
        <v>87605371</v>
      </c>
      <c r="I129" s="23" t="s">
        <v>27</v>
      </c>
      <c r="J129" s="13" t="n">
        <v>44826</v>
      </c>
      <c r="K129" s="24" t="n">
        <v>4678</v>
      </c>
      <c r="L129" s="14" t="s">
        <v>53</v>
      </c>
      <c r="M129" s="25" t="s">
        <v>407</v>
      </c>
      <c r="N129" s="15" t="s">
        <v>407</v>
      </c>
      <c r="O129" s="25" t="n">
        <v>0</v>
      </c>
      <c r="P129" s="24" t="n">
        <v>1500</v>
      </c>
      <c r="Q129" s="26" t="n">
        <v>44828</v>
      </c>
      <c r="R129" s="9" t="n">
        <v>1080</v>
      </c>
      <c r="S129" s="10" t="n">
        <v>1200</v>
      </c>
      <c r="T129" s="9" t="n">
        <v>25</v>
      </c>
      <c r="U129" s="9" t="s">
        <v>407</v>
      </c>
      <c r="V129" s="9" t="n">
        <v>0</v>
      </c>
    </row>
    <row r="130" customFormat="false" ht="15.75" hidden="false" customHeight="true" outlineLevel="0" collapsed="false">
      <c r="A130" s="22" t="s">
        <v>402</v>
      </c>
      <c r="B130" s="7" t="s">
        <v>590</v>
      </c>
      <c r="C130" s="8" t="s">
        <v>591</v>
      </c>
      <c r="D130" s="9" t="s">
        <v>592</v>
      </c>
      <c r="E130" s="7" t="s">
        <v>27</v>
      </c>
      <c r="F130" s="9" t="s">
        <v>27</v>
      </c>
      <c r="G130" s="10" t="n">
        <v>2100000</v>
      </c>
      <c r="H130" s="11" t="n">
        <v>889337028</v>
      </c>
      <c r="I130" s="23" t="n">
        <v>0.00341435185185185</v>
      </c>
      <c r="J130" s="13" t="n">
        <v>42136</v>
      </c>
      <c r="K130" s="24" t="n">
        <v>26000</v>
      </c>
      <c r="L130" s="25" t="s">
        <v>416</v>
      </c>
      <c r="M130" s="25" t="s">
        <v>406</v>
      </c>
      <c r="N130" s="15" t="s">
        <v>406</v>
      </c>
      <c r="O130" s="25" t="n">
        <v>0</v>
      </c>
      <c r="P130" s="24" t="n">
        <v>956</v>
      </c>
      <c r="Q130" s="26" t="n">
        <v>44466</v>
      </c>
      <c r="R130" s="9" t="n">
        <v>1080</v>
      </c>
      <c r="S130" s="10" t="n">
        <v>13000</v>
      </c>
      <c r="T130" s="9" t="n">
        <v>115</v>
      </c>
      <c r="U130" s="9" t="s">
        <v>407</v>
      </c>
      <c r="V130" s="9" t="n">
        <v>0</v>
      </c>
    </row>
    <row r="131" customFormat="false" ht="15.75" hidden="false" customHeight="true" outlineLevel="0" collapsed="false">
      <c r="A131" s="22" t="s">
        <v>402</v>
      </c>
      <c r="B131" s="7" t="s">
        <v>593</v>
      </c>
      <c r="C131" s="8" t="s">
        <v>594</v>
      </c>
      <c r="D131" s="9" t="s">
        <v>595</v>
      </c>
      <c r="E131" s="7" t="s">
        <v>27</v>
      </c>
      <c r="F131" s="9" t="s">
        <v>27</v>
      </c>
      <c r="G131" s="10" t="n">
        <v>7110000</v>
      </c>
      <c r="H131" s="11" t="n">
        <v>4325711836</v>
      </c>
      <c r="I131" s="23" t="n">
        <v>0.0107407407407407</v>
      </c>
      <c r="J131" s="13" t="n">
        <v>40946</v>
      </c>
      <c r="K131" s="24" t="n">
        <v>600000</v>
      </c>
      <c r="L131" s="14" t="s">
        <v>28</v>
      </c>
      <c r="M131" s="25" t="s">
        <v>407</v>
      </c>
      <c r="N131" s="15" t="s">
        <v>406</v>
      </c>
      <c r="O131" s="25" t="n">
        <v>0</v>
      </c>
      <c r="P131" s="24" t="n">
        <v>102</v>
      </c>
      <c r="Q131" s="26" t="n">
        <v>35706</v>
      </c>
      <c r="R131" s="9" t="n">
        <v>1080</v>
      </c>
      <c r="S131" s="10" t="n">
        <v>180000</v>
      </c>
      <c r="T131" s="9" t="n">
        <v>210</v>
      </c>
      <c r="U131" s="9" t="s">
        <v>407</v>
      </c>
      <c r="V131" s="9" t="n">
        <v>0</v>
      </c>
    </row>
    <row r="132" customFormat="false" ht="15.75" hidden="false" customHeight="true" outlineLevel="0" collapsed="false">
      <c r="A132" s="22" t="s">
        <v>402</v>
      </c>
      <c r="B132" s="7" t="s">
        <v>596</v>
      </c>
      <c r="C132" s="8" t="s">
        <v>597</v>
      </c>
      <c r="D132" s="9" t="s">
        <v>598</v>
      </c>
      <c r="E132" s="7" t="s">
        <v>27</v>
      </c>
      <c r="F132" s="9" t="s">
        <v>27</v>
      </c>
      <c r="G132" s="10" t="n">
        <v>133000</v>
      </c>
      <c r="H132" s="11" t="n">
        <v>10723177</v>
      </c>
      <c r="I132" s="23" t="n">
        <v>0.00628472222222222</v>
      </c>
      <c r="J132" s="13" t="n">
        <v>44798</v>
      </c>
      <c r="K132" s="24" t="n">
        <v>50000</v>
      </c>
      <c r="L132" s="14" t="s">
        <v>28</v>
      </c>
      <c r="M132" s="25" t="s">
        <v>406</v>
      </c>
      <c r="N132" s="15" t="s">
        <v>406</v>
      </c>
      <c r="O132" s="25" t="n">
        <v>0</v>
      </c>
      <c r="P132" s="24" t="n">
        <v>3900</v>
      </c>
      <c r="Q132" s="26" t="n">
        <v>44802</v>
      </c>
      <c r="R132" s="9" t="n">
        <v>1080</v>
      </c>
      <c r="S132" s="10" t="n">
        <v>58</v>
      </c>
      <c r="T132" s="9" t="n">
        <v>8</v>
      </c>
      <c r="U132" s="9" t="s">
        <v>407</v>
      </c>
      <c r="V132" s="9" t="n">
        <v>0</v>
      </c>
    </row>
    <row r="133" customFormat="false" ht="15.75" hidden="false" customHeight="true" outlineLevel="0" collapsed="false">
      <c r="A133" s="22" t="s">
        <v>402</v>
      </c>
      <c r="B133" s="7" t="s">
        <v>599</v>
      </c>
      <c r="C133" s="8" t="s">
        <v>600</v>
      </c>
      <c r="D133" s="9" t="s">
        <v>601</v>
      </c>
      <c r="E133" s="7" t="s">
        <v>27</v>
      </c>
      <c r="F133" s="9" t="s">
        <v>27</v>
      </c>
      <c r="G133" s="10" t="n">
        <v>163000</v>
      </c>
      <c r="H133" s="11" t="n">
        <v>19809968</v>
      </c>
      <c r="I133" s="23" t="n">
        <v>0.0288194444444444</v>
      </c>
      <c r="J133" s="13" t="n">
        <f aca="true">TODAY()</f>
        <v>44914</v>
      </c>
      <c r="K133" s="24" t="n">
        <v>18</v>
      </c>
      <c r="L133" s="14" t="s">
        <v>28</v>
      </c>
      <c r="M133" s="25" t="s">
        <v>406</v>
      </c>
      <c r="N133" s="15" t="s">
        <v>406</v>
      </c>
      <c r="O133" s="25" t="n">
        <v>3</v>
      </c>
      <c r="P133" s="24" t="n">
        <v>1</v>
      </c>
      <c r="Q133" s="26" t="n">
        <v>44829</v>
      </c>
      <c r="R133" s="9" t="n">
        <v>1080</v>
      </c>
      <c r="S133" s="10" t="n">
        <v>3600</v>
      </c>
      <c r="T133" s="9" t="n">
        <v>20</v>
      </c>
      <c r="U133" s="9" t="s">
        <v>407</v>
      </c>
      <c r="V133" s="9" t="n">
        <v>0</v>
      </c>
    </row>
    <row r="134" customFormat="false" ht="15.75" hidden="false" customHeight="true" outlineLevel="0" collapsed="false">
      <c r="A134" s="22" t="s">
        <v>402</v>
      </c>
      <c r="B134" s="7" t="s">
        <v>602</v>
      </c>
      <c r="C134" s="8" t="s">
        <v>603</v>
      </c>
      <c r="D134" s="9" t="s">
        <v>601</v>
      </c>
      <c r="E134" s="7" t="s">
        <v>27</v>
      </c>
      <c r="F134" s="9" t="s">
        <v>27</v>
      </c>
      <c r="G134" s="10" t="n">
        <v>163000</v>
      </c>
      <c r="H134" s="11" t="n">
        <v>19809968</v>
      </c>
      <c r="I134" s="23" t="n">
        <v>0.0047337962962963</v>
      </c>
      <c r="J134" s="13" t="n">
        <v>44660</v>
      </c>
      <c r="K134" s="24" t="n">
        <v>206</v>
      </c>
      <c r="L134" s="14" t="s">
        <v>28</v>
      </c>
      <c r="M134" s="25" t="s">
        <v>406</v>
      </c>
      <c r="N134" s="15" t="s">
        <v>406</v>
      </c>
      <c r="O134" s="25" t="n">
        <v>0</v>
      </c>
      <c r="P134" s="24" t="n">
        <v>3</v>
      </c>
      <c r="Q134" s="26" t="n">
        <v>44768</v>
      </c>
      <c r="R134" s="9" t="n">
        <v>1080</v>
      </c>
      <c r="S134" s="10" t="n">
        <v>3600</v>
      </c>
      <c r="T134" s="9" t="n">
        <v>20</v>
      </c>
      <c r="U134" s="9" t="s">
        <v>407</v>
      </c>
      <c r="V134" s="9" t="n">
        <v>0</v>
      </c>
    </row>
    <row r="135" customFormat="false" ht="15.75" hidden="false" customHeight="true" outlineLevel="0" collapsed="false">
      <c r="A135" s="22" t="s">
        <v>402</v>
      </c>
      <c r="B135" s="7" t="s">
        <v>604</v>
      </c>
      <c r="C135" s="8" t="s">
        <v>605</v>
      </c>
      <c r="D135" s="9" t="s">
        <v>606</v>
      </c>
      <c r="E135" s="7" t="s">
        <v>607</v>
      </c>
      <c r="F135" s="9" t="s">
        <v>41</v>
      </c>
      <c r="G135" s="10" t="n">
        <v>226000</v>
      </c>
      <c r="H135" s="11" t="n">
        <v>6675270</v>
      </c>
      <c r="I135" s="23" t="n">
        <v>0.00789351851851852</v>
      </c>
      <c r="J135" s="13" t="n">
        <v>44782</v>
      </c>
      <c r="K135" s="24" t="n">
        <v>1500</v>
      </c>
      <c r="L135" s="14" t="s">
        <v>28</v>
      </c>
      <c r="M135" s="25" t="s">
        <v>406</v>
      </c>
      <c r="N135" s="15" t="s">
        <v>406</v>
      </c>
      <c r="O135" s="25" t="n">
        <v>0</v>
      </c>
      <c r="P135" s="24" t="n">
        <v>87</v>
      </c>
      <c r="Q135" s="26" t="n">
        <v>44824</v>
      </c>
      <c r="R135" s="9" t="n">
        <v>1080</v>
      </c>
      <c r="S135" s="10" t="n">
        <v>135</v>
      </c>
      <c r="T135" s="9" t="n">
        <v>3</v>
      </c>
      <c r="U135" s="9" t="s">
        <v>407</v>
      </c>
      <c r="V135" s="9" t="n">
        <v>0</v>
      </c>
    </row>
    <row r="136" customFormat="false" ht="15.75" hidden="false" customHeight="true" outlineLevel="0" collapsed="false">
      <c r="A136" s="22" t="s">
        <v>402</v>
      </c>
      <c r="B136" s="7" t="s">
        <v>608</v>
      </c>
      <c r="C136" s="8" t="s">
        <v>609</v>
      </c>
      <c r="D136" s="9" t="s">
        <v>606</v>
      </c>
      <c r="E136" s="7" t="s">
        <v>607</v>
      </c>
      <c r="F136" s="9" t="s">
        <v>41</v>
      </c>
      <c r="G136" s="10" t="n">
        <v>226000</v>
      </c>
      <c r="H136" s="11" t="n">
        <v>6675270</v>
      </c>
      <c r="I136" s="23" t="n">
        <v>0.0133217592592593</v>
      </c>
      <c r="J136" s="13" t="n">
        <v>44420</v>
      </c>
      <c r="K136" s="24" t="n">
        <v>808</v>
      </c>
      <c r="L136" s="14" t="s">
        <v>28</v>
      </c>
      <c r="M136" s="25" t="s">
        <v>406</v>
      </c>
      <c r="N136" s="15" t="s">
        <v>406</v>
      </c>
      <c r="O136" s="25" t="n">
        <v>0</v>
      </c>
      <c r="P136" s="24" t="n">
        <v>108</v>
      </c>
      <c r="Q136" s="26" t="n">
        <v>44828</v>
      </c>
      <c r="R136" s="9" t="n">
        <v>1080</v>
      </c>
      <c r="S136" s="10" t="n">
        <v>135</v>
      </c>
      <c r="T136" s="9" t="n">
        <v>3</v>
      </c>
      <c r="U136" s="9" t="s">
        <v>407</v>
      </c>
      <c r="V136" s="9" t="n">
        <v>0</v>
      </c>
    </row>
    <row r="137" customFormat="false" ht="15.75" hidden="false" customHeight="true" outlineLevel="0" collapsed="false">
      <c r="A137" s="22" t="s">
        <v>402</v>
      </c>
      <c r="B137" s="7" t="s">
        <v>610</v>
      </c>
      <c r="C137" s="8" t="s">
        <v>611</v>
      </c>
      <c r="D137" s="9" t="s">
        <v>612</v>
      </c>
      <c r="E137" s="7" t="s">
        <v>27</v>
      </c>
      <c r="F137" s="9" t="s">
        <v>27</v>
      </c>
      <c r="G137" s="10" t="n">
        <v>2810000</v>
      </c>
      <c r="H137" s="11" t="n">
        <v>143122</v>
      </c>
      <c r="I137" s="23" t="n">
        <v>0.0111342592592593</v>
      </c>
      <c r="J137" s="13" t="n">
        <v>44823</v>
      </c>
      <c r="K137" s="24" t="n">
        <v>21000</v>
      </c>
      <c r="L137" s="14" t="s">
        <v>28</v>
      </c>
      <c r="M137" s="25" t="s">
        <v>406</v>
      </c>
      <c r="N137" s="15" t="s">
        <v>406</v>
      </c>
      <c r="O137" s="25" t="n">
        <v>1</v>
      </c>
      <c r="P137" s="24" t="n">
        <v>35</v>
      </c>
      <c r="Q137" s="26" t="n">
        <v>44831</v>
      </c>
      <c r="R137" s="9" t="n">
        <v>1080</v>
      </c>
      <c r="S137" s="10" t="n">
        <v>53000</v>
      </c>
      <c r="T137" s="9" t="n">
        <v>157</v>
      </c>
      <c r="U137" s="9" t="s">
        <v>406</v>
      </c>
      <c r="V137" s="9" t="n">
        <v>0</v>
      </c>
    </row>
    <row r="138" customFormat="false" ht="15.75" hidden="false" customHeight="true" outlineLevel="0" collapsed="false">
      <c r="A138" s="22" t="s">
        <v>402</v>
      </c>
      <c r="B138" s="7" t="s">
        <v>613</v>
      </c>
      <c r="C138" s="8" t="s">
        <v>614</v>
      </c>
      <c r="D138" s="9" t="s">
        <v>612</v>
      </c>
      <c r="E138" s="7" t="s">
        <v>27</v>
      </c>
      <c r="F138" s="9" t="s">
        <v>27</v>
      </c>
      <c r="G138" s="10" t="n">
        <v>2810000</v>
      </c>
      <c r="H138" s="11" t="n">
        <v>143122</v>
      </c>
      <c r="I138" s="23" t="n">
        <v>0.0393287037037037</v>
      </c>
      <c r="J138" s="13" t="n">
        <v>44803</v>
      </c>
      <c r="K138" s="24" t="n">
        <v>11000</v>
      </c>
      <c r="L138" s="14" t="s">
        <v>28</v>
      </c>
      <c r="M138" s="25" t="s">
        <v>406</v>
      </c>
      <c r="N138" s="15" t="s">
        <v>406</v>
      </c>
      <c r="O138" s="25" t="n">
        <v>1</v>
      </c>
      <c r="P138" s="24" t="n">
        <v>1100</v>
      </c>
      <c r="Q138" s="26" t="n">
        <v>44831</v>
      </c>
      <c r="R138" s="9" t="n">
        <v>1080</v>
      </c>
      <c r="S138" s="10" t="n">
        <v>53000</v>
      </c>
      <c r="T138" s="9" t="n">
        <v>157</v>
      </c>
      <c r="U138" s="9" t="s">
        <v>406</v>
      </c>
      <c r="V138" s="9" t="n">
        <v>0</v>
      </c>
    </row>
    <row r="139" customFormat="false" ht="15.75" hidden="false" customHeight="true" outlineLevel="0" collapsed="false">
      <c r="A139" s="22" t="s">
        <v>402</v>
      </c>
      <c r="B139" s="7" t="s">
        <v>615</v>
      </c>
      <c r="C139" s="8" t="s">
        <v>616</v>
      </c>
      <c r="D139" s="9" t="s">
        <v>612</v>
      </c>
      <c r="E139" s="7" t="s">
        <v>27</v>
      </c>
      <c r="F139" s="9" t="s">
        <v>27</v>
      </c>
      <c r="G139" s="10" t="n">
        <v>2810000</v>
      </c>
      <c r="H139" s="11" t="n">
        <v>143122</v>
      </c>
      <c r="I139" s="23" t="n">
        <v>0.00930555555555556</v>
      </c>
      <c r="J139" s="13" t="n">
        <v>44801</v>
      </c>
      <c r="K139" s="24" t="n">
        <v>13000</v>
      </c>
      <c r="L139" s="14" t="s">
        <v>28</v>
      </c>
      <c r="M139" s="25" t="s">
        <v>406</v>
      </c>
      <c r="N139" s="15" t="s">
        <v>406</v>
      </c>
      <c r="O139" s="25" t="n">
        <v>1</v>
      </c>
      <c r="P139" s="24" t="n">
        <v>1200</v>
      </c>
      <c r="Q139" s="26" t="n">
        <v>44768</v>
      </c>
      <c r="R139" s="9" t="n">
        <v>1080</v>
      </c>
      <c r="S139" s="10" t="n">
        <v>259</v>
      </c>
      <c r="T139" s="9" t="n">
        <v>57</v>
      </c>
      <c r="U139" s="9" t="s">
        <v>407</v>
      </c>
      <c r="V139" s="9" t="n">
        <v>0</v>
      </c>
    </row>
    <row r="140" customFormat="false" ht="15.75" hidden="false" customHeight="true" outlineLevel="0" collapsed="false">
      <c r="A140" s="22" t="s">
        <v>402</v>
      </c>
      <c r="B140" s="7" t="s">
        <v>617</v>
      </c>
      <c r="C140" s="8" t="s">
        <v>618</v>
      </c>
      <c r="D140" s="9" t="s">
        <v>619</v>
      </c>
      <c r="E140" s="7" t="s">
        <v>27</v>
      </c>
      <c r="F140" s="9" t="s">
        <v>27</v>
      </c>
      <c r="G140" s="10" t="n">
        <v>5860000</v>
      </c>
      <c r="H140" s="11" t="n">
        <v>810537624</v>
      </c>
      <c r="I140" s="23" t="n">
        <v>0.00678240740740741</v>
      </c>
      <c r="J140" s="13" t="n">
        <v>44651</v>
      </c>
      <c r="K140" s="24" t="n">
        <v>94000</v>
      </c>
      <c r="L140" s="14" t="s">
        <v>28</v>
      </c>
      <c r="M140" s="25" t="s">
        <v>406</v>
      </c>
      <c r="N140" s="15" t="s">
        <v>406</v>
      </c>
      <c r="O140" s="25" t="n">
        <v>0</v>
      </c>
      <c r="P140" s="24" t="n">
        <v>3100</v>
      </c>
      <c r="Q140" s="26" t="n">
        <v>44802</v>
      </c>
      <c r="R140" s="9" t="n">
        <v>1080</v>
      </c>
      <c r="S140" s="10" t="n">
        <v>207</v>
      </c>
      <c r="T140" s="9" t="n">
        <v>15</v>
      </c>
      <c r="U140" s="9" t="s">
        <v>407</v>
      </c>
      <c r="V140" s="9" t="n">
        <v>0</v>
      </c>
    </row>
    <row r="141" customFormat="false" ht="15.75" hidden="false" customHeight="true" outlineLevel="0" collapsed="false">
      <c r="A141" s="22" t="s">
        <v>402</v>
      </c>
      <c r="B141" s="7" t="s">
        <v>620</v>
      </c>
      <c r="C141" s="8" t="s">
        <v>621</v>
      </c>
      <c r="D141" s="9" t="s">
        <v>619</v>
      </c>
      <c r="E141" s="7" t="s">
        <v>27</v>
      </c>
      <c r="F141" s="9" t="s">
        <v>27</v>
      </c>
      <c r="G141" s="10" t="n">
        <v>5860000</v>
      </c>
      <c r="H141" s="11" t="n">
        <v>810537624</v>
      </c>
      <c r="I141" s="23" t="n">
        <v>0.00460648148148148</v>
      </c>
      <c r="J141" s="13" t="n">
        <v>44610</v>
      </c>
      <c r="K141" s="24" t="n">
        <v>2300</v>
      </c>
      <c r="L141" s="14" t="s">
        <v>28</v>
      </c>
      <c r="M141" s="25" t="s">
        <v>406</v>
      </c>
      <c r="N141" s="15" t="s">
        <v>406</v>
      </c>
      <c r="O141" s="25" t="n">
        <v>0</v>
      </c>
      <c r="P141" s="24" t="n">
        <v>195</v>
      </c>
      <c r="Q141" s="26" t="n">
        <v>44802</v>
      </c>
      <c r="R141" s="9" t="n">
        <v>1080</v>
      </c>
      <c r="S141" s="10" t="n">
        <v>207</v>
      </c>
      <c r="T141" s="9" t="n">
        <v>15</v>
      </c>
      <c r="U141" s="9" t="s">
        <v>407</v>
      </c>
      <c r="V141" s="9" t="n">
        <v>0</v>
      </c>
    </row>
    <row r="142" customFormat="false" ht="15.75" hidden="false" customHeight="true" outlineLevel="0" collapsed="false">
      <c r="A142" s="22" t="s">
        <v>402</v>
      </c>
      <c r="B142" s="7" t="s">
        <v>622</v>
      </c>
      <c r="C142" s="8" t="s">
        <v>623</v>
      </c>
      <c r="D142" s="9" t="s">
        <v>624</v>
      </c>
      <c r="E142" s="7" t="s">
        <v>27</v>
      </c>
      <c r="F142" s="9" t="s">
        <v>27</v>
      </c>
      <c r="G142" s="10" t="n">
        <v>4100</v>
      </c>
      <c r="H142" s="11" t="n">
        <v>321052</v>
      </c>
      <c r="I142" s="23" t="n">
        <v>0.0383217592592593</v>
      </c>
      <c r="J142" s="13" t="n">
        <v>44597</v>
      </c>
      <c r="K142" s="24" t="n">
        <v>9407</v>
      </c>
      <c r="L142" s="14" t="s">
        <v>28</v>
      </c>
      <c r="M142" s="25" t="s">
        <v>407</v>
      </c>
      <c r="N142" s="15" t="s">
        <v>406</v>
      </c>
      <c r="O142" s="25" t="n">
        <v>0</v>
      </c>
      <c r="P142" s="24" t="n">
        <v>27</v>
      </c>
      <c r="Q142" s="26" t="n">
        <v>44466</v>
      </c>
      <c r="R142" s="9" t="n">
        <v>1080</v>
      </c>
      <c r="S142" s="10" t="n">
        <v>237</v>
      </c>
      <c r="T142" s="9" t="n">
        <v>20</v>
      </c>
      <c r="U142" s="9" t="s">
        <v>407</v>
      </c>
      <c r="V142" s="9" t="n">
        <v>0</v>
      </c>
    </row>
    <row r="143" customFormat="false" ht="15.75" hidden="false" customHeight="true" outlineLevel="0" collapsed="false">
      <c r="A143" s="22" t="s">
        <v>402</v>
      </c>
      <c r="B143" s="7" t="s">
        <v>625</v>
      </c>
      <c r="C143" s="8" t="s">
        <v>626</v>
      </c>
      <c r="D143" s="9" t="s">
        <v>627</v>
      </c>
      <c r="E143" s="7" t="s">
        <v>27</v>
      </c>
      <c r="F143" s="9" t="s">
        <v>27</v>
      </c>
      <c r="G143" s="10" t="n">
        <v>2160000</v>
      </c>
      <c r="H143" s="11" t="n">
        <v>36067507</v>
      </c>
      <c r="I143" s="23" t="n">
        <v>0.000729166666666667</v>
      </c>
      <c r="J143" s="13" t="n">
        <v>44167</v>
      </c>
      <c r="K143" s="24" t="n">
        <v>477</v>
      </c>
      <c r="L143" s="14" t="s">
        <v>28</v>
      </c>
      <c r="M143" s="25" t="s">
        <v>407</v>
      </c>
      <c r="N143" s="15" t="s">
        <v>406</v>
      </c>
      <c r="O143" s="25" t="n">
        <v>0</v>
      </c>
      <c r="P143" s="24" t="n">
        <v>108</v>
      </c>
      <c r="Q143" s="26" t="n">
        <v>44347</v>
      </c>
      <c r="R143" s="9" t="n">
        <v>1080</v>
      </c>
      <c r="S143" s="10" t="n">
        <v>1500</v>
      </c>
      <c r="T143" s="9" t="n">
        <v>45</v>
      </c>
      <c r="U143" s="9" t="s">
        <v>407</v>
      </c>
      <c r="V143" s="9" t="n">
        <v>0</v>
      </c>
    </row>
    <row r="144" customFormat="false" ht="15.75" hidden="false" customHeight="true" outlineLevel="0" collapsed="false">
      <c r="A144" s="22" t="s">
        <v>402</v>
      </c>
      <c r="B144" s="7" t="s">
        <v>628</v>
      </c>
      <c r="C144" s="8" t="s">
        <v>629</v>
      </c>
      <c r="D144" s="9" t="s">
        <v>630</v>
      </c>
      <c r="E144" s="7" t="s">
        <v>27</v>
      </c>
      <c r="F144" s="9" t="s">
        <v>27</v>
      </c>
      <c r="G144" s="10" t="n">
        <v>2490000</v>
      </c>
      <c r="H144" s="11" t="n">
        <v>335872608</v>
      </c>
      <c r="I144" s="23" t="n">
        <v>0.00457175925925926</v>
      </c>
      <c r="J144" s="13" t="n">
        <v>44464</v>
      </c>
      <c r="K144" s="24" t="n">
        <v>460000</v>
      </c>
      <c r="L144" s="14" t="s">
        <v>28</v>
      </c>
      <c r="M144" s="25" t="s">
        <v>406</v>
      </c>
      <c r="N144" s="15" t="s">
        <v>406</v>
      </c>
      <c r="O144" s="25" t="n">
        <v>1</v>
      </c>
      <c r="P144" s="24" t="n">
        <v>25000</v>
      </c>
      <c r="Q144" s="26" t="n">
        <v>44803</v>
      </c>
      <c r="R144" s="9" t="n">
        <v>1080</v>
      </c>
      <c r="S144" s="10" t="n">
        <v>14000</v>
      </c>
      <c r="T144" s="9" t="n">
        <v>7</v>
      </c>
      <c r="U144" s="9" t="s">
        <v>407</v>
      </c>
      <c r="V144" s="9" t="n">
        <v>0</v>
      </c>
    </row>
    <row r="145" customFormat="false" ht="15.75" hidden="false" customHeight="true" outlineLevel="0" collapsed="false">
      <c r="A145" s="22" t="s">
        <v>402</v>
      </c>
      <c r="B145" s="7" t="s">
        <v>631</v>
      </c>
      <c r="C145" s="8" t="s">
        <v>632</v>
      </c>
      <c r="D145" s="9" t="s">
        <v>633</v>
      </c>
      <c r="E145" s="7" t="s">
        <v>27</v>
      </c>
      <c r="F145" s="9" t="s">
        <v>27</v>
      </c>
      <c r="G145" s="10" t="n">
        <v>3450000</v>
      </c>
      <c r="H145" s="11" t="n">
        <v>1301301052</v>
      </c>
      <c r="I145" s="23" t="n">
        <v>0.0018287037037037</v>
      </c>
      <c r="J145" s="13" t="n">
        <v>44596</v>
      </c>
      <c r="K145" s="24" t="n">
        <v>19000</v>
      </c>
      <c r="L145" s="14" t="s">
        <v>28</v>
      </c>
      <c r="M145" s="25" t="s">
        <v>406</v>
      </c>
      <c r="N145" s="15" t="s">
        <v>406</v>
      </c>
      <c r="O145" s="25" t="n">
        <v>3</v>
      </c>
      <c r="P145" s="24" t="n">
        <v>2384</v>
      </c>
      <c r="Q145" s="26" t="n">
        <v>44076</v>
      </c>
      <c r="R145" s="9" t="n">
        <v>1080</v>
      </c>
      <c r="S145" s="10" t="n">
        <v>543</v>
      </c>
      <c r="T145" s="9" t="n">
        <v>225</v>
      </c>
      <c r="U145" s="9" t="s">
        <v>407</v>
      </c>
      <c r="V145" s="9" t="n">
        <v>0</v>
      </c>
    </row>
    <row r="146" customFormat="false" ht="15.75" hidden="false" customHeight="true" outlineLevel="0" collapsed="false">
      <c r="A146" s="22" t="s">
        <v>402</v>
      </c>
      <c r="B146" s="7" t="s">
        <v>634</v>
      </c>
      <c r="C146" s="8" t="s">
        <v>635</v>
      </c>
      <c r="D146" s="9" t="s">
        <v>636</v>
      </c>
      <c r="E146" s="7" t="s">
        <v>27</v>
      </c>
      <c r="F146" s="9" t="s">
        <v>27</v>
      </c>
      <c r="G146" s="10" t="n">
        <v>6870000</v>
      </c>
      <c r="H146" s="11" t="n">
        <v>3238171765</v>
      </c>
      <c r="I146" s="23" t="n">
        <v>0.00549768518518519</v>
      </c>
      <c r="J146" s="13" t="n">
        <v>44667</v>
      </c>
      <c r="K146" s="24" t="n">
        <v>51000</v>
      </c>
      <c r="L146" s="14" t="s">
        <v>28</v>
      </c>
      <c r="M146" s="25" t="s">
        <v>406</v>
      </c>
      <c r="N146" s="15" t="s">
        <v>406</v>
      </c>
      <c r="O146" s="25" t="n">
        <v>3</v>
      </c>
      <c r="P146" s="24" t="n">
        <v>7358</v>
      </c>
      <c r="Q146" s="26" t="n">
        <v>44831</v>
      </c>
      <c r="R146" s="9" t="n">
        <v>1080</v>
      </c>
      <c r="S146" s="10" t="n">
        <v>82000</v>
      </c>
      <c r="T146" s="9" t="n">
        <v>151</v>
      </c>
      <c r="U146" s="9" t="s">
        <v>406</v>
      </c>
      <c r="V146" s="9" t="n">
        <v>12</v>
      </c>
    </row>
    <row r="147" customFormat="false" ht="15.75" hidden="false" customHeight="true" outlineLevel="0" collapsed="false">
      <c r="A147" s="22" t="s">
        <v>402</v>
      </c>
      <c r="B147" s="7" t="s">
        <v>637</v>
      </c>
      <c r="C147" s="8" t="s">
        <v>638</v>
      </c>
      <c r="D147" s="9" t="s">
        <v>410</v>
      </c>
      <c r="E147" s="7" t="s">
        <v>27</v>
      </c>
      <c r="F147" s="9" t="s">
        <v>27</v>
      </c>
      <c r="G147" s="10" t="n">
        <v>2250000</v>
      </c>
      <c r="H147" s="11" t="n">
        <v>135175413</v>
      </c>
      <c r="I147" s="23" t="n">
        <v>0.00981481481481481</v>
      </c>
      <c r="J147" s="13" t="n">
        <v>44699</v>
      </c>
      <c r="K147" s="24" t="n">
        <v>36000</v>
      </c>
      <c r="L147" s="14" t="s">
        <v>28</v>
      </c>
      <c r="M147" s="25" t="s">
        <v>406</v>
      </c>
      <c r="N147" s="15" t="s">
        <v>406</v>
      </c>
      <c r="O147" s="25" t="n">
        <v>3</v>
      </c>
      <c r="P147" s="24" t="n">
        <v>1700</v>
      </c>
      <c r="Q147" s="26" t="n">
        <v>44831</v>
      </c>
      <c r="R147" s="9" t="n">
        <v>1080</v>
      </c>
      <c r="S147" s="10" t="n">
        <v>171</v>
      </c>
      <c r="T147" s="9" t="n">
        <v>9</v>
      </c>
      <c r="U147" s="9" t="s">
        <v>406</v>
      </c>
      <c r="V147" s="9" t="n">
        <v>7</v>
      </c>
    </row>
    <row r="148" customFormat="false" ht="15.75" hidden="false" customHeight="true" outlineLevel="0" collapsed="false">
      <c r="A148" s="22" t="s">
        <v>402</v>
      </c>
      <c r="B148" s="7" t="s">
        <v>639</v>
      </c>
      <c r="C148" s="8" t="s">
        <v>640</v>
      </c>
      <c r="D148" s="9" t="s">
        <v>641</v>
      </c>
      <c r="E148" s="7" t="s">
        <v>642</v>
      </c>
      <c r="F148" s="9" t="s">
        <v>41</v>
      </c>
      <c r="G148" s="10" t="n">
        <v>2200000</v>
      </c>
      <c r="H148" s="11" t="n">
        <v>359090199</v>
      </c>
      <c r="I148" s="23" t="n">
        <v>0.00168981481481481</v>
      </c>
      <c r="J148" s="13" t="n">
        <v>42386</v>
      </c>
      <c r="K148" s="24" t="n">
        <v>37000</v>
      </c>
      <c r="L148" s="14" t="s">
        <v>28</v>
      </c>
      <c r="M148" s="25" t="s">
        <v>407</v>
      </c>
      <c r="N148" s="15" t="s">
        <v>406</v>
      </c>
      <c r="O148" s="25" t="n">
        <v>0</v>
      </c>
      <c r="P148" s="24" t="n">
        <v>3000</v>
      </c>
      <c r="Q148" s="26" t="n">
        <v>44822</v>
      </c>
      <c r="R148" s="9" t="n">
        <v>1080</v>
      </c>
      <c r="S148" s="10" t="n">
        <v>3100</v>
      </c>
      <c r="T148" s="9" t="n">
        <v>24</v>
      </c>
      <c r="U148" s="9" t="s">
        <v>407</v>
      </c>
      <c r="V148" s="9" t="n">
        <v>0</v>
      </c>
    </row>
    <row r="149" customFormat="false" ht="15.75" hidden="false" customHeight="true" outlineLevel="0" collapsed="false">
      <c r="A149" s="22" t="s">
        <v>402</v>
      </c>
      <c r="B149" s="7" t="s">
        <v>643</v>
      </c>
      <c r="C149" s="8" t="s">
        <v>644</v>
      </c>
      <c r="D149" s="9" t="s">
        <v>515</v>
      </c>
      <c r="E149" s="7" t="s">
        <v>27</v>
      </c>
      <c r="F149" s="9" t="s">
        <v>27</v>
      </c>
      <c r="G149" s="10" t="n">
        <v>8460000</v>
      </c>
      <c r="H149" s="11" t="n">
        <v>1314522853</v>
      </c>
      <c r="I149" s="23" t="n">
        <v>0.016412037037037</v>
      </c>
      <c r="J149" s="13" t="n">
        <v>44074</v>
      </c>
      <c r="K149" s="24" t="n">
        <v>1000000</v>
      </c>
      <c r="L149" s="14" t="s">
        <v>28</v>
      </c>
      <c r="M149" s="25" t="s">
        <v>406</v>
      </c>
      <c r="N149" s="15" t="s">
        <v>406</v>
      </c>
      <c r="O149" s="25" t="n">
        <v>3</v>
      </c>
      <c r="P149" s="24" t="n">
        <v>39000</v>
      </c>
      <c r="Q149" s="26" t="n">
        <v>44768</v>
      </c>
      <c r="R149" s="9" t="n">
        <v>1080</v>
      </c>
      <c r="S149" s="10" t="n">
        <v>116</v>
      </c>
      <c r="T149" s="9" t="n">
        <v>7</v>
      </c>
      <c r="U149" s="9" t="s">
        <v>407</v>
      </c>
      <c r="V149" s="9" t="n">
        <v>0</v>
      </c>
    </row>
    <row r="150" customFormat="false" ht="15.75" hidden="false" customHeight="true" outlineLevel="0" collapsed="false">
      <c r="A150" s="22" t="s">
        <v>402</v>
      </c>
      <c r="B150" s="7" t="s">
        <v>645</v>
      </c>
      <c r="C150" s="8" t="s">
        <v>646</v>
      </c>
      <c r="D150" s="9" t="s">
        <v>515</v>
      </c>
      <c r="E150" s="7" t="s">
        <v>27</v>
      </c>
      <c r="F150" s="9" t="s">
        <v>27</v>
      </c>
      <c r="G150" s="10" t="n">
        <v>8460000</v>
      </c>
      <c r="H150" s="11" t="n">
        <v>1314522853</v>
      </c>
      <c r="I150" s="23" t="n">
        <v>0.00396990740740741</v>
      </c>
      <c r="J150" s="13" t="n">
        <v>43917</v>
      </c>
      <c r="K150" s="24" t="n">
        <v>620000</v>
      </c>
      <c r="L150" s="25" t="s">
        <v>416</v>
      </c>
      <c r="M150" s="25" t="s">
        <v>407</v>
      </c>
      <c r="N150" s="15" t="s">
        <v>406</v>
      </c>
      <c r="O150" s="25" t="n">
        <v>3</v>
      </c>
      <c r="P150" s="24" t="n">
        <v>13000</v>
      </c>
      <c r="Q150" s="26" t="n">
        <v>44768</v>
      </c>
      <c r="R150" s="9" t="n">
        <v>1080</v>
      </c>
      <c r="S150" s="10" t="n">
        <v>116</v>
      </c>
      <c r="T150" s="9" t="n">
        <v>7</v>
      </c>
      <c r="U150" s="9" t="s">
        <v>407</v>
      </c>
      <c r="V150" s="9" t="n">
        <v>0</v>
      </c>
    </row>
    <row r="151" customFormat="false" ht="15.75" hidden="false" customHeight="true" outlineLevel="0" collapsed="false">
      <c r="A151" s="22" t="s">
        <v>402</v>
      </c>
      <c r="B151" s="7" t="s">
        <v>647</v>
      </c>
      <c r="C151" s="8" t="s">
        <v>648</v>
      </c>
      <c r="D151" s="9" t="s">
        <v>649</v>
      </c>
      <c r="E151" s="7" t="s">
        <v>650</v>
      </c>
      <c r="F151" s="9" t="s">
        <v>41</v>
      </c>
      <c r="G151" s="10" t="n">
        <v>6650000</v>
      </c>
      <c r="H151" s="11" t="n">
        <v>920780064</v>
      </c>
      <c r="I151" s="23" t="n">
        <v>0.011712962962963</v>
      </c>
      <c r="J151" s="13" t="n">
        <v>44073</v>
      </c>
      <c r="K151" s="24" t="n">
        <v>105000</v>
      </c>
      <c r="L151" s="25" t="s">
        <v>416</v>
      </c>
      <c r="M151" s="25" t="s">
        <v>406</v>
      </c>
      <c r="N151" s="15" t="s">
        <v>406</v>
      </c>
      <c r="O151" s="25" t="n">
        <v>0</v>
      </c>
      <c r="P151" s="24" t="n">
        <v>2893</v>
      </c>
      <c r="Q151" s="26" t="n">
        <v>42392</v>
      </c>
      <c r="R151" s="9" t="n">
        <v>1080</v>
      </c>
      <c r="S151" s="10" t="n">
        <v>331</v>
      </c>
      <c r="T151" s="9" t="n">
        <v>9</v>
      </c>
      <c r="U151" s="9" t="s">
        <v>407</v>
      </c>
      <c r="V151" s="9" t="n">
        <v>5</v>
      </c>
    </row>
    <row r="152" customFormat="false" ht="15.75" hidden="false" customHeight="true" outlineLevel="0" collapsed="false">
      <c r="A152" s="22" t="s">
        <v>651</v>
      </c>
      <c r="B152" s="7" t="s">
        <v>652</v>
      </c>
      <c r="C152" s="8" t="s">
        <v>653</v>
      </c>
      <c r="D152" s="9" t="s">
        <v>654</v>
      </c>
      <c r="E152" s="7" t="s">
        <v>655</v>
      </c>
      <c r="F152" s="9" t="s">
        <v>41</v>
      </c>
      <c r="G152" s="10" t="n">
        <v>476000</v>
      </c>
      <c r="H152" s="11" t="n">
        <v>156752729</v>
      </c>
      <c r="I152" s="27" t="n">
        <v>0.0125347222222222</v>
      </c>
      <c r="J152" s="13" t="n">
        <v>44817</v>
      </c>
      <c r="K152" s="10" t="n">
        <v>7700</v>
      </c>
      <c r="L152" s="14" t="s">
        <v>28</v>
      </c>
      <c r="M152" s="9" t="s">
        <v>36</v>
      </c>
      <c r="N152" s="15" t="s">
        <v>29</v>
      </c>
      <c r="O152" s="9" t="n">
        <v>0</v>
      </c>
      <c r="P152" s="10" t="n">
        <v>311</v>
      </c>
      <c r="Q152" s="18" t="n">
        <v>44831</v>
      </c>
      <c r="R152" s="9" t="n">
        <v>1080</v>
      </c>
      <c r="S152" s="10" t="n">
        <v>831</v>
      </c>
      <c r="T152" s="9" t="n">
        <v>10</v>
      </c>
      <c r="U152" s="9" t="s">
        <v>36</v>
      </c>
      <c r="V152" s="9" t="n">
        <v>0</v>
      </c>
    </row>
    <row r="153" customFormat="false" ht="15.75" hidden="false" customHeight="true" outlineLevel="0" collapsed="false">
      <c r="A153" s="22" t="s">
        <v>651</v>
      </c>
      <c r="B153" s="7" t="s">
        <v>656</v>
      </c>
      <c r="C153" s="8" t="s">
        <v>657</v>
      </c>
      <c r="D153" s="9" t="s">
        <v>658</v>
      </c>
      <c r="E153" s="7" t="s">
        <v>659</v>
      </c>
      <c r="F153" s="9" t="s">
        <v>41</v>
      </c>
      <c r="G153" s="10" t="n">
        <v>161000</v>
      </c>
      <c r="H153" s="11" t="n">
        <v>27225690</v>
      </c>
      <c r="I153" s="27" t="n">
        <v>0.0165740740740741</v>
      </c>
      <c r="J153" s="13" t="n">
        <v>44771</v>
      </c>
      <c r="K153" s="10" t="n">
        <v>4700</v>
      </c>
      <c r="L153" s="14" t="s">
        <v>28</v>
      </c>
      <c r="M153" s="9" t="s">
        <v>29</v>
      </c>
      <c r="N153" s="15" t="s">
        <v>29</v>
      </c>
      <c r="O153" s="9" t="n">
        <v>0</v>
      </c>
      <c r="P153" s="10" t="n">
        <v>229</v>
      </c>
      <c r="Q153" s="18" t="n">
        <v>44828</v>
      </c>
      <c r="R153" s="9" t="n">
        <v>1080</v>
      </c>
      <c r="S153" s="10" t="n">
        <v>156</v>
      </c>
      <c r="T153" s="9" t="n">
        <v>25</v>
      </c>
      <c r="U153" s="9" t="s">
        <v>36</v>
      </c>
      <c r="V153" s="9" t="n">
        <v>3</v>
      </c>
    </row>
    <row r="154" customFormat="false" ht="15.75" hidden="false" customHeight="true" outlineLevel="0" collapsed="false">
      <c r="A154" s="22" t="s">
        <v>651</v>
      </c>
      <c r="B154" s="7" t="s">
        <v>660</v>
      </c>
      <c r="C154" s="8" t="s">
        <v>661</v>
      </c>
      <c r="D154" s="9" t="s">
        <v>662</v>
      </c>
      <c r="E154" s="7" t="s">
        <v>663</v>
      </c>
      <c r="F154" s="9" t="s">
        <v>41</v>
      </c>
      <c r="G154" s="10" t="n">
        <v>209000</v>
      </c>
      <c r="H154" s="11" t="n">
        <v>5827463</v>
      </c>
      <c r="I154" s="27" t="n">
        <v>0.0170717592592593</v>
      </c>
      <c r="J154" s="13" t="n">
        <v>44804</v>
      </c>
      <c r="K154" s="10" t="n">
        <v>34000</v>
      </c>
      <c r="L154" s="14" t="s">
        <v>580</v>
      </c>
      <c r="M154" s="9" t="s">
        <v>36</v>
      </c>
      <c r="N154" s="15" t="s">
        <v>29</v>
      </c>
      <c r="O154" s="9" t="n">
        <v>0</v>
      </c>
      <c r="P154" s="10" t="n">
        <v>1368</v>
      </c>
      <c r="Q154" s="18" t="n">
        <v>44831</v>
      </c>
      <c r="R154" s="9" t="n">
        <v>2160</v>
      </c>
      <c r="S154" s="10" t="n">
        <v>13</v>
      </c>
      <c r="T154" s="9" t="n">
        <v>0</v>
      </c>
      <c r="U154" s="9" t="s">
        <v>36</v>
      </c>
      <c r="V154" s="9" t="n">
        <v>0</v>
      </c>
    </row>
    <row r="155" customFormat="false" ht="15.75" hidden="false" customHeight="true" outlineLevel="0" collapsed="false">
      <c r="A155" s="22" t="s">
        <v>651</v>
      </c>
      <c r="B155" s="7" t="s">
        <v>664</v>
      </c>
      <c r="C155" s="8" t="s">
        <v>665</v>
      </c>
      <c r="D155" s="9" t="s">
        <v>666</v>
      </c>
      <c r="E155" s="7" t="s">
        <v>667</v>
      </c>
      <c r="F155" s="9" t="s">
        <v>41</v>
      </c>
      <c r="G155" s="10" t="n">
        <v>526000</v>
      </c>
      <c r="H155" s="11" t="n">
        <v>138395780</v>
      </c>
      <c r="I155" s="27" t="n">
        <v>0.0166666666666667</v>
      </c>
      <c r="J155" s="13" t="n">
        <v>44807</v>
      </c>
      <c r="K155" s="10" t="n">
        <v>20000</v>
      </c>
      <c r="L155" s="14" t="s">
        <v>580</v>
      </c>
      <c r="M155" s="9" t="s">
        <v>36</v>
      </c>
      <c r="N155" s="15" t="s">
        <v>29</v>
      </c>
      <c r="O155" s="9" t="n">
        <v>0</v>
      </c>
      <c r="P155" s="10" t="n">
        <v>1221</v>
      </c>
      <c r="Q155" s="18" t="n">
        <v>44829</v>
      </c>
      <c r="R155" s="9" t="n">
        <v>2160</v>
      </c>
      <c r="S155" s="10" t="n">
        <v>850</v>
      </c>
      <c r="T155" s="9" t="n">
        <v>43</v>
      </c>
      <c r="U155" s="9" t="s">
        <v>36</v>
      </c>
      <c r="V155" s="9" t="n">
        <v>7</v>
      </c>
    </row>
    <row r="156" customFormat="false" ht="15.75" hidden="false" customHeight="true" outlineLevel="0" collapsed="false">
      <c r="A156" s="22" t="s">
        <v>651</v>
      </c>
      <c r="B156" s="7" t="s">
        <v>668</v>
      </c>
      <c r="C156" s="8" t="s">
        <v>669</v>
      </c>
      <c r="D156" s="9" t="s">
        <v>670</v>
      </c>
      <c r="E156" s="7" t="s">
        <v>671</v>
      </c>
      <c r="F156" s="9" t="s">
        <v>41</v>
      </c>
      <c r="G156" s="10" t="n">
        <v>1080000</v>
      </c>
      <c r="H156" s="11" t="n">
        <v>327393416</v>
      </c>
      <c r="I156" s="27" t="n">
        <v>0.0139930555555556</v>
      </c>
      <c r="J156" s="13" t="n">
        <v>44817</v>
      </c>
      <c r="K156" s="10" t="n">
        <v>2400</v>
      </c>
      <c r="L156" s="14" t="s">
        <v>580</v>
      </c>
      <c r="M156" s="9" t="s">
        <v>36</v>
      </c>
      <c r="N156" s="15" t="s">
        <v>29</v>
      </c>
      <c r="O156" s="9" t="n">
        <v>0</v>
      </c>
      <c r="P156" s="10" t="n">
        <v>78</v>
      </c>
      <c r="Q156" s="18" t="n">
        <v>44831</v>
      </c>
      <c r="R156" s="9" t="n">
        <v>1080</v>
      </c>
      <c r="S156" s="10" t="n">
        <v>485</v>
      </c>
      <c r="T156" s="9" t="n">
        <v>52</v>
      </c>
      <c r="U156" s="9" t="s">
        <v>36</v>
      </c>
      <c r="V156" s="9" t="n">
        <v>2</v>
      </c>
    </row>
    <row r="157" customFormat="false" ht="15.75" hidden="false" customHeight="true" outlineLevel="0" collapsed="false">
      <c r="A157" s="22" t="s">
        <v>651</v>
      </c>
      <c r="B157" s="7" t="s">
        <v>672</v>
      </c>
      <c r="C157" s="8" t="s">
        <v>673</v>
      </c>
      <c r="D157" s="9" t="s">
        <v>674</v>
      </c>
      <c r="E157" s="7" t="s">
        <v>675</v>
      </c>
      <c r="F157" s="9" t="s">
        <v>41</v>
      </c>
      <c r="G157" s="10" t="n">
        <v>1000000</v>
      </c>
      <c r="H157" s="11" t="n">
        <v>262001405</v>
      </c>
      <c r="I157" s="27" t="n">
        <v>0.0174189814814815</v>
      </c>
      <c r="J157" s="13" t="n">
        <v>44800</v>
      </c>
      <c r="K157" s="10" t="n">
        <v>20000</v>
      </c>
      <c r="L157" s="14" t="s">
        <v>28</v>
      </c>
      <c r="M157" s="9" t="s">
        <v>36</v>
      </c>
      <c r="N157" s="15" t="s">
        <v>36</v>
      </c>
      <c r="O157" s="9" t="n">
        <v>0</v>
      </c>
      <c r="P157" s="10" t="n">
        <v>1093</v>
      </c>
      <c r="Q157" s="18" t="n">
        <v>44831</v>
      </c>
      <c r="R157" s="9" t="n">
        <v>1080</v>
      </c>
      <c r="S157" s="10" t="n">
        <v>775</v>
      </c>
      <c r="T157" s="9" t="n">
        <v>60</v>
      </c>
      <c r="U157" s="9" t="s">
        <v>36</v>
      </c>
      <c r="V157" s="9" t="n">
        <v>6</v>
      </c>
    </row>
    <row r="158" customFormat="false" ht="15.75" hidden="false" customHeight="true" outlineLevel="0" collapsed="false">
      <c r="A158" s="22" t="s">
        <v>651</v>
      </c>
      <c r="B158" s="7" t="s">
        <v>676</v>
      </c>
      <c r="C158" s="8" t="s">
        <v>677</v>
      </c>
      <c r="D158" s="9" t="s">
        <v>678</v>
      </c>
      <c r="E158" s="7" t="s">
        <v>679</v>
      </c>
      <c r="F158" s="9" t="s">
        <v>41</v>
      </c>
      <c r="G158" s="10" t="n">
        <v>29900</v>
      </c>
      <c r="H158" s="11" t="n">
        <v>5909728</v>
      </c>
      <c r="I158" s="27" t="n">
        <v>0.0090162037037037</v>
      </c>
      <c r="J158" s="13" t="n">
        <v>44735</v>
      </c>
      <c r="K158" s="10" t="n">
        <v>2500</v>
      </c>
      <c r="L158" s="14" t="s">
        <v>580</v>
      </c>
      <c r="M158" s="9" t="s">
        <v>36</v>
      </c>
      <c r="N158" s="15" t="s">
        <v>29</v>
      </c>
      <c r="O158" s="9" t="n">
        <v>0</v>
      </c>
      <c r="P158" s="10" t="n">
        <v>581</v>
      </c>
      <c r="Q158" s="18" t="n">
        <v>44831</v>
      </c>
      <c r="R158" s="9" t="n">
        <v>2160</v>
      </c>
      <c r="S158" s="10" t="n">
        <v>104</v>
      </c>
      <c r="T158" s="9" t="n">
        <v>8</v>
      </c>
      <c r="U158" s="9" t="s">
        <v>36</v>
      </c>
      <c r="V158" s="9" t="n">
        <v>1</v>
      </c>
    </row>
    <row r="159" customFormat="false" ht="15.75" hidden="false" customHeight="true" outlineLevel="0" collapsed="false">
      <c r="A159" s="22" t="s">
        <v>651</v>
      </c>
      <c r="B159" s="7" t="s">
        <v>680</v>
      </c>
      <c r="C159" s="8" t="s">
        <v>681</v>
      </c>
      <c r="D159" s="9" t="s">
        <v>682</v>
      </c>
      <c r="E159" s="7" t="s">
        <v>683</v>
      </c>
      <c r="F159" s="9" t="s">
        <v>47</v>
      </c>
      <c r="G159" s="10" t="n">
        <v>135000</v>
      </c>
      <c r="H159" s="11" t="n">
        <v>12779356</v>
      </c>
      <c r="I159" s="27" t="n">
        <v>0.00423611111111111</v>
      </c>
      <c r="J159" s="13" t="n">
        <v>44815</v>
      </c>
      <c r="K159" s="10" t="n">
        <v>1800</v>
      </c>
      <c r="L159" s="14" t="s">
        <v>28</v>
      </c>
      <c r="M159" s="9" t="s">
        <v>36</v>
      </c>
      <c r="N159" s="15" t="s">
        <v>29</v>
      </c>
      <c r="O159" s="9" t="n">
        <v>0</v>
      </c>
      <c r="P159" s="10" t="n">
        <v>103</v>
      </c>
      <c r="Q159" s="18" t="n">
        <v>44831</v>
      </c>
      <c r="R159" s="9" t="n">
        <v>1080</v>
      </c>
      <c r="S159" s="10" t="n">
        <v>98</v>
      </c>
      <c r="T159" s="9" t="n">
        <v>18</v>
      </c>
      <c r="U159" s="9" t="s">
        <v>36</v>
      </c>
      <c r="V159" s="9" t="n">
        <v>0</v>
      </c>
    </row>
    <row r="160" customFormat="false" ht="15.75" hidden="false" customHeight="true" outlineLevel="0" collapsed="false">
      <c r="A160" s="22" t="s">
        <v>651</v>
      </c>
      <c r="B160" s="7" t="s">
        <v>684</v>
      </c>
      <c r="C160" s="8" t="s">
        <v>685</v>
      </c>
      <c r="D160" s="9" t="s">
        <v>686</v>
      </c>
      <c r="E160" s="7" t="s">
        <v>687</v>
      </c>
      <c r="F160" s="9" t="s">
        <v>41</v>
      </c>
      <c r="G160" s="10" t="n">
        <v>108000</v>
      </c>
      <c r="H160" s="11" t="n">
        <v>22597802</v>
      </c>
      <c r="I160" s="27" t="n">
        <v>0.0146296296296296</v>
      </c>
      <c r="J160" s="13" t="n">
        <v>44811</v>
      </c>
      <c r="K160" s="10" t="n">
        <v>1200</v>
      </c>
      <c r="L160" s="14" t="s">
        <v>28</v>
      </c>
      <c r="M160" s="9" t="s">
        <v>36</v>
      </c>
      <c r="N160" s="15" t="s">
        <v>29</v>
      </c>
      <c r="O160" s="9" t="n">
        <v>0</v>
      </c>
      <c r="P160" s="10" t="n">
        <v>60</v>
      </c>
      <c r="Q160" s="18" t="n">
        <v>44824</v>
      </c>
      <c r="R160" s="9" t="n">
        <v>2160</v>
      </c>
      <c r="S160" s="10" t="n">
        <v>434</v>
      </c>
      <c r="T160" s="9" t="n">
        <v>11</v>
      </c>
      <c r="U160" s="9" t="s">
        <v>36</v>
      </c>
      <c r="V160" s="9" t="n">
        <v>1</v>
      </c>
    </row>
    <row r="161" customFormat="false" ht="15.75" hidden="false" customHeight="true" outlineLevel="0" collapsed="false">
      <c r="A161" s="22" t="s">
        <v>651</v>
      </c>
      <c r="B161" s="7" t="s">
        <v>688</v>
      </c>
      <c r="C161" s="8" t="s">
        <v>689</v>
      </c>
      <c r="D161" s="9" t="s">
        <v>690</v>
      </c>
      <c r="E161" s="7" t="s">
        <v>691</v>
      </c>
      <c r="F161" s="9" t="s">
        <v>41</v>
      </c>
      <c r="G161" s="10" t="n">
        <v>279000</v>
      </c>
      <c r="H161" s="11" t="n">
        <v>173028943</v>
      </c>
      <c r="I161" s="27" t="n">
        <v>0.00126157407407407</v>
      </c>
      <c r="J161" s="13" t="n">
        <v>44818</v>
      </c>
      <c r="K161" s="10" t="n">
        <v>453</v>
      </c>
      <c r="L161" s="14" t="s">
        <v>692</v>
      </c>
      <c r="M161" s="9" t="s">
        <v>36</v>
      </c>
      <c r="N161" s="15" t="s">
        <v>29</v>
      </c>
      <c r="O161" s="9" t="n">
        <v>0</v>
      </c>
      <c r="P161" s="10" t="n">
        <v>10</v>
      </c>
      <c r="Q161" s="18" t="n">
        <v>44827</v>
      </c>
      <c r="R161" s="9" t="n">
        <v>1080</v>
      </c>
      <c r="S161" s="10" t="n">
        <v>7844</v>
      </c>
      <c r="T161" s="9" t="n">
        <v>11</v>
      </c>
      <c r="U161" s="9" t="s">
        <v>36</v>
      </c>
      <c r="V161" s="9" t="n">
        <v>25</v>
      </c>
    </row>
    <row r="162" customFormat="false" ht="15.75" hidden="false" customHeight="true" outlineLevel="0" collapsed="false">
      <c r="A162" s="22" t="s">
        <v>651</v>
      </c>
      <c r="B162" s="7" t="s">
        <v>693</v>
      </c>
      <c r="C162" s="8" t="s">
        <v>694</v>
      </c>
      <c r="D162" s="9" t="s">
        <v>695</v>
      </c>
      <c r="E162" s="7" t="s">
        <v>696</v>
      </c>
      <c r="F162" s="9" t="s">
        <v>41</v>
      </c>
      <c r="G162" s="10" t="n">
        <v>11300</v>
      </c>
      <c r="H162" s="11" t="n">
        <v>455656</v>
      </c>
      <c r="I162" s="27" t="n">
        <v>0.0367476851851852</v>
      </c>
      <c r="J162" s="13" t="n">
        <v>44697</v>
      </c>
      <c r="K162" s="10" t="n">
        <v>3200</v>
      </c>
      <c r="L162" s="14" t="s">
        <v>692</v>
      </c>
      <c r="M162" s="9" t="s">
        <v>36</v>
      </c>
      <c r="N162" s="15" t="s">
        <v>29</v>
      </c>
      <c r="O162" s="9" t="n">
        <v>0</v>
      </c>
      <c r="P162" s="10" t="n">
        <v>222</v>
      </c>
      <c r="Q162" s="18" t="n">
        <v>44822</v>
      </c>
      <c r="R162" s="9" t="n">
        <v>1080</v>
      </c>
      <c r="S162" s="10" t="n">
        <v>78</v>
      </c>
      <c r="T162" s="9" t="n">
        <v>7</v>
      </c>
      <c r="U162" s="9" t="s">
        <v>29</v>
      </c>
      <c r="V162" s="9" t="n">
        <v>2</v>
      </c>
    </row>
    <row r="163" customFormat="false" ht="15.75" hidden="false" customHeight="true" outlineLevel="0" collapsed="false">
      <c r="A163" s="22" t="s">
        <v>651</v>
      </c>
      <c r="B163" s="7" t="s">
        <v>697</v>
      </c>
      <c r="C163" s="8" t="s">
        <v>698</v>
      </c>
      <c r="D163" s="9" t="s">
        <v>699</v>
      </c>
      <c r="E163" s="7" t="s">
        <v>700</v>
      </c>
      <c r="F163" s="9" t="s">
        <v>41</v>
      </c>
      <c r="G163" s="10" t="n">
        <v>104000</v>
      </c>
      <c r="H163" s="11" t="n">
        <v>6311074</v>
      </c>
      <c r="I163" s="27" t="n">
        <v>0.00902777777777778</v>
      </c>
      <c r="J163" s="13" t="n">
        <v>44685</v>
      </c>
      <c r="K163" s="10" t="n">
        <v>2000</v>
      </c>
      <c r="L163" s="14" t="s">
        <v>692</v>
      </c>
      <c r="M163" s="9" t="s">
        <v>36</v>
      </c>
      <c r="N163" s="15" t="s">
        <v>29</v>
      </c>
      <c r="O163" s="9" t="n">
        <v>0</v>
      </c>
      <c r="P163" s="10" t="n">
        <v>373</v>
      </c>
      <c r="Q163" s="18" t="n">
        <v>44828</v>
      </c>
      <c r="R163" s="9" t="n">
        <v>720</v>
      </c>
      <c r="S163" s="10" t="n">
        <v>223</v>
      </c>
      <c r="T163" s="9" t="n">
        <v>10</v>
      </c>
      <c r="U163" s="9" t="s">
        <v>36</v>
      </c>
      <c r="V163" s="9" t="n">
        <v>0</v>
      </c>
    </row>
    <row r="164" customFormat="false" ht="15.75" hidden="false" customHeight="true" outlineLevel="0" collapsed="false">
      <c r="A164" s="22" t="s">
        <v>651</v>
      </c>
      <c r="B164" s="7" t="s">
        <v>701</v>
      </c>
      <c r="C164" s="8" t="s">
        <v>702</v>
      </c>
      <c r="D164" s="9" t="s">
        <v>703</v>
      </c>
      <c r="E164" s="7" t="s">
        <v>704</v>
      </c>
      <c r="F164" s="9" t="s">
        <v>41</v>
      </c>
      <c r="G164" s="10" t="n">
        <v>1190000</v>
      </c>
      <c r="H164" s="11" t="n">
        <v>418765040</v>
      </c>
      <c r="I164" s="27" t="n">
        <v>0.00144675925925926</v>
      </c>
      <c r="J164" s="13" t="n">
        <v>44797</v>
      </c>
      <c r="K164" s="10" t="n">
        <v>14000</v>
      </c>
      <c r="L164" s="14" t="s">
        <v>580</v>
      </c>
      <c r="M164" s="9" t="s">
        <v>29</v>
      </c>
      <c r="N164" s="15" t="s">
        <v>29</v>
      </c>
      <c r="O164" s="9" t="n">
        <v>0</v>
      </c>
      <c r="P164" s="10" t="n">
        <v>438</v>
      </c>
      <c r="Q164" s="18" t="n">
        <v>44828</v>
      </c>
      <c r="R164" s="9" t="n">
        <v>1080</v>
      </c>
      <c r="S164" s="10" t="n">
        <v>1038</v>
      </c>
      <c r="T164" s="9" t="n">
        <v>47</v>
      </c>
      <c r="U164" s="9" t="s">
        <v>36</v>
      </c>
      <c r="V164" s="9" t="n">
        <v>1</v>
      </c>
    </row>
    <row r="165" customFormat="false" ht="15.75" hidden="false" customHeight="true" outlineLevel="0" collapsed="false">
      <c r="A165" s="22" t="s">
        <v>651</v>
      </c>
      <c r="B165" s="7" t="s">
        <v>705</v>
      </c>
      <c r="C165" s="8" t="s">
        <v>706</v>
      </c>
      <c r="D165" s="9" t="s">
        <v>707</v>
      </c>
      <c r="E165" s="7" t="s">
        <v>708</v>
      </c>
      <c r="F165" s="9" t="s">
        <v>41</v>
      </c>
      <c r="G165" s="10" t="n">
        <v>1610000</v>
      </c>
      <c r="H165" s="11" t="n">
        <v>649353263</v>
      </c>
      <c r="I165" s="27" t="n">
        <v>0.0109722222222222</v>
      </c>
      <c r="J165" s="13" t="n">
        <v>44819</v>
      </c>
      <c r="K165" s="10" t="n">
        <v>2500</v>
      </c>
      <c r="L165" s="14" t="s">
        <v>28</v>
      </c>
      <c r="M165" s="9" t="s">
        <v>36</v>
      </c>
      <c r="N165" s="15" t="s">
        <v>29</v>
      </c>
      <c r="O165" s="9" t="n">
        <v>0</v>
      </c>
      <c r="P165" s="10" t="n">
        <v>128</v>
      </c>
      <c r="Q165" s="18" t="n">
        <v>44831</v>
      </c>
      <c r="R165" s="9" t="n">
        <v>1080</v>
      </c>
      <c r="S165" s="10" t="n">
        <v>2103</v>
      </c>
      <c r="T165" s="9" t="n">
        <v>14</v>
      </c>
      <c r="U165" s="9" t="s">
        <v>36</v>
      </c>
      <c r="V165" s="9" t="n">
        <v>7</v>
      </c>
    </row>
    <row r="166" customFormat="false" ht="15.75" hidden="false" customHeight="true" outlineLevel="0" collapsed="false">
      <c r="A166" s="22" t="s">
        <v>651</v>
      </c>
      <c r="B166" s="7" t="s">
        <v>709</v>
      </c>
      <c r="C166" s="8" t="s">
        <v>710</v>
      </c>
      <c r="D166" s="9" t="s">
        <v>711</v>
      </c>
      <c r="E166" s="7" t="s">
        <v>712</v>
      </c>
      <c r="F166" s="9" t="s">
        <v>41</v>
      </c>
      <c r="G166" s="10" t="n">
        <v>96900</v>
      </c>
      <c r="H166" s="11" t="n">
        <v>8120683</v>
      </c>
      <c r="I166" s="27" t="n">
        <v>0.011087962962963</v>
      </c>
      <c r="J166" s="13" t="n">
        <v>44709</v>
      </c>
      <c r="K166" s="10" t="n">
        <v>3500</v>
      </c>
      <c r="L166" s="14" t="s">
        <v>580</v>
      </c>
      <c r="M166" s="9" t="s">
        <v>36</v>
      </c>
      <c r="N166" s="15" t="s">
        <v>29</v>
      </c>
      <c r="O166" s="9" t="n">
        <v>0</v>
      </c>
      <c r="P166" s="10" t="n">
        <v>248</v>
      </c>
      <c r="Q166" s="18" t="n">
        <v>44831</v>
      </c>
      <c r="R166" s="9" t="n">
        <v>1080</v>
      </c>
      <c r="S166" s="10" t="n">
        <v>86</v>
      </c>
      <c r="T166" s="9" t="n">
        <v>8</v>
      </c>
      <c r="U166" s="9" t="s">
        <v>36</v>
      </c>
      <c r="V166" s="9" t="n">
        <v>1</v>
      </c>
    </row>
    <row r="167" customFormat="false" ht="15.75" hidden="false" customHeight="true" outlineLevel="0" collapsed="false">
      <c r="A167" s="22" t="s">
        <v>651</v>
      </c>
      <c r="B167" s="7" t="s">
        <v>713</v>
      </c>
      <c r="C167" s="8" t="s">
        <v>714</v>
      </c>
      <c r="D167" s="9" t="s">
        <v>715</v>
      </c>
      <c r="E167" s="7" t="s">
        <v>716</v>
      </c>
      <c r="F167" s="9" t="s">
        <v>41</v>
      </c>
      <c r="G167" s="10" t="n">
        <v>40200</v>
      </c>
      <c r="H167" s="11" t="n">
        <v>7964284</v>
      </c>
      <c r="I167" s="27" t="n">
        <v>0.0213078703703704</v>
      </c>
      <c r="J167" s="13" t="n">
        <v>44771</v>
      </c>
      <c r="K167" s="10" t="n">
        <v>6700</v>
      </c>
      <c r="L167" s="14" t="s">
        <v>692</v>
      </c>
      <c r="M167" s="9" t="s">
        <v>36</v>
      </c>
      <c r="N167" s="15" t="s">
        <v>29</v>
      </c>
      <c r="O167" s="9" t="n">
        <v>0</v>
      </c>
      <c r="P167" s="10" t="n">
        <v>419</v>
      </c>
      <c r="Q167" s="18" t="n">
        <v>44822</v>
      </c>
      <c r="R167" s="9" t="n">
        <v>1080</v>
      </c>
      <c r="S167" s="10" t="n">
        <v>462</v>
      </c>
      <c r="T167" s="9" t="n">
        <v>12</v>
      </c>
      <c r="U167" s="9" t="s">
        <v>36</v>
      </c>
      <c r="V167" s="9" t="n">
        <v>1</v>
      </c>
    </row>
    <row r="168" customFormat="false" ht="15.75" hidden="false" customHeight="true" outlineLevel="0" collapsed="false">
      <c r="A168" s="22" t="s">
        <v>651</v>
      </c>
      <c r="B168" s="7" t="s">
        <v>717</v>
      </c>
      <c r="C168" s="8" t="s">
        <v>718</v>
      </c>
      <c r="D168" s="9" t="s">
        <v>719</v>
      </c>
      <c r="E168" s="7" t="s">
        <v>720</v>
      </c>
      <c r="F168" s="9" t="s">
        <v>41</v>
      </c>
      <c r="G168" s="10" t="n">
        <v>135000</v>
      </c>
      <c r="H168" s="11" t="n">
        <v>4458061</v>
      </c>
      <c r="I168" s="27" t="n">
        <v>0.0105092592592593</v>
      </c>
      <c r="J168" s="13" t="n">
        <v>44819</v>
      </c>
      <c r="K168" s="10" t="n">
        <v>22000</v>
      </c>
      <c r="L168" s="14" t="s">
        <v>580</v>
      </c>
      <c r="M168" s="9" t="s">
        <v>36</v>
      </c>
      <c r="N168" s="15" t="s">
        <v>29</v>
      </c>
      <c r="O168" s="9" t="n">
        <v>0</v>
      </c>
      <c r="P168" s="10" t="n">
        <v>876</v>
      </c>
      <c r="Q168" s="18" t="n">
        <v>44831</v>
      </c>
      <c r="R168" s="9" t="n">
        <v>1080</v>
      </c>
      <c r="S168" s="10" t="n">
        <v>12</v>
      </c>
      <c r="T168" s="9" t="n">
        <v>2</v>
      </c>
      <c r="U168" s="9" t="s">
        <v>36</v>
      </c>
      <c r="V168" s="9" t="n">
        <v>10</v>
      </c>
    </row>
    <row r="169" customFormat="false" ht="15.75" hidden="false" customHeight="true" outlineLevel="0" collapsed="false">
      <c r="A169" s="22" t="s">
        <v>651</v>
      </c>
      <c r="B169" s="7" t="s">
        <v>721</v>
      </c>
      <c r="C169" s="8" t="s">
        <v>722</v>
      </c>
      <c r="D169" s="9" t="s">
        <v>723</v>
      </c>
      <c r="E169" s="7" t="s">
        <v>724</v>
      </c>
      <c r="F169" s="9" t="s">
        <v>41</v>
      </c>
      <c r="G169" s="10" t="n">
        <v>1200000</v>
      </c>
      <c r="H169" s="11" t="n">
        <v>476671563</v>
      </c>
      <c r="I169" s="27" t="n">
        <v>0.0352662037037037</v>
      </c>
      <c r="J169" s="13" t="n">
        <v>44814</v>
      </c>
      <c r="K169" s="10" t="n">
        <v>222</v>
      </c>
      <c r="L169" s="14" t="s">
        <v>580</v>
      </c>
      <c r="M169" s="9" t="s">
        <v>36</v>
      </c>
      <c r="N169" s="15" t="s">
        <v>29</v>
      </c>
      <c r="O169" s="9" t="n">
        <v>0</v>
      </c>
      <c r="P169" s="10" t="n">
        <v>43</v>
      </c>
      <c r="Q169" s="18" t="n">
        <v>44828</v>
      </c>
      <c r="R169" s="9" t="n">
        <v>1080</v>
      </c>
      <c r="S169" s="10" t="n">
        <v>26257</v>
      </c>
      <c r="T169" s="9" t="n">
        <v>149</v>
      </c>
      <c r="U169" s="9" t="s">
        <v>29</v>
      </c>
      <c r="V169" s="9" t="n">
        <v>1</v>
      </c>
    </row>
    <row r="170" customFormat="false" ht="15.75" hidden="false" customHeight="true" outlineLevel="0" collapsed="false">
      <c r="A170" s="22" t="s">
        <v>651</v>
      </c>
      <c r="B170" s="7" t="s">
        <v>725</v>
      </c>
      <c r="C170" s="8" t="s">
        <v>726</v>
      </c>
      <c r="D170" s="9" t="s">
        <v>727</v>
      </c>
      <c r="E170" s="7" t="s">
        <v>728</v>
      </c>
      <c r="F170" s="9" t="s">
        <v>41</v>
      </c>
      <c r="G170" s="10" t="n">
        <v>63200</v>
      </c>
      <c r="H170" s="11" t="n">
        <v>7953522</v>
      </c>
      <c r="I170" s="27" t="n">
        <v>0.00564814814814815</v>
      </c>
      <c r="J170" s="13" t="n">
        <v>44680</v>
      </c>
      <c r="K170" s="10" t="n">
        <v>10000</v>
      </c>
      <c r="L170" s="14" t="s">
        <v>580</v>
      </c>
      <c r="M170" s="9" t="s">
        <v>36</v>
      </c>
      <c r="N170" s="15" t="s">
        <v>29</v>
      </c>
      <c r="O170" s="9" t="n">
        <v>0</v>
      </c>
      <c r="P170" s="10" t="n">
        <v>1330</v>
      </c>
      <c r="Q170" s="18" t="n">
        <v>44803</v>
      </c>
      <c r="R170" s="9" t="n">
        <v>1080</v>
      </c>
      <c r="S170" s="10" t="n">
        <v>68</v>
      </c>
      <c r="T170" s="9" t="n">
        <v>2</v>
      </c>
      <c r="U170" s="9" t="s">
        <v>29</v>
      </c>
      <c r="V170" s="9" t="n">
        <v>1</v>
      </c>
    </row>
    <row r="171" customFormat="false" ht="15.75" hidden="false" customHeight="true" outlineLevel="0" collapsed="false">
      <c r="A171" s="22" t="s">
        <v>651</v>
      </c>
      <c r="B171" s="7" t="s">
        <v>729</v>
      </c>
      <c r="C171" s="8" t="s">
        <v>730</v>
      </c>
      <c r="D171" s="9" t="s">
        <v>731</v>
      </c>
      <c r="E171" s="7" t="s">
        <v>732</v>
      </c>
      <c r="F171" s="9" t="s">
        <v>41</v>
      </c>
      <c r="G171" s="10" t="n">
        <v>3930000</v>
      </c>
      <c r="H171" s="11" t="n">
        <v>1443191878</v>
      </c>
      <c r="I171" s="27" t="n">
        <v>0.0104398148148148</v>
      </c>
      <c r="J171" s="13" t="n">
        <v>44819</v>
      </c>
      <c r="K171" s="10" t="n">
        <v>31000</v>
      </c>
      <c r="L171" s="14" t="s">
        <v>53</v>
      </c>
      <c r="M171" s="9" t="s">
        <v>36</v>
      </c>
      <c r="N171" s="15" t="s">
        <v>29</v>
      </c>
      <c r="O171" s="9" t="n">
        <v>0</v>
      </c>
      <c r="P171" s="10" t="n">
        <v>602</v>
      </c>
      <c r="Q171" s="18" t="n">
        <v>44829</v>
      </c>
      <c r="R171" s="9" t="n">
        <v>2160</v>
      </c>
      <c r="S171" s="10" t="n">
        <v>1935</v>
      </c>
      <c r="T171" s="9" t="n">
        <v>12</v>
      </c>
      <c r="U171" s="9" t="s">
        <v>36</v>
      </c>
      <c r="V171" s="9" t="n">
        <v>1</v>
      </c>
    </row>
    <row r="172" customFormat="false" ht="15.75" hidden="false" customHeight="true" outlineLevel="0" collapsed="false">
      <c r="A172" s="22" t="s">
        <v>651</v>
      </c>
      <c r="B172" s="7" t="s">
        <v>733</v>
      </c>
      <c r="C172" s="8" t="s">
        <v>734</v>
      </c>
      <c r="D172" s="9" t="s">
        <v>735</v>
      </c>
      <c r="E172" s="7" t="s">
        <v>736</v>
      </c>
      <c r="F172" s="9" t="s">
        <v>41</v>
      </c>
      <c r="G172" s="10" t="n">
        <v>45600</v>
      </c>
      <c r="H172" s="11" t="n">
        <v>10347923</v>
      </c>
      <c r="I172" s="27" t="n">
        <v>0.00751157407407407</v>
      </c>
      <c r="J172" s="13" t="n">
        <v>44812</v>
      </c>
      <c r="K172" s="10" t="n">
        <v>1000</v>
      </c>
      <c r="L172" s="14" t="s">
        <v>580</v>
      </c>
      <c r="M172" s="9" t="s">
        <v>36</v>
      </c>
      <c r="N172" s="15" t="s">
        <v>29</v>
      </c>
      <c r="O172" s="9" t="n">
        <v>0</v>
      </c>
      <c r="P172" s="10" t="n">
        <v>180</v>
      </c>
      <c r="Q172" s="18" t="n">
        <v>44829</v>
      </c>
      <c r="R172" s="9" t="n">
        <v>2160</v>
      </c>
      <c r="S172" s="10" t="n">
        <v>250</v>
      </c>
      <c r="T172" s="9" t="n">
        <v>11</v>
      </c>
      <c r="U172" s="9" t="s">
        <v>29</v>
      </c>
      <c r="V172" s="9" t="n">
        <v>5</v>
      </c>
    </row>
    <row r="173" customFormat="false" ht="15.75" hidden="false" customHeight="true" outlineLevel="0" collapsed="false">
      <c r="A173" s="22" t="s">
        <v>651</v>
      </c>
      <c r="B173" s="7" t="s">
        <v>737</v>
      </c>
      <c r="C173" s="8" t="s">
        <v>738</v>
      </c>
      <c r="D173" s="9" t="s">
        <v>739</v>
      </c>
      <c r="E173" s="7" t="s">
        <v>740</v>
      </c>
      <c r="F173" s="9" t="s">
        <v>41</v>
      </c>
      <c r="G173" s="10" t="n">
        <v>57100</v>
      </c>
      <c r="H173" s="11" t="n">
        <v>4242304</v>
      </c>
      <c r="I173" s="27" t="n">
        <v>0.00577546296296296</v>
      </c>
      <c r="J173" s="13" t="n">
        <v>44814</v>
      </c>
      <c r="K173" s="10" t="n">
        <v>713</v>
      </c>
      <c r="L173" s="14" t="s">
        <v>580</v>
      </c>
      <c r="M173" s="9" t="s">
        <v>36</v>
      </c>
      <c r="N173" s="15" t="s">
        <v>36</v>
      </c>
      <c r="O173" s="9" t="n">
        <v>0</v>
      </c>
      <c r="P173" s="10" t="n">
        <v>34</v>
      </c>
      <c r="Q173" s="18" t="n">
        <v>44826</v>
      </c>
      <c r="R173" s="9" t="n">
        <v>1080</v>
      </c>
      <c r="S173" s="10" t="n">
        <v>108</v>
      </c>
      <c r="T173" s="9" t="n">
        <v>0</v>
      </c>
      <c r="U173" s="9" t="s">
        <v>36</v>
      </c>
      <c r="V173" s="9" t="n">
        <v>2</v>
      </c>
    </row>
    <row r="174" customFormat="false" ht="15.75" hidden="false" customHeight="true" outlineLevel="0" collapsed="false">
      <c r="A174" s="22" t="s">
        <v>651</v>
      </c>
      <c r="B174" s="7" t="s">
        <v>741</v>
      </c>
      <c r="C174" s="8" t="s">
        <v>742</v>
      </c>
      <c r="D174" s="9" t="s">
        <v>743</v>
      </c>
      <c r="E174" s="7" t="s">
        <v>744</v>
      </c>
      <c r="F174" s="9" t="s">
        <v>41</v>
      </c>
      <c r="G174" s="10" t="n">
        <v>382000</v>
      </c>
      <c r="H174" s="11" t="n">
        <v>154898226</v>
      </c>
      <c r="I174" s="27" t="n">
        <v>0.00417824074074074</v>
      </c>
      <c r="J174" s="13" t="n">
        <v>44279</v>
      </c>
      <c r="K174" s="10" t="n">
        <v>8300</v>
      </c>
      <c r="L174" s="14" t="s">
        <v>692</v>
      </c>
      <c r="M174" s="9" t="s">
        <v>36</v>
      </c>
      <c r="N174" s="15" t="s">
        <v>29</v>
      </c>
      <c r="O174" s="9" t="n">
        <v>0</v>
      </c>
      <c r="P174" s="10" t="n">
        <v>387</v>
      </c>
      <c r="Q174" s="18" t="n">
        <v>44802</v>
      </c>
      <c r="R174" s="9" t="n">
        <v>2160</v>
      </c>
      <c r="S174" s="10" t="n">
        <v>94</v>
      </c>
      <c r="T174" s="9" t="n">
        <v>14</v>
      </c>
      <c r="U174" s="9" t="s">
        <v>36</v>
      </c>
      <c r="V174" s="9" t="n">
        <v>0</v>
      </c>
    </row>
    <row r="175" customFormat="false" ht="15.75" hidden="false" customHeight="true" outlineLevel="0" collapsed="false">
      <c r="A175" s="22" t="s">
        <v>651</v>
      </c>
      <c r="B175" s="7" t="s">
        <v>745</v>
      </c>
      <c r="C175" s="8" t="s">
        <v>746</v>
      </c>
      <c r="D175" s="9" t="s">
        <v>747</v>
      </c>
      <c r="E175" s="7" t="s">
        <v>748</v>
      </c>
      <c r="F175" s="9" t="s">
        <v>41</v>
      </c>
      <c r="G175" s="10" t="n">
        <v>3320000</v>
      </c>
      <c r="H175" s="11" t="n">
        <v>801193944</v>
      </c>
      <c r="I175" s="27" t="n">
        <v>0.0091087962962963</v>
      </c>
      <c r="J175" s="13" t="n">
        <v>44817</v>
      </c>
      <c r="K175" s="10" t="n">
        <v>6800</v>
      </c>
      <c r="L175" s="14" t="s">
        <v>28</v>
      </c>
      <c r="M175" s="9" t="s">
        <v>36</v>
      </c>
      <c r="N175" s="15" t="s">
        <v>29</v>
      </c>
      <c r="O175" s="9" t="n">
        <v>0</v>
      </c>
      <c r="P175" s="10" t="n">
        <v>1075</v>
      </c>
      <c r="Q175" s="18" t="n">
        <v>44830</v>
      </c>
      <c r="R175" s="9" t="n">
        <v>2160</v>
      </c>
      <c r="S175" s="10" t="n">
        <v>3205</v>
      </c>
      <c r="T175" s="9" t="n">
        <v>149</v>
      </c>
      <c r="U175" s="9" t="s">
        <v>36</v>
      </c>
      <c r="V175" s="9" t="n">
        <v>0</v>
      </c>
    </row>
    <row r="176" customFormat="false" ht="15.75" hidden="false" customHeight="true" outlineLevel="0" collapsed="false">
      <c r="A176" s="22" t="s">
        <v>651</v>
      </c>
      <c r="B176" s="7" t="s">
        <v>749</v>
      </c>
      <c r="C176" s="8" t="s">
        <v>750</v>
      </c>
      <c r="D176" s="9" t="s">
        <v>751</v>
      </c>
      <c r="E176" s="7" t="s">
        <v>752</v>
      </c>
      <c r="F176" s="9" t="s">
        <v>41</v>
      </c>
      <c r="G176" s="10" t="n">
        <v>57900</v>
      </c>
      <c r="H176" s="11" t="n">
        <v>13630284</v>
      </c>
      <c r="I176" s="27" t="n">
        <v>0.00780092592592593</v>
      </c>
      <c r="J176" s="13" t="n">
        <v>44797</v>
      </c>
      <c r="K176" s="10" t="n">
        <v>3300</v>
      </c>
      <c r="L176" s="14" t="s">
        <v>580</v>
      </c>
      <c r="M176" s="9" t="s">
        <v>36</v>
      </c>
      <c r="N176" s="15" t="s">
        <v>29</v>
      </c>
      <c r="O176" s="9" t="n">
        <v>0</v>
      </c>
      <c r="P176" s="10" t="n">
        <v>214</v>
      </c>
      <c r="Q176" s="18" t="n">
        <v>44828</v>
      </c>
      <c r="R176" s="9" t="n">
        <v>1080</v>
      </c>
      <c r="S176" s="10" t="n">
        <v>131</v>
      </c>
      <c r="T176" s="9" t="n">
        <v>1</v>
      </c>
      <c r="U176" s="9" t="s">
        <v>36</v>
      </c>
      <c r="V176" s="9" t="n">
        <v>1</v>
      </c>
    </row>
    <row r="177" customFormat="false" ht="15.75" hidden="false" customHeight="true" outlineLevel="0" collapsed="false">
      <c r="A177" s="22" t="s">
        <v>651</v>
      </c>
      <c r="B177" s="7" t="s">
        <v>753</v>
      </c>
      <c r="C177" s="8" t="s">
        <v>754</v>
      </c>
      <c r="D177" s="9" t="s">
        <v>755</v>
      </c>
      <c r="E177" s="7" t="s">
        <v>756</v>
      </c>
      <c r="F177" s="9" t="s">
        <v>41</v>
      </c>
      <c r="G177" s="10" t="n">
        <v>365000</v>
      </c>
      <c r="H177" s="11" t="n">
        <v>67074595</v>
      </c>
      <c r="I177" s="27" t="n">
        <v>0.00493055555555556</v>
      </c>
      <c r="J177" s="13" t="n">
        <v>44817</v>
      </c>
      <c r="K177" s="10" t="n">
        <v>492</v>
      </c>
      <c r="L177" s="14" t="s">
        <v>580</v>
      </c>
      <c r="M177" s="9" t="s">
        <v>36</v>
      </c>
      <c r="N177" s="15" t="s">
        <v>29</v>
      </c>
      <c r="O177" s="9" t="n">
        <v>0</v>
      </c>
      <c r="P177" s="10" t="n">
        <v>36</v>
      </c>
      <c r="Q177" s="18" t="n">
        <v>44827</v>
      </c>
      <c r="R177" s="9" t="n">
        <v>1080</v>
      </c>
      <c r="S177" s="10" t="n">
        <v>473</v>
      </c>
      <c r="T177" s="9" t="n">
        <v>8</v>
      </c>
      <c r="U177" s="9" t="s">
        <v>36</v>
      </c>
      <c r="V177" s="9" t="n">
        <v>2</v>
      </c>
    </row>
    <row r="178" customFormat="false" ht="15.75" hidden="false" customHeight="true" outlineLevel="0" collapsed="false">
      <c r="A178" s="22" t="s">
        <v>651</v>
      </c>
      <c r="B178" s="7" t="s">
        <v>757</v>
      </c>
      <c r="C178" s="8" t="s">
        <v>758</v>
      </c>
      <c r="D178" s="9" t="s">
        <v>759</v>
      </c>
      <c r="E178" s="7" t="s">
        <v>760</v>
      </c>
      <c r="F178" s="9" t="s">
        <v>41</v>
      </c>
      <c r="G178" s="10" t="n">
        <v>10600</v>
      </c>
      <c r="H178" s="11" t="n">
        <v>422196</v>
      </c>
      <c r="I178" s="27" t="n">
        <v>0.000729166666666667</v>
      </c>
      <c r="J178" s="13" t="n">
        <v>44813</v>
      </c>
      <c r="K178" s="10" t="n">
        <v>868</v>
      </c>
      <c r="L178" s="14" t="s">
        <v>692</v>
      </c>
      <c r="M178" s="9" t="s">
        <v>29</v>
      </c>
      <c r="N178" s="15" t="s">
        <v>36</v>
      </c>
      <c r="O178" s="9" t="n">
        <v>0</v>
      </c>
      <c r="P178" s="10" t="n">
        <v>33</v>
      </c>
      <c r="Q178" s="18" t="n">
        <v>44820</v>
      </c>
      <c r="R178" s="9" t="n">
        <v>1080</v>
      </c>
      <c r="S178" s="10" t="n">
        <v>40</v>
      </c>
      <c r="T178" s="9" t="n">
        <v>0</v>
      </c>
      <c r="U178" s="9" t="s">
        <v>29</v>
      </c>
      <c r="V178" s="9" t="n">
        <v>0</v>
      </c>
    </row>
    <row r="179" customFormat="false" ht="15.75" hidden="false" customHeight="true" outlineLevel="0" collapsed="false">
      <c r="A179" s="22" t="s">
        <v>651</v>
      </c>
      <c r="B179" s="7" t="s">
        <v>761</v>
      </c>
      <c r="C179" s="8" t="s">
        <v>762</v>
      </c>
      <c r="D179" s="9" t="s">
        <v>763</v>
      </c>
      <c r="E179" s="7" t="s">
        <v>764</v>
      </c>
      <c r="F179" s="9" t="s">
        <v>41</v>
      </c>
      <c r="G179" s="10" t="n">
        <v>147000</v>
      </c>
      <c r="H179" s="11" t="n">
        <v>11971349</v>
      </c>
      <c r="I179" s="27" t="n">
        <v>0.00802083333333333</v>
      </c>
      <c r="J179" s="13" t="n">
        <v>44783</v>
      </c>
      <c r="K179" s="10" t="n">
        <v>4500</v>
      </c>
      <c r="L179" s="14" t="s">
        <v>28</v>
      </c>
      <c r="M179" s="9" t="s">
        <v>36</v>
      </c>
      <c r="N179" s="15" t="s">
        <v>29</v>
      </c>
      <c r="O179" s="9" t="n">
        <v>0</v>
      </c>
      <c r="P179" s="10" t="n">
        <v>818</v>
      </c>
      <c r="Q179" s="18" t="n">
        <v>44818</v>
      </c>
      <c r="R179" s="9" t="n">
        <v>2160</v>
      </c>
      <c r="S179" s="10" t="n">
        <v>84</v>
      </c>
      <c r="T179" s="9" t="n">
        <v>4</v>
      </c>
      <c r="U179" s="9" t="s">
        <v>29</v>
      </c>
      <c r="V179" s="9" t="n">
        <v>2</v>
      </c>
    </row>
    <row r="180" customFormat="false" ht="15.75" hidden="false" customHeight="true" outlineLevel="0" collapsed="false">
      <c r="A180" s="22" t="s">
        <v>651</v>
      </c>
      <c r="B180" s="7" t="s">
        <v>765</v>
      </c>
      <c r="C180" s="8" t="s">
        <v>766</v>
      </c>
      <c r="D180" s="9" t="s">
        <v>767</v>
      </c>
      <c r="E180" s="7" t="s">
        <v>768</v>
      </c>
      <c r="F180" s="9" t="s">
        <v>41</v>
      </c>
      <c r="G180" s="10" t="n">
        <v>91600</v>
      </c>
      <c r="H180" s="11" t="n">
        <v>18751275</v>
      </c>
      <c r="I180" s="27" t="n">
        <v>0.00930555555555556</v>
      </c>
      <c r="J180" s="13" t="n">
        <v>44735</v>
      </c>
      <c r="K180" s="10" t="n">
        <v>2400</v>
      </c>
      <c r="L180" s="14" t="s">
        <v>28</v>
      </c>
      <c r="M180" s="9" t="s">
        <v>29</v>
      </c>
      <c r="N180" s="15" t="s">
        <v>29</v>
      </c>
      <c r="O180" s="9" t="n">
        <v>0</v>
      </c>
      <c r="P180" s="10" t="n">
        <v>125</v>
      </c>
      <c r="Q180" s="18" t="n">
        <v>44802</v>
      </c>
      <c r="R180" s="9" t="n">
        <v>1080</v>
      </c>
      <c r="S180" s="10" t="n">
        <v>281</v>
      </c>
      <c r="T180" s="9" t="n">
        <v>4</v>
      </c>
      <c r="U180" s="9" t="s">
        <v>36</v>
      </c>
      <c r="V180" s="9" t="n">
        <v>0</v>
      </c>
    </row>
    <row r="181" customFormat="false" ht="15.75" hidden="false" customHeight="true" outlineLevel="0" collapsed="false">
      <c r="A181" s="22" t="s">
        <v>651</v>
      </c>
      <c r="B181" s="7" t="s">
        <v>769</v>
      </c>
      <c r="C181" s="8" t="s">
        <v>770</v>
      </c>
      <c r="D181" s="9" t="s">
        <v>771</v>
      </c>
      <c r="E181" s="7" t="s">
        <v>772</v>
      </c>
      <c r="F181" s="9" t="s">
        <v>41</v>
      </c>
      <c r="G181" s="10" t="n">
        <v>140000</v>
      </c>
      <c r="H181" s="11" t="n">
        <v>22917818</v>
      </c>
      <c r="I181" s="27" t="n">
        <v>0.0130439814814815</v>
      </c>
      <c r="J181" s="13" t="n">
        <v>44783</v>
      </c>
      <c r="K181" s="10" t="n">
        <v>6800</v>
      </c>
      <c r="L181" s="14" t="s">
        <v>692</v>
      </c>
      <c r="M181" s="9" t="s">
        <v>36</v>
      </c>
      <c r="N181" s="15" t="s">
        <v>29</v>
      </c>
      <c r="O181" s="9" t="n">
        <v>0</v>
      </c>
      <c r="P181" s="10" t="n">
        <v>262</v>
      </c>
      <c r="Q181" s="18" t="n">
        <v>44803</v>
      </c>
      <c r="R181" s="9" t="n">
        <v>1080</v>
      </c>
      <c r="S181" s="10" t="n">
        <v>487</v>
      </c>
      <c r="T181" s="9" t="n">
        <v>20</v>
      </c>
      <c r="U181" s="9" t="s">
        <v>36</v>
      </c>
      <c r="V181" s="9" t="n">
        <v>1</v>
      </c>
    </row>
    <row r="182" customFormat="false" ht="15.75" hidden="false" customHeight="true" outlineLevel="0" collapsed="false">
      <c r="A182" s="22" t="s">
        <v>651</v>
      </c>
      <c r="B182" s="7" t="s">
        <v>773</v>
      </c>
      <c r="C182" s="8" t="s">
        <v>774</v>
      </c>
      <c r="D182" s="9" t="s">
        <v>775</v>
      </c>
      <c r="E182" s="7" t="s">
        <v>776</v>
      </c>
      <c r="F182" s="9" t="s">
        <v>47</v>
      </c>
      <c r="G182" s="10" t="n">
        <v>155000</v>
      </c>
      <c r="H182" s="11" t="n">
        <v>12566488</v>
      </c>
      <c r="I182" s="27" t="n">
        <v>0.0135763888888889</v>
      </c>
      <c r="J182" s="13" t="n">
        <v>44637</v>
      </c>
      <c r="K182" s="10" t="n">
        <v>373</v>
      </c>
      <c r="L182" s="14" t="s">
        <v>580</v>
      </c>
      <c r="M182" s="9" t="s">
        <v>36</v>
      </c>
      <c r="N182" s="15" t="s">
        <v>29</v>
      </c>
      <c r="O182" s="9" t="n">
        <v>0</v>
      </c>
      <c r="P182" s="10" t="n">
        <v>16</v>
      </c>
      <c r="Q182" s="18" t="n">
        <v>44831</v>
      </c>
      <c r="R182" s="9" t="n">
        <v>1080</v>
      </c>
      <c r="S182" s="10" t="n">
        <v>106</v>
      </c>
      <c r="T182" s="9" t="n">
        <v>6</v>
      </c>
      <c r="U182" s="9" t="s">
        <v>36</v>
      </c>
      <c r="V182" s="9" t="n">
        <v>0</v>
      </c>
    </row>
    <row r="183" customFormat="false" ht="15.75" hidden="false" customHeight="true" outlineLevel="0" collapsed="false">
      <c r="A183" s="22" t="s">
        <v>651</v>
      </c>
      <c r="B183" s="7" t="s">
        <v>777</v>
      </c>
      <c r="C183" s="8" t="s">
        <v>778</v>
      </c>
      <c r="D183" s="9" t="s">
        <v>779</v>
      </c>
      <c r="E183" s="7" t="s">
        <v>780</v>
      </c>
      <c r="F183" s="9" t="s">
        <v>41</v>
      </c>
      <c r="G183" s="10" t="n">
        <v>27300</v>
      </c>
      <c r="H183" s="11" t="n">
        <v>3120545</v>
      </c>
      <c r="I183" s="27" t="n">
        <v>0.0143402777777778</v>
      </c>
      <c r="J183" s="13" t="n">
        <v>44819</v>
      </c>
      <c r="K183" s="10" t="n">
        <v>321</v>
      </c>
      <c r="L183" s="14" t="s">
        <v>692</v>
      </c>
      <c r="M183" s="9" t="s">
        <v>36</v>
      </c>
      <c r="N183" s="15" t="s">
        <v>29</v>
      </c>
      <c r="O183" s="9" t="n">
        <v>0</v>
      </c>
      <c r="P183" s="10" t="n">
        <v>5</v>
      </c>
      <c r="Q183" s="18" t="n">
        <v>44829</v>
      </c>
      <c r="R183" s="9" t="n">
        <v>1080</v>
      </c>
      <c r="S183" s="10" t="n">
        <v>219</v>
      </c>
      <c r="T183" s="9" t="n">
        <v>2</v>
      </c>
      <c r="U183" s="9" t="s">
        <v>36</v>
      </c>
      <c r="V183" s="9" t="n">
        <v>0</v>
      </c>
    </row>
    <row r="184" customFormat="false" ht="15.75" hidden="false" customHeight="true" outlineLevel="0" collapsed="false">
      <c r="A184" s="22" t="s">
        <v>651</v>
      </c>
      <c r="B184" s="7" t="s">
        <v>781</v>
      </c>
      <c r="C184" s="8" t="s">
        <v>782</v>
      </c>
      <c r="D184" s="9" t="s">
        <v>783</v>
      </c>
      <c r="E184" s="7" t="s">
        <v>784</v>
      </c>
      <c r="F184" s="9" t="s">
        <v>41</v>
      </c>
      <c r="G184" s="10" t="n">
        <v>331000</v>
      </c>
      <c r="H184" s="11" t="n">
        <v>64535342</v>
      </c>
      <c r="I184" s="27" t="n">
        <v>0.0153472222222222</v>
      </c>
      <c r="J184" s="13" t="n">
        <v>44809</v>
      </c>
      <c r="K184" s="10" t="n">
        <v>2400</v>
      </c>
      <c r="L184" s="14" t="s">
        <v>53</v>
      </c>
      <c r="M184" s="9" t="s">
        <v>36</v>
      </c>
      <c r="N184" s="15" t="s">
        <v>29</v>
      </c>
      <c r="O184" s="9" t="n">
        <v>0</v>
      </c>
      <c r="P184" s="10" t="n">
        <v>111</v>
      </c>
      <c r="Q184" s="18" t="n">
        <v>44831</v>
      </c>
      <c r="R184" s="9" t="n">
        <v>2160</v>
      </c>
      <c r="S184" s="10" t="n">
        <v>1114</v>
      </c>
      <c r="T184" s="9" t="n">
        <v>41</v>
      </c>
      <c r="U184" s="9" t="s">
        <v>36</v>
      </c>
      <c r="V184" s="9" t="n">
        <v>4</v>
      </c>
    </row>
    <row r="185" customFormat="false" ht="15.75" hidden="false" customHeight="true" outlineLevel="0" collapsed="false">
      <c r="A185" s="22" t="s">
        <v>651</v>
      </c>
      <c r="B185" s="7" t="s">
        <v>785</v>
      </c>
      <c r="C185" s="8" t="s">
        <v>786</v>
      </c>
      <c r="D185" s="9" t="s">
        <v>787</v>
      </c>
      <c r="E185" s="7" t="s">
        <v>788</v>
      </c>
      <c r="F185" s="9" t="s">
        <v>41</v>
      </c>
      <c r="G185" s="10" t="n">
        <v>1100000</v>
      </c>
      <c r="H185" s="11" t="n">
        <v>109627216</v>
      </c>
      <c r="I185" s="27" t="n">
        <v>0.0125810185185185</v>
      </c>
      <c r="J185" s="13" t="n">
        <v>44815</v>
      </c>
      <c r="K185" s="10" t="n">
        <v>2300</v>
      </c>
      <c r="L185" s="14" t="s">
        <v>53</v>
      </c>
      <c r="M185" s="9" t="s">
        <v>36</v>
      </c>
      <c r="N185" s="15" t="s">
        <v>29</v>
      </c>
      <c r="O185" s="9" t="n">
        <v>0</v>
      </c>
      <c r="P185" s="10" t="n">
        <v>181</v>
      </c>
      <c r="Q185" s="18" t="n">
        <v>44829</v>
      </c>
      <c r="R185" s="9" t="n">
        <v>1080</v>
      </c>
      <c r="S185" s="10" t="n">
        <v>129</v>
      </c>
      <c r="T185" s="9" t="n">
        <v>16</v>
      </c>
      <c r="U185" s="9" t="s">
        <v>36</v>
      </c>
      <c r="V185" s="9" t="n">
        <v>8</v>
      </c>
    </row>
    <row r="186" customFormat="false" ht="15.75" hidden="false" customHeight="true" outlineLevel="0" collapsed="false">
      <c r="A186" s="22" t="s">
        <v>651</v>
      </c>
      <c r="B186" s="7" t="s">
        <v>789</v>
      </c>
      <c r="C186" s="8" t="s">
        <v>790</v>
      </c>
      <c r="D186" s="9" t="s">
        <v>791</v>
      </c>
      <c r="E186" s="7" t="s">
        <v>792</v>
      </c>
      <c r="F186" s="9" t="s">
        <v>41</v>
      </c>
      <c r="G186" s="10" t="n">
        <v>72100</v>
      </c>
      <c r="H186" s="11" t="n">
        <v>7785571</v>
      </c>
      <c r="I186" s="27" t="n">
        <v>0.00604166666666667</v>
      </c>
      <c r="J186" s="13" t="n">
        <v>44728</v>
      </c>
      <c r="K186" s="10" t="n">
        <v>556</v>
      </c>
      <c r="L186" s="14" t="s">
        <v>692</v>
      </c>
      <c r="M186" s="9" t="s">
        <v>36</v>
      </c>
      <c r="N186" s="15" t="s">
        <v>29</v>
      </c>
      <c r="O186" s="9" t="n">
        <v>0</v>
      </c>
      <c r="P186" s="10" t="n">
        <v>62</v>
      </c>
      <c r="Q186" s="18" t="n">
        <v>44802</v>
      </c>
      <c r="R186" s="9" t="n">
        <v>1080</v>
      </c>
      <c r="S186" s="10" t="n">
        <v>237</v>
      </c>
      <c r="T186" s="9" t="n">
        <v>18</v>
      </c>
      <c r="U186" s="9" t="s">
        <v>36</v>
      </c>
      <c r="V186" s="9" t="n">
        <v>0</v>
      </c>
    </row>
    <row r="187" customFormat="false" ht="15.75" hidden="false" customHeight="true" outlineLevel="0" collapsed="false">
      <c r="A187" s="22" t="s">
        <v>651</v>
      </c>
      <c r="B187" s="7" t="s">
        <v>793</v>
      </c>
      <c r="C187" s="8" t="s">
        <v>794</v>
      </c>
      <c r="D187" s="9" t="s">
        <v>795</v>
      </c>
      <c r="E187" s="7" t="s">
        <v>796</v>
      </c>
      <c r="F187" s="9" t="s">
        <v>47</v>
      </c>
      <c r="G187" s="10" t="n">
        <v>759000</v>
      </c>
      <c r="H187" s="11" t="n">
        <v>73245042</v>
      </c>
      <c r="I187" s="27" t="n">
        <v>0.033587962962963</v>
      </c>
      <c r="J187" s="13" t="n">
        <v>44725</v>
      </c>
      <c r="K187" s="10" t="n">
        <v>74000</v>
      </c>
      <c r="L187" s="14" t="s">
        <v>692</v>
      </c>
      <c r="M187" s="9" t="s">
        <v>36</v>
      </c>
      <c r="N187" s="15" t="s">
        <v>29</v>
      </c>
      <c r="O187" s="9" t="n">
        <v>0</v>
      </c>
      <c r="P187" s="10" t="n">
        <v>1573</v>
      </c>
      <c r="Q187" s="18" t="n">
        <v>44826</v>
      </c>
      <c r="R187" s="9" t="n">
        <v>1080</v>
      </c>
      <c r="S187" s="10" t="n">
        <v>120</v>
      </c>
      <c r="T187" s="9" t="n">
        <v>3</v>
      </c>
      <c r="U187" s="9" t="s">
        <v>36</v>
      </c>
      <c r="V187" s="9" t="n">
        <v>1</v>
      </c>
    </row>
    <row r="188" customFormat="false" ht="15.75" hidden="false" customHeight="true" outlineLevel="0" collapsed="false">
      <c r="A188" s="22" t="s">
        <v>651</v>
      </c>
      <c r="B188" s="7" t="s">
        <v>797</v>
      </c>
      <c r="C188" s="8" t="s">
        <v>798</v>
      </c>
      <c r="D188" s="9" t="s">
        <v>799</v>
      </c>
      <c r="E188" s="7" t="s">
        <v>800</v>
      </c>
      <c r="F188" s="9" t="s">
        <v>41</v>
      </c>
      <c r="G188" s="10" t="n">
        <v>5240</v>
      </c>
      <c r="H188" s="11" t="n">
        <v>117977</v>
      </c>
      <c r="I188" s="27" t="n">
        <v>0.00556712962962963</v>
      </c>
      <c r="J188" s="13" t="n">
        <v>44719</v>
      </c>
      <c r="K188" s="10" t="n">
        <v>297</v>
      </c>
      <c r="L188" s="14" t="s">
        <v>580</v>
      </c>
      <c r="M188" s="9" t="s">
        <v>36</v>
      </c>
      <c r="N188" s="15" t="s">
        <v>29</v>
      </c>
      <c r="O188" s="9" t="n">
        <v>0</v>
      </c>
      <c r="P188" s="10" t="n">
        <v>23</v>
      </c>
      <c r="Q188" s="18" t="n">
        <v>44818</v>
      </c>
      <c r="R188" s="9" t="n">
        <v>1080</v>
      </c>
      <c r="S188" s="10" t="n">
        <v>75</v>
      </c>
      <c r="T188" s="9" t="n">
        <v>2</v>
      </c>
      <c r="U188" s="9" t="s">
        <v>36</v>
      </c>
      <c r="V188" s="9" t="n">
        <v>0</v>
      </c>
    </row>
    <row r="189" customFormat="false" ht="15.75" hidden="false" customHeight="true" outlineLevel="0" collapsed="false">
      <c r="A189" s="22" t="s">
        <v>651</v>
      </c>
      <c r="B189" s="7" t="s">
        <v>801</v>
      </c>
      <c r="C189" s="8" t="s">
        <v>802</v>
      </c>
      <c r="D189" s="9" t="s">
        <v>803</v>
      </c>
      <c r="E189" s="7" t="s">
        <v>804</v>
      </c>
      <c r="F189" s="9" t="s">
        <v>41</v>
      </c>
      <c r="G189" s="10" t="n">
        <v>7060000</v>
      </c>
      <c r="H189" s="11" t="n">
        <v>665465558</v>
      </c>
      <c r="I189" s="27" t="n">
        <v>0.0137615740740741</v>
      </c>
      <c r="J189" s="13" t="n">
        <v>44776</v>
      </c>
      <c r="K189" s="10" t="n">
        <v>1100000</v>
      </c>
      <c r="L189" s="14" t="s">
        <v>580</v>
      </c>
      <c r="M189" s="9" t="s">
        <v>36</v>
      </c>
      <c r="N189" s="15" t="s">
        <v>29</v>
      </c>
      <c r="O189" s="9" t="n">
        <v>0</v>
      </c>
      <c r="P189" s="10" t="n">
        <v>78759</v>
      </c>
      <c r="Q189" s="18" t="n">
        <v>44831</v>
      </c>
      <c r="R189" s="9" t="n">
        <v>2160</v>
      </c>
      <c r="S189" s="10" t="n">
        <v>108</v>
      </c>
      <c r="T189" s="9" t="n">
        <v>11</v>
      </c>
      <c r="U189" s="9" t="s">
        <v>36</v>
      </c>
      <c r="V189" s="9" t="n">
        <v>1</v>
      </c>
    </row>
    <row r="190" customFormat="false" ht="15.75" hidden="false" customHeight="true" outlineLevel="0" collapsed="false">
      <c r="A190" s="22" t="s">
        <v>651</v>
      </c>
      <c r="B190" s="7" t="s">
        <v>805</v>
      </c>
      <c r="C190" s="8" t="s">
        <v>806</v>
      </c>
      <c r="D190" s="9" t="s">
        <v>807</v>
      </c>
      <c r="E190" s="7" t="s">
        <v>808</v>
      </c>
      <c r="F190" s="9" t="s">
        <v>41</v>
      </c>
      <c r="G190" s="10" t="n">
        <v>326000</v>
      </c>
      <c r="H190" s="11" t="n">
        <v>52442303</v>
      </c>
      <c r="I190" s="27" t="n">
        <v>0.000729166666666667</v>
      </c>
      <c r="J190" s="13" t="n">
        <v>44804</v>
      </c>
      <c r="K190" s="10" t="n">
        <v>7000</v>
      </c>
      <c r="L190" s="14" t="s">
        <v>692</v>
      </c>
      <c r="M190" s="9" t="s">
        <v>36</v>
      </c>
      <c r="N190" s="15" t="s">
        <v>36</v>
      </c>
      <c r="O190" s="9" t="n">
        <v>0</v>
      </c>
      <c r="P190" s="10" t="n">
        <v>182</v>
      </c>
      <c r="Q190" s="18" t="n">
        <v>44831</v>
      </c>
      <c r="R190" s="9" t="n">
        <v>1080</v>
      </c>
      <c r="S190" s="10" t="n">
        <v>183</v>
      </c>
      <c r="T190" s="9" t="n">
        <v>6</v>
      </c>
      <c r="U190" s="9" t="s">
        <v>36</v>
      </c>
      <c r="V190" s="9" t="n">
        <v>1</v>
      </c>
    </row>
    <row r="191" customFormat="false" ht="15.75" hidden="false" customHeight="true" outlineLevel="0" collapsed="false">
      <c r="A191" s="22" t="s">
        <v>651</v>
      </c>
      <c r="B191" s="7" t="s">
        <v>809</v>
      </c>
      <c r="C191" s="8" t="s">
        <v>810</v>
      </c>
      <c r="D191" s="9" t="s">
        <v>811</v>
      </c>
      <c r="E191" s="7" t="s">
        <v>812</v>
      </c>
      <c r="F191" s="9" t="s">
        <v>41</v>
      </c>
      <c r="G191" s="10" t="n">
        <v>553000</v>
      </c>
      <c r="H191" s="11" t="n">
        <v>54663294</v>
      </c>
      <c r="I191" s="27" t="n">
        <v>0.00829861111111111</v>
      </c>
      <c r="J191" s="13" t="n">
        <v>44810</v>
      </c>
      <c r="K191" s="10" t="n">
        <v>9700</v>
      </c>
      <c r="L191" s="14" t="s">
        <v>692</v>
      </c>
      <c r="M191" s="9" t="s">
        <v>29</v>
      </c>
      <c r="N191" s="15" t="s">
        <v>29</v>
      </c>
      <c r="O191" s="9" t="n">
        <v>0</v>
      </c>
      <c r="P191" s="10" t="n">
        <v>166</v>
      </c>
      <c r="Q191" s="18" t="n">
        <v>44803</v>
      </c>
      <c r="R191" s="9" t="n">
        <v>2160</v>
      </c>
      <c r="S191" s="10" t="n">
        <v>120</v>
      </c>
      <c r="T191" s="9" t="n">
        <v>8</v>
      </c>
      <c r="U191" s="9" t="s">
        <v>29</v>
      </c>
      <c r="V191" s="9" t="n">
        <v>8</v>
      </c>
    </row>
    <row r="192" customFormat="false" ht="15.75" hidden="false" customHeight="true" outlineLevel="0" collapsed="false">
      <c r="A192" s="22" t="s">
        <v>651</v>
      </c>
      <c r="B192" s="7" t="s">
        <v>813</v>
      </c>
      <c r="C192" s="8" t="s">
        <v>814</v>
      </c>
      <c r="D192" s="9" t="s">
        <v>815</v>
      </c>
      <c r="E192" s="7" t="s">
        <v>816</v>
      </c>
      <c r="F192" s="9" t="s">
        <v>41</v>
      </c>
      <c r="G192" s="10" t="n">
        <v>886000</v>
      </c>
      <c r="H192" s="11" t="n">
        <v>137324545</v>
      </c>
      <c r="I192" s="27" t="n">
        <v>0.012650462962963</v>
      </c>
      <c r="J192" s="13" t="n">
        <v>44819</v>
      </c>
      <c r="K192" s="10" t="n">
        <v>8500</v>
      </c>
      <c r="L192" s="14" t="s">
        <v>580</v>
      </c>
      <c r="M192" s="9" t="s">
        <v>36</v>
      </c>
      <c r="N192" s="15" t="s">
        <v>29</v>
      </c>
      <c r="O192" s="9" t="n">
        <v>0</v>
      </c>
      <c r="P192" s="10" t="n">
        <v>424</v>
      </c>
      <c r="Q192" s="18" t="n">
        <v>44828</v>
      </c>
      <c r="R192" s="9" t="n">
        <v>1080</v>
      </c>
      <c r="S192" s="10" t="n">
        <v>1393</v>
      </c>
      <c r="T192" s="9" t="n">
        <v>23</v>
      </c>
      <c r="U192" s="9" t="s">
        <v>36</v>
      </c>
      <c r="V192" s="9" t="n">
        <v>1</v>
      </c>
    </row>
    <row r="193" customFormat="false" ht="15.75" hidden="false" customHeight="true" outlineLevel="0" collapsed="false">
      <c r="A193" s="22" t="s">
        <v>651</v>
      </c>
      <c r="B193" s="7" t="s">
        <v>817</v>
      </c>
      <c r="C193" s="8" t="s">
        <v>818</v>
      </c>
      <c r="D193" s="9" t="s">
        <v>819</v>
      </c>
      <c r="E193" s="7" t="s">
        <v>820</v>
      </c>
      <c r="F193" s="9" t="s">
        <v>41</v>
      </c>
      <c r="G193" s="10" t="n">
        <v>920000</v>
      </c>
      <c r="H193" s="11" t="n">
        <v>137535681</v>
      </c>
      <c r="I193" s="27" t="n">
        <v>0.01</v>
      </c>
      <c r="J193" s="13" t="n">
        <v>44703</v>
      </c>
      <c r="K193" s="10" t="n">
        <v>7800</v>
      </c>
      <c r="L193" s="14" t="s">
        <v>580</v>
      </c>
      <c r="M193" s="9" t="s">
        <v>36</v>
      </c>
      <c r="N193" s="15" t="s">
        <v>29</v>
      </c>
      <c r="O193" s="9" t="n">
        <v>0</v>
      </c>
      <c r="P193" s="10" t="n">
        <v>189</v>
      </c>
      <c r="Q193" s="18" t="n">
        <v>44768</v>
      </c>
      <c r="R193" s="9" t="n">
        <v>1080</v>
      </c>
      <c r="S193" s="10" t="n">
        <v>251</v>
      </c>
      <c r="T193" s="9" t="n">
        <v>12</v>
      </c>
      <c r="U193" s="9" t="s">
        <v>29</v>
      </c>
      <c r="V193" s="9" t="n">
        <v>2</v>
      </c>
    </row>
    <row r="194" customFormat="false" ht="15.75" hidden="false" customHeight="true" outlineLevel="0" collapsed="false">
      <c r="A194" s="22" t="s">
        <v>651</v>
      </c>
      <c r="B194" s="7" t="s">
        <v>821</v>
      </c>
      <c r="C194" s="8" t="s">
        <v>822</v>
      </c>
      <c r="D194" s="9" t="s">
        <v>823</v>
      </c>
      <c r="E194" s="7" t="s">
        <v>824</v>
      </c>
      <c r="F194" s="9" t="s">
        <v>41</v>
      </c>
      <c r="G194" s="10" t="n">
        <v>2500000</v>
      </c>
      <c r="H194" s="11" t="n">
        <v>692106406</v>
      </c>
      <c r="I194" s="27" t="n">
        <v>0.013587962962963</v>
      </c>
      <c r="J194" s="13" t="n">
        <v>44725</v>
      </c>
      <c r="K194" s="10" t="n">
        <v>89000</v>
      </c>
      <c r="L194" s="14" t="s">
        <v>580</v>
      </c>
      <c r="M194" s="9" t="s">
        <v>29</v>
      </c>
      <c r="N194" s="15" t="s">
        <v>29</v>
      </c>
      <c r="O194" s="9" t="n">
        <v>0</v>
      </c>
      <c r="P194" s="10" t="n">
        <v>1438</v>
      </c>
      <c r="Q194" s="18" t="n">
        <v>44830</v>
      </c>
      <c r="R194" s="9" t="n">
        <v>2160</v>
      </c>
      <c r="S194" s="10" t="n">
        <v>233</v>
      </c>
      <c r="T194" s="9" t="n">
        <v>27</v>
      </c>
      <c r="U194" s="9" t="s">
        <v>36</v>
      </c>
      <c r="V194" s="9" t="n">
        <v>1</v>
      </c>
    </row>
    <row r="195" customFormat="false" ht="15.75" hidden="false" customHeight="true" outlineLevel="0" collapsed="false">
      <c r="A195" s="22" t="s">
        <v>651</v>
      </c>
      <c r="B195" s="7" t="s">
        <v>825</v>
      </c>
      <c r="C195" s="8" t="s">
        <v>826</v>
      </c>
      <c r="D195" s="9" t="s">
        <v>827</v>
      </c>
      <c r="E195" s="7" t="s">
        <v>828</v>
      </c>
      <c r="F195" s="9" t="s">
        <v>41</v>
      </c>
      <c r="G195" s="10" t="n">
        <v>2610000</v>
      </c>
      <c r="H195" s="11" t="n">
        <v>322129118</v>
      </c>
      <c r="I195" s="27" t="n">
        <v>0.0065162037037037</v>
      </c>
      <c r="J195" s="13" t="n">
        <v>44779</v>
      </c>
      <c r="K195" s="10" t="n">
        <v>6700</v>
      </c>
      <c r="L195" s="14" t="s">
        <v>53</v>
      </c>
      <c r="M195" s="9" t="s">
        <v>36</v>
      </c>
      <c r="N195" s="15" t="s">
        <v>29</v>
      </c>
      <c r="O195" s="9" t="n">
        <v>0</v>
      </c>
      <c r="P195" s="10" t="n">
        <v>173</v>
      </c>
      <c r="Q195" s="18" t="n">
        <v>44824</v>
      </c>
      <c r="R195" s="9" t="n">
        <v>1080</v>
      </c>
      <c r="S195" s="10" t="n">
        <v>625</v>
      </c>
      <c r="T195" s="9" t="n">
        <v>108</v>
      </c>
      <c r="U195" s="9" t="s">
        <v>36</v>
      </c>
      <c r="V195" s="9" t="n">
        <v>2</v>
      </c>
    </row>
    <row r="196" customFormat="false" ht="15.75" hidden="false" customHeight="true" outlineLevel="0" collapsed="false">
      <c r="A196" s="22" t="s">
        <v>651</v>
      </c>
      <c r="B196" s="7" t="s">
        <v>829</v>
      </c>
      <c r="C196" s="8" t="s">
        <v>830</v>
      </c>
      <c r="D196" s="9" t="s">
        <v>831</v>
      </c>
      <c r="E196" s="7" t="s">
        <v>832</v>
      </c>
      <c r="F196" s="9" t="s">
        <v>41</v>
      </c>
      <c r="G196" s="10" t="n">
        <v>137000</v>
      </c>
      <c r="H196" s="11" t="n">
        <v>11673803</v>
      </c>
      <c r="I196" s="27" t="n">
        <v>0.0097337962962963</v>
      </c>
      <c r="J196" s="13" t="n">
        <v>44535</v>
      </c>
      <c r="K196" s="10" t="n">
        <v>2300</v>
      </c>
      <c r="L196" s="14" t="s">
        <v>28</v>
      </c>
      <c r="M196" s="9" t="s">
        <v>36</v>
      </c>
      <c r="N196" s="15" t="s">
        <v>29</v>
      </c>
      <c r="O196" s="9" t="n">
        <v>0</v>
      </c>
      <c r="P196" s="10" t="n">
        <v>213</v>
      </c>
      <c r="Q196" s="18" t="n">
        <v>44826</v>
      </c>
      <c r="R196" s="9" t="n">
        <v>1080</v>
      </c>
      <c r="S196" s="10" t="n">
        <v>198</v>
      </c>
      <c r="T196" s="9" t="n">
        <v>32</v>
      </c>
      <c r="U196" s="9" t="s">
        <v>36</v>
      </c>
      <c r="V196" s="9" t="n">
        <v>1</v>
      </c>
    </row>
    <row r="197" customFormat="false" ht="15.75" hidden="false" customHeight="true" outlineLevel="0" collapsed="false">
      <c r="A197" s="22" t="s">
        <v>651</v>
      </c>
      <c r="B197" s="7" t="s">
        <v>833</v>
      </c>
      <c r="C197" s="8" t="s">
        <v>834</v>
      </c>
      <c r="D197" s="9" t="s">
        <v>835</v>
      </c>
      <c r="E197" s="7" t="s">
        <v>836</v>
      </c>
      <c r="F197" s="9" t="s">
        <v>41</v>
      </c>
      <c r="G197" s="10" t="n">
        <v>435000</v>
      </c>
      <c r="H197" s="11" t="n">
        <v>54789173</v>
      </c>
      <c r="I197" s="27" t="n">
        <v>0.00625</v>
      </c>
      <c r="J197" s="13" t="n">
        <v>44787</v>
      </c>
      <c r="K197" s="10" t="n">
        <v>6800</v>
      </c>
      <c r="L197" s="14" t="s">
        <v>580</v>
      </c>
      <c r="M197" s="9" t="s">
        <v>36</v>
      </c>
      <c r="N197" s="15" t="s">
        <v>29</v>
      </c>
      <c r="O197" s="9" t="n">
        <v>0</v>
      </c>
      <c r="P197" s="10" t="n">
        <v>164</v>
      </c>
      <c r="Q197" s="18" t="n">
        <v>44768</v>
      </c>
      <c r="R197" s="9" t="n">
        <v>2160</v>
      </c>
      <c r="S197" s="10" t="n">
        <v>102</v>
      </c>
      <c r="T197" s="9" t="n">
        <v>4</v>
      </c>
      <c r="U197" s="9" t="s">
        <v>36</v>
      </c>
      <c r="V197" s="9" t="n">
        <v>0</v>
      </c>
    </row>
    <row r="198" customFormat="false" ht="15.75" hidden="false" customHeight="true" outlineLevel="0" collapsed="false">
      <c r="A198" s="22" t="s">
        <v>651</v>
      </c>
      <c r="B198" s="7" t="s">
        <v>837</v>
      </c>
      <c r="C198" s="8" t="s">
        <v>838</v>
      </c>
      <c r="D198" s="9" t="s">
        <v>839</v>
      </c>
      <c r="E198" s="7" t="s">
        <v>840</v>
      </c>
      <c r="F198" s="9" t="s">
        <v>41</v>
      </c>
      <c r="G198" s="10" t="n">
        <v>7690000</v>
      </c>
      <c r="H198" s="11" t="n">
        <v>3174524348</v>
      </c>
      <c r="I198" s="27" t="n">
        <v>0.00652777777777778</v>
      </c>
      <c r="J198" s="13" t="n">
        <v>44815</v>
      </c>
      <c r="K198" s="10" t="n">
        <v>88000</v>
      </c>
      <c r="L198" s="14" t="s">
        <v>53</v>
      </c>
      <c r="M198" s="9" t="s">
        <v>36</v>
      </c>
      <c r="N198" s="15" t="s">
        <v>29</v>
      </c>
      <c r="O198" s="9" t="n">
        <v>0</v>
      </c>
      <c r="P198" s="10" t="n">
        <v>2464</v>
      </c>
      <c r="Q198" s="18" t="n">
        <v>44831</v>
      </c>
      <c r="R198" s="9" t="n">
        <v>1080</v>
      </c>
      <c r="S198" s="10" t="n">
        <v>1209</v>
      </c>
      <c r="T198" s="9" t="n">
        <v>9</v>
      </c>
      <c r="U198" s="9" t="s">
        <v>36</v>
      </c>
      <c r="V198" s="9" t="n">
        <v>1</v>
      </c>
    </row>
    <row r="199" customFormat="false" ht="15.75" hidden="false" customHeight="true" outlineLevel="0" collapsed="false">
      <c r="A199" s="22" t="s">
        <v>651</v>
      </c>
      <c r="B199" s="7" t="s">
        <v>841</v>
      </c>
      <c r="C199" s="8" t="s">
        <v>842</v>
      </c>
      <c r="D199" s="9" t="s">
        <v>843</v>
      </c>
      <c r="E199" s="7" t="s">
        <v>844</v>
      </c>
      <c r="F199" s="9" t="s">
        <v>41</v>
      </c>
      <c r="G199" s="10" t="n">
        <v>118000</v>
      </c>
      <c r="H199" s="11" t="n">
        <v>12626003</v>
      </c>
      <c r="I199" s="27" t="n">
        <v>0.0140740740740741</v>
      </c>
      <c r="J199" s="13" t="n">
        <v>44589</v>
      </c>
      <c r="K199" s="10" t="n">
        <v>7000</v>
      </c>
      <c r="L199" s="14" t="s">
        <v>692</v>
      </c>
      <c r="M199" s="9" t="s">
        <v>29</v>
      </c>
      <c r="N199" s="15" t="s">
        <v>29</v>
      </c>
      <c r="O199" s="9" t="n">
        <v>0</v>
      </c>
      <c r="P199" s="10" t="n">
        <v>410</v>
      </c>
      <c r="Q199" s="18" t="n">
        <v>44802</v>
      </c>
      <c r="R199" s="9" t="n">
        <v>1440</v>
      </c>
      <c r="S199" s="10" t="n">
        <v>360</v>
      </c>
      <c r="T199" s="9" t="n">
        <v>29</v>
      </c>
      <c r="U199" s="9" t="s">
        <v>36</v>
      </c>
      <c r="V199" s="9" t="n">
        <v>1</v>
      </c>
    </row>
    <row r="200" customFormat="false" ht="15.75" hidden="false" customHeight="true" outlineLevel="0" collapsed="false">
      <c r="A200" s="22" t="s">
        <v>651</v>
      </c>
      <c r="B200" s="7" t="s">
        <v>845</v>
      </c>
      <c r="C200" s="8" t="s">
        <v>846</v>
      </c>
      <c r="D200" s="9" t="s">
        <v>847</v>
      </c>
      <c r="E200" s="7" t="s">
        <v>848</v>
      </c>
      <c r="F200" s="9" t="s">
        <v>41</v>
      </c>
      <c r="G200" s="10" t="n">
        <v>3310000</v>
      </c>
      <c r="H200" s="11" t="n">
        <v>879566727</v>
      </c>
      <c r="I200" s="27" t="n">
        <v>0.00640046296296296</v>
      </c>
      <c r="J200" s="13" t="n">
        <v>44802</v>
      </c>
      <c r="K200" s="10" t="n">
        <v>28000</v>
      </c>
      <c r="L200" s="14" t="s">
        <v>580</v>
      </c>
      <c r="M200" s="9" t="s">
        <v>36</v>
      </c>
      <c r="N200" s="15" t="s">
        <v>29</v>
      </c>
      <c r="O200" s="9" t="n">
        <v>0</v>
      </c>
      <c r="P200" s="10" t="n">
        <v>8241</v>
      </c>
      <c r="Q200" s="18" t="n">
        <v>44830</v>
      </c>
      <c r="R200" s="9" t="n">
        <v>2160</v>
      </c>
      <c r="S200" s="10" t="n">
        <v>3488</v>
      </c>
      <c r="T200" s="9" t="n">
        <v>10</v>
      </c>
      <c r="U200" s="9" t="s">
        <v>36</v>
      </c>
      <c r="V200" s="9" t="n">
        <v>3</v>
      </c>
    </row>
    <row r="201" customFormat="false" ht="15.75" hidden="false" customHeight="true" outlineLevel="0" collapsed="false">
      <c r="A201" s="22" t="s">
        <v>651</v>
      </c>
      <c r="B201" s="7" t="s">
        <v>849</v>
      </c>
      <c r="C201" s="8" t="s">
        <v>850</v>
      </c>
      <c r="D201" s="9" t="s">
        <v>851</v>
      </c>
      <c r="E201" s="7" t="s">
        <v>852</v>
      </c>
      <c r="F201" s="9" t="s">
        <v>41</v>
      </c>
      <c r="G201" s="10" t="n">
        <v>195000</v>
      </c>
      <c r="H201" s="11" t="n">
        <v>12990115</v>
      </c>
      <c r="I201" s="27" t="n">
        <v>0.0087037037037037</v>
      </c>
      <c r="J201" s="13" t="n">
        <v>44706</v>
      </c>
      <c r="K201" s="10" t="n">
        <v>1400</v>
      </c>
      <c r="L201" s="14" t="s">
        <v>53</v>
      </c>
      <c r="M201" s="9" t="s">
        <v>36</v>
      </c>
      <c r="N201" s="15" t="s">
        <v>29</v>
      </c>
      <c r="O201" s="9" t="n">
        <v>0</v>
      </c>
      <c r="P201" s="10" t="n">
        <v>63</v>
      </c>
      <c r="Q201" s="18" t="n">
        <v>44713</v>
      </c>
      <c r="R201" s="9" t="n">
        <v>1440</v>
      </c>
      <c r="S201" s="10" t="n">
        <v>336</v>
      </c>
      <c r="T201" s="9" t="n">
        <v>25</v>
      </c>
      <c r="U201" s="9" t="s">
        <v>36</v>
      </c>
      <c r="V201" s="9" t="n">
        <v>0</v>
      </c>
    </row>
    <row r="202" customFormat="false" ht="15.75" hidden="false" customHeight="true" outlineLevel="0" collapsed="false">
      <c r="A202" s="22" t="s">
        <v>651</v>
      </c>
      <c r="B202" s="7" t="s">
        <v>853</v>
      </c>
      <c r="C202" s="8" t="s">
        <v>854</v>
      </c>
      <c r="D202" s="9" t="s">
        <v>855</v>
      </c>
      <c r="E202" s="7" t="s">
        <v>856</v>
      </c>
      <c r="F202" s="9" t="s">
        <v>41</v>
      </c>
      <c r="G202" s="10" t="n">
        <v>14200</v>
      </c>
      <c r="H202" s="11" t="n">
        <v>1149619</v>
      </c>
      <c r="I202" s="27" t="n">
        <v>0.0111921296296296</v>
      </c>
      <c r="J202" s="13" t="n">
        <v>44806</v>
      </c>
      <c r="K202" s="10" t="n">
        <v>637</v>
      </c>
      <c r="L202" s="14" t="s">
        <v>692</v>
      </c>
      <c r="M202" s="9" t="s">
        <v>36</v>
      </c>
      <c r="N202" s="15" t="s">
        <v>29</v>
      </c>
      <c r="O202" s="9" t="n">
        <v>0</v>
      </c>
      <c r="P202" s="10" t="n">
        <v>87</v>
      </c>
      <c r="Q202" s="18" t="n">
        <v>44824</v>
      </c>
      <c r="R202" s="9" t="n">
        <v>1080</v>
      </c>
      <c r="S202" s="10" t="n">
        <v>38</v>
      </c>
      <c r="T202" s="9" t="n">
        <v>11</v>
      </c>
      <c r="U202" s="9" t="s">
        <v>36</v>
      </c>
      <c r="V202" s="9" t="n">
        <v>0</v>
      </c>
    </row>
    <row r="203" customFormat="false" ht="15.75" hidden="false" customHeight="true" outlineLevel="0" collapsed="false">
      <c r="A203" s="22" t="s">
        <v>651</v>
      </c>
      <c r="B203" s="7" t="s">
        <v>857</v>
      </c>
      <c r="C203" s="8" t="s">
        <v>858</v>
      </c>
      <c r="D203" s="9" t="s">
        <v>859</v>
      </c>
      <c r="E203" s="7" t="s">
        <v>860</v>
      </c>
      <c r="F203" s="9" t="s">
        <v>41</v>
      </c>
      <c r="G203" s="10" t="n">
        <v>465000</v>
      </c>
      <c r="H203" s="11" t="n">
        <v>195029405</v>
      </c>
      <c r="I203" s="27" t="n">
        <v>0.00653935185185185</v>
      </c>
      <c r="J203" s="13" t="n">
        <v>44822</v>
      </c>
      <c r="K203" s="10" t="n">
        <v>276</v>
      </c>
      <c r="L203" s="14" t="s">
        <v>580</v>
      </c>
      <c r="M203" s="9" t="s">
        <v>36</v>
      </c>
      <c r="N203" s="15" t="s">
        <v>29</v>
      </c>
      <c r="O203" s="9" t="n">
        <v>0</v>
      </c>
      <c r="P203" s="10" t="n">
        <v>95</v>
      </c>
      <c r="Q203" s="18" t="n">
        <v>44831</v>
      </c>
      <c r="R203" s="9" t="n">
        <v>1080</v>
      </c>
      <c r="S203" s="10" t="n">
        <v>1242</v>
      </c>
      <c r="T203" s="9" t="n">
        <v>54</v>
      </c>
      <c r="U203" s="9" t="s">
        <v>36</v>
      </c>
      <c r="V203" s="9" t="n">
        <v>10</v>
      </c>
    </row>
    <row r="204" customFormat="false" ht="15.75" hidden="false" customHeight="true" outlineLevel="0" collapsed="false">
      <c r="A204" s="22" t="s">
        <v>651</v>
      </c>
      <c r="B204" s="7" t="s">
        <v>861</v>
      </c>
      <c r="C204" s="8" t="s">
        <v>862</v>
      </c>
      <c r="D204" s="9" t="s">
        <v>863</v>
      </c>
      <c r="E204" s="7" t="s">
        <v>864</v>
      </c>
      <c r="F204" s="9" t="s">
        <v>27</v>
      </c>
      <c r="G204" s="10" t="n">
        <v>17700000</v>
      </c>
      <c r="H204" s="11" t="n">
        <v>20026084458</v>
      </c>
      <c r="I204" s="27" t="n">
        <v>0.0305555555555556</v>
      </c>
      <c r="J204" s="13" t="n">
        <v>44823</v>
      </c>
      <c r="K204" s="10" t="n">
        <v>3200</v>
      </c>
      <c r="L204" s="14" t="s">
        <v>580</v>
      </c>
      <c r="M204" s="9" t="s">
        <v>36</v>
      </c>
      <c r="N204" s="15" t="s">
        <v>29</v>
      </c>
      <c r="O204" s="9" t="n">
        <v>0</v>
      </c>
      <c r="P204" s="10" t="n">
        <v>208</v>
      </c>
      <c r="Q204" s="18" t="n">
        <v>44831</v>
      </c>
      <c r="R204" s="9" t="n">
        <v>1080</v>
      </c>
      <c r="S204" s="10" t="n">
        <v>113298</v>
      </c>
      <c r="T204" s="9" t="n">
        <v>18</v>
      </c>
      <c r="U204" s="9" t="s">
        <v>36</v>
      </c>
      <c r="V204" s="9" t="n">
        <v>3</v>
      </c>
    </row>
    <row r="205" customFormat="false" ht="15.75" hidden="false" customHeight="true" outlineLevel="0" collapsed="false">
      <c r="A205" s="22" t="s">
        <v>651</v>
      </c>
      <c r="B205" s="7" t="s">
        <v>865</v>
      </c>
      <c r="C205" s="8" t="s">
        <v>866</v>
      </c>
      <c r="D205" s="9" t="s">
        <v>867</v>
      </c>
      <c r="E205" s="7" t="s">
        <v>868</v>
      </c>
      <c r="F205" s="9" t="s">
        <v>27</v>
      </c>
      <c r="G205" s="10" t="n">
        <v>15000000</v>
      </c>
      <c r="H205" s="11" t="n">
        <v>9270791529</v>
      </c>
      <c r="I205" s="27" t="n">
        <v>0.0312152777777778</v>
      </c>
      <c r="J205" s="13" t="n">
        <v>41621</v>
      </c>
      <c r="K205" s="10" t="n">
        <v>161000</v>
      </c>
      <c r="L205" s="14" t="s">
        <v>580</v>
      </c>
      <c r="M205" s="9" t="s">
        <v>36</v>
      </c>
      <c r="N205" s="15" t="s">
        <v>29</v>
      </c>
      <c r="O205" s="9" t="n">
        <v>0</v>
      </c>
      <c r="P205" s="10" t="n">
        <v>3693</v>
      </c>
      <c r="Q205" s="18" t="n">
        <v>44831</v>
      </c>
      <c r="R205" s="9" t="n">
        <v>720</v>
      </c>
      <c r="S205" s="10" t="n">
        <v>18945</v>
      </c>
      <c r="T205" s="9" t="n">
        <v>214</v>
      </c>
      <c r="U205" s="9" t="s">
        <v>36</v>
      </c>
      <c r="V205" s="9" t="n">
        <v>40</v>
      </c>
    </row>
    <row r="206" customFormat="false" ht="15.75" hidden="false" customHeight="true" outlineLevel="0" collapsed="false">
      <c r="A206" s="22" t="s">
        <v>651</v>
      </c>
      <c r="B206" s="7" t="s">
        <v>869</v>
      </c>
      <c r="C206" s="8" t="s">
        <v>870</v>
      </c>
      <c r="D206" s="9" t="s">
        <v>871</v>
      </c>
      <c r="E206" s="7" t="s">
        <v>872</v>
      </c>
      <c r="F206" s="9" t="s">
        <v>41</v>
      </c>
      <c r="G206" s="10" t="n">
        <v>5220</v>
      </c>
      <c r="H206" s="11" t="n">
        <v>62435</v>
      </c>
      <c r="I206" s="27" t="n">
        <v>0.00619212962962963</v>
      </c>
      <c r="J206" s="13" t="n">
        <v>44801</v>
      </c>
      <c r="K206" s="10" t="n">
        <v>1100</v>
      </c>
      <c r="L206" s="14" t="s">
        <v>580</v>
      </c>
      <c r="M206" s="9" t="s">
        <v>36</v>
      </c>
      <c r="N206" s="15" t="s">
        <v>29</v>
      </c>
      <c r="O206" s="9" t="n">
        <v>0</v>
      </c>
      <c r="P206" s="10" t="n">
        <v>205</v>
      </c>
      <c r="Q206" s="18" t="n">
        <v>44830</v>
      </c>
      <c r="R206" s="9" t="n">
        <v>2160</v>
      </c>
      <c r="S206" s="10" t="n">
        <v>4</v>
      </c>
      <c r="T206" s="9" t="n">
        <v>0</v>
      </c>
      <c r="U206" s="9" t="s">
        <v>36</v>
      </c>
      <c r="V206" s="9" t="n">
        <v>0</v>
      </c>
    </row>
    <row r="207" customFormat="false" ht="15.75" hidden="false" customHeight="true" outlineLevel="0" collapsed="false">
      <c r="A207" s="22" t="s">
        <v>651</v>
      </c>
      <c r="B207" s="7" t="s">
        <v>873</v>
      </c>
      <c r="C207" s="8" t="s">
        <v>874</v>
      </c>
      <c r="D207" s="9" t="s">
        <v>875</v>
      </c>
      <c r="E207" s="7" t="s">
        <v>876</v>
      </c>
      <c r="F207" s="9" t="s">
        <v>47</v>
      </c>
      <c r="G207" s="10" t="n">
        <v>227000</v>
      </c>
      <c r="H207" s="11" t="n">
        <v>26396459</v>
      </c>
      <c r="I207" s="27" t="n">
        <v>0.00572916666666667</v>
      </c>
      <c r="J207" s="13" t="n">
        <v>44811</v>
      </c>
      <c r="K207" s="10" t="n">
        <v>4200</v>
      </c>
      <c r="L207" s="14" t="s">
        <v>692</v>
      </c>
      <c r="M207" s="9" t="s">
        <v>36</v>
      </c>
      <c r="N207" s="15" t="s">
        <v>29</v>
      </c>
      <c r="O207" s="9" t="n">
        <v>0</v>
      </c>
      <c r="P207" s="10" t="n">
        <v>149</v>
      </c>
      <c r="Q207" s="18" t="n">
        <v>44831</v>
      </c>
      <c r="R207" s="9" t="n">
        <v>2160</v>
      </c>
      <c r="S207" s="10" t="n">
        <v>69</v>
      </c>
      <c r="T207" s="9" t="n">
        <v>0</v>
      </c>
      <c r="U207" s="9" t="s">
        <v>36</v>
      </c>
      <c r="V207" s="9" t="n">
        <v>1</v>
      </c>
    </row>
    <row r="208" customFormat="false" ht="15.75" hidden="false" customHeight="true" outlineLevel="0" collapsed="false">
      <c r="A208" s="22" t="s">
        <v>651</v>
      </c>
      <c r="B208" s="7" t="s">
        <v>877</v>
      </c>
      <c r="C208" s="8" t="s">
        <v>878</v>
      </c>
      <c r="D208" s="9" t="s">
        <v>879</v>
      </c>
      <c r="E208" s="7" t="s">
        <v>880</v>
      </c>
      <c r="F208" s="9" t="s">
        <v>27</v>
      </c>
      <c r="G208" s="10" t="n">
        <v>3450000</v>
      </c>
      <c r="H208" s="11" t="n">
        <v>1301108504</v>
      </c>
      <c r="I208" s="27" t="n">
        <v>0.00140046296296296</v>
      </c>
      <c r="J208" s="13" t="n">
        <v>44822</v>
      </c>
      <c r="K208" s="10" t="n">
        <v>2700</v>
      </c>
      <c r="L208" s="14" t="s">
        <v>53</v>
      </c>
      <c r="M208" s="9" t="s">
        <v>36</v>
      </c>
      <c r="N208" s="15" t="s">
        <v>29</v>
      </c>
      <c r="O208" s="9" t="n">
        <v>0</v>
      </c>
      <c r="P208" s="10" t="n">
        <v>628</v>
      </c>
      <c r="Q208" s="18" t="n">
        <v>44830</v>
      </c>
      <c r="R208" s="9" t="n">
        <v>1080</v>
      </c>
      <c r="S208" s="10" t="n">
        <v>33623</v>
      </c>
      <c r="T208" s="9" t="n">
        <v>65</v>
      </c>
      <c r="U208" s="9" t="s">
        <v>36</v>
      </c>
      <c r="V208" s="9" t="n">
        <v>10</v>
      </c>
    </row>
    <row r="209" customFormat="false" ht="15.75" hidden="false" customHeight="true" outlineLevel="0" collapsed="false">
      <c r="A209" s="22" t="s">
        <v>651</v>
      </c>
      <c r="B209" s="7" t="s">
        <v>881</v>
      </c>
      <c r="C209" s="8" t="s">
        <v>882</v>
      </c>
      <c r="D209" s="9" t="s">
        <v>883</v>
      </c>
      <c r="E209" s="7" t="s">
        <v>884</v>
      </c>
      <c r="F209" s="9" t="s">
        <v>41</v>
      </c>
      <c r="G209" s="10" t="n">
        <v>285000</v>
      </c>
      <c r="H209" s="11" t="n">
        <v>36591977</v>
      </c>
      <c r="I209" s="27" t="n">
        <v>0.0109722222222222</v>
      </c>
      <c r="J209" s="13" t="n">
        <v>44813</v>
      </c>
      <c r="K209" s="10" t="n">
        <v>2400</v>
      </c>
      <c r="L209" s="14" t="s">
        <v>580</v>
      </c>
      <c r="M209" s="9" t="s">
        <v>36</v>
      </c>
      <c r="N209" s="15" t="s">
        <v>29</v>
      </c>
      <c r="O209" s="9" t="n">
        <v>0</v>
      </c>
      <c r="P209" s="10" t="n">
        <v>365</v>
      </c>
      <c r="Q209" s="18" t="n">
        <v>44831</v>
      </c>
      <c r="R209" s="9" t="n">
        <v>720</v>
      </c>
      <c r="S209" s="10" t="n">
        <v>542</v>
      </c>
      <c r="T209" s="9" t="n">
        <v>15</v>
      </c>
      <c r="U209" s="9" t="s">
        <v>36</v>
      </c>
      <c r="V209" s="9" t="n">
        <v>3</v>
      </c>
    </row>
    <row r="210" customFormat="false" ht="15.75" hidden="false" customHeight="true" outlineLevel="0" collapsed="false">
      <c r="A210" s="22" t="s">
        <v>651</v>
      </c>
      <c r="B210" s="7" t="s">
        <v>885</v>
      </c>
      <c r="C210" s="8" t="s">
        <v>886</v>
      </c>
      <c r="D210" s="9" t="s">
        <v>887</v>
      </c>
      <c r="E210" s="7" t="s">
        <v>888</v>
      </c>
      <c r="F210" s="9" t="s">
        <v>41</v>
      </c>
      <c r="G210" s="10" t="n">
        <v>91700</v>
      </c>
      <c r="H210" s="11" t="n">
        <v>28576705</v>
      </c>
      <c r="I210" s="27" t="n">
        <v>0.0104398148148148</v>
      </c>
      <c r="J210" s="13" t="n">
        <v>44816</v>
      </c>
      <c r="K210" s="10" t="n">
        <v>1500</v>
      </c>
      <c r="L210" s="14" t="s">
        <v>580</v>
      </c>
      <c r="M210" s="9" t="s">
        <v>36</v>
      </c>
      <c r="N210" s="15" t="s">
        <v>29</v>
      </c>
      <c r="O210" s="9" t="n">
        <v>0</v>
      </c>
      <c r="P210" s="10" t="n">
        <v>79</v>
      </c>
      <c r="Q210" s="18" t="n">
        <v>44830</v>
      </c>
      <c r="R210" s="9" t="n">
        <v>1440</v>
      </c>
      <c r="S210" s="10" t="n">
        <v>274</v>
      </c>
      <c r="T210" s="9" t="n">
        <v>8</v>
      </c>
      <c r="U210" s="9" t="s">
        <v>36</v>
      </c>
      <c r="V210" s="9" t="n">
        <v>1</v>
      </c>
    </row>
    <row r="211" customFormat="false" ht="15.75" hidden="false" customHeight="true" outlineLevel="0" collapsed="false">
      <c r="A211" s="22" t="s">
        <v>651</v>
      </c>
      <c r="B211" s="7" t="s">
        <v>889</v>
      </c>
      <c r="C211" s="8" t="s">
        <v>890</v>
      </c>
      <c r="D211" s="9" t="s">
        <v>891</v>
      </c>
      <c r="E211" s="7" t="s">
        <v>892</v>
      </c>
      <c r="F211" s="9" t="s">
        <v>47</v>
      </c>
      <c r="G211" s="10" t="n">
        <v>700000</v>
      </c>
      <c r="H211" s="11" t="n">
        <v>297733462</v>
      </c>
      <c r="I211" s="27" t="n">
        <v>0.0117708333333333</v>
      </c>
      <c r="J211" s="13" t="n">
        <v>44824</v>
      </c>
      <c r="K211" s="10" t="n">
        <v>9900</v>
      </c>
      <c r="L211" s="14" t="s">
        <v>580</v>
      </c>
      <c r="M211" s="9" t="s">
        <v>36</v>
      </c>
      <c r="N211" s="15" t="s">
        <v>29</v>
      </c>
      <c r="O211" s="9" t="n">
        <v>0</v>
      </c>
      <c r="P211" s="10" t="n">
        <v>476</v>
      </c>
      <c r="Q211" s="18" t="n">
        <v>44831</v>
      </c>
      <c r="R211" s="9" t="n">
        <v>2160</v>
      </c>
      <c r="S211" s="10" t="n">
        <v>501</v>
      </c>
      <c r="T211" s="9" t="n">
        <v>28</v>
      </c>
      <c r="U211" s="9" t="s">
        <v>29</v>
      </c>
      <c r="V211" s="9" t="n">
        <v>12</v>
      </c>
    </row>
    <row r="212" customFormat="false" ht="15.75" hidden="false" customHeight="true" outlineLevel="0" collapsed="false">
      <c r="A212" s="22" t="s">
        <v>651</v>
      </c>
      <c r="B212" s="7" t="s">
        <v>893</v>
      </c>
      <c r="C212" s="8" t="s">
        <v>894</v>
      </c>
      <c r="D212" s="9" t="s">
        <v>895</v>
      </c>
      <c r="E212" s="7" t="s">
        <v>896</v>
      </c>
      <c r="F212" s="9" t="s">
        <v>41</v>
      </c>
      <c r="G212" s="10" t="n">
        <v>1470000</v>
      </c>
      <c r="H212" s="11" t="n">
        <v>304577728</v>
      </c>
      <c r="I212" s="27" t="n">
        <v>0.0081712962962963</v>
      </c>
      <c r="J212" s="13" t="n">
        <v>44823</v>
      </c>
      <c r="K212" s="10" t="n">
        <v>12000</v>
      </c>
      <c r="L212" s="14" t="s">
        <v>53</v>
      </c>
      <c r="M212" s="9" t="s">
        <v>36</v>
      </c>
      <c r="N212" s="15" t="s">
        <v>29</v>
      </c>
      <c r="O212" s="9" t="n">
        <v>0</v>
      </c>
      <c r="P212" s="10" t="n">
        <v>1348</v>
      </c>
      <c r="Q212" s="18" t="n">
        <v>44831</v>
      </c>
      <c r="R212" s="9" t="n">
        <v>2160</v>
      </c>
      <c r="S212" s="10" t="n">
        <v>1674</v>
      </c>
      <c r="T212" s="9" t="n">
        <v>76</v>
      </c>
      <c r="U212" s="9" t="s">
        <v>36</v>
      </c>
      <c r="V212" s="9" t="n">
        <v>1</v>
      </c>
    </row>
    <row r="213" customFormat="false" ht="15.75" hidden="false" customHeight="true" outlineLevel="0" collapsed="false">
      <c r="A213" s="22" t="s">
        <v>651</v>
      </c>
      <c r="B213" s="7" t="s">
        <v>897</v>
      </c>
      <c r="C213" s="8" t="s">
        <v>898</v>
      </c>
      <c r="D213" s="9" t="s">
        <v>899</v>
      </c>
      <c r="E213" s="7" t="s">
        <v>900</v>
      </c>
      <c r="F213" s="9" t="s">
        <v>41</v>
      </c>
      <c r="G213" s="10" t="n">
        <v>9180</v>
      </c>
      <c r="H213" s="11" t="n">
        <v>490125</v>
      </c>
      <c r="I213" s="27" t="n">
        <v>0.0075462962962963</v>
      </c>
      <c r="J213" s="13" t="n">
        <v>44639</v>
      </c>
      <c r="K213" s="10" t="n">
        <v>122</v>
      </c>
      <c r="L213" s="14" t="s">
        <v>692</v>
      </c>
      <c r="M213" s="9" t="s">
        <v>36</v>
      </c>
      <c r="N213" s="15" t="s">
        <v>29</v>
      </c>
      <c r="O213" s="9" t="n">
        <v>0</v>
      </c>
      <c r="P213" s="10" t="n">
        <v>19</v>
      </c>
      <c r="Q213" s="18" t="n">
        <v>44076</v>
      </c>
      <c r="R213" s="9" t="n">
        <v>1080</v>
      </c>
      <c r="S213" s="10" t="n">
        <v>182</v>
      </c>
      <c r="T213" s="9" t="n">
        <v>9</v>
      </c>
      <c r="U213" s="9" t="s">
        <v>36</v>
      </c>
      <c r="V213" s="9" t="n">
        <v>1</v>
      </c>
    </row>
    <row r="214" customFormat="false" ht="15.75" hidden="false" customHeight="true" outlineLevel="0" collapsed="false">
      <c r="A214" s="22" t="s">
        <v>651</v>
      </c>
      <c r="B214" s="7" t="s">
        <v>901</v>
      </c>
      <c r="C214" s="8" t="s">
        <v>902</v>
      </c>
      <c r="D214" s="9" t="s">
        <v>903</v>
      </c>
      <c r="E214" s="7" t="s">
        <v>904</v>
      </c>
      <c r="F214" s="9" t="s">
        <v>41</v>
      </c>
      <c r="G214" s="10" t="n">
        <v>258000</v>
      </c>
      <c r="H214" s="11" t="n">
        <v>45520950</v>
      </c>
      <c r="I214" s="27" t="n">
        <v>0.020162037037037</v>
      </c>
      <c r="J214" s="13" t="n">
        <v>44792</v>
      </c>
      <c r="K214" s="10" t="n">
        <v>2600</v>
      </c>
      <c r="L214" s="14" t="s">
        <v>28</v>
      </c>
      <c r="M214" s="9" t="s">
        <v>36</v>
      </c>
      <c r="N214" s="15" t="s">
        <v>29</v>
      </c>
      <c r="O214" s="9" t="n">
        <v>0</v>
      </c>
      <c r="P214" s="10" t="n">
        <v>223</v>
      </c>
      <c r="Q214" s="18" t="n">
        <v>44828</v>
      </c>
      <c r="R214" s="9" t="n">
        <v>2160</v>
      </c>
      <c r="S214" s="10" t="n">
        <v>762</v>
      </c>
      <c r="T214" s="9" t="n">
        <v>11</v>
      </c>
      <c r="U214" s="9" t="s">
        <v>36</v>
      </c>
      <c r="V214" s="9" t="n">
        <v>1</v>
      </c>
    </row>
    <row r="215" customFormat="false" ht="15.75" hidden="false" customHeight="true" outlineLevel="0" collapsed="false">
      <c r="A215" s="22" t="s">
        <v>651</v>
      </c>
      <c r="B215" s="7" t="s">
        <v>905</v>
      </c>
      <c r="C215" s="8" t="s">
        <v>906</v>
      </c>
      <c r="D215" s="9" t="s">
        <v>907</v>
      </c>
      <c r="E215" s="7" t="s">
        <v>908</v>
      </c>
      <c r="F215" s="9" t="s">
        <v>27</v>
      </c>
      <c r="G215" s="10" t="n">
        <v>77200</v>
      </c>
      <c r="H215" s="11" t="n">
        <v>30975076</v>
      </c>
      <c r="I215" s="27" t="n">
        <v>0.00148148148148148</v>
      </c>
      <c r="J215" s="13" t="n">
        <v>44653</v>
      </c>
      <c r="K215" s="10" t="n">
        <v>785</v>
      </c>
      <c r="L215" s="14" t="s">
        <v>692</v>
      </c>
      <c r="M215" s="9" t="s">
        <v>36</v>
      </c>
      <c r="N215" s="15" t="s">
        <v>29</v>
      </c>
      <c r="O215" s="9" t="n">
        <v>0</v>
      </c>
      <c r="P215" s="10" t="n">
        <v>0</v>
      </c>
      <c r="Q215" s="18" t="s">
        <v>27</v>
      </c>
      <c r="R215" s="9" t="n">
        <v>1080</v>
      </c>
      <c r="S215" s="10" t="n">
        <v>550</v>
      </c>
      <c r="T215" s="9" t="n">
        <v>0</v>
      </c>
      <c r="U215" s="9" t="s">
        <v>36</v>
      </c>
      <c r="V215" s="9" t="n">
        <v>0</v>
      </c>
    </row>
    <row r="216" customFormat="false" ht="15.75" hidden="false" customHeight="true" outlineLevel="0" collapsed="false">
      <c r="A216" s="22" t="s">
        <v>651</v>
      </c>
      <c r="B216" s="7" t="s">
        <v>909</v>
      </c>
      <c r="C216" s="8" t="s">
        <v>910</v>
      </c>
      <c r="D216" s="9" t="s">
        <v>512</v>
      </c>
      <c r="E216" s="7" t="s">
        <v>911</v>
      </c>
      <c r="F216" s="9" t="s">
        <v>41</v>
      </c>
      <c r="G216" s="10" t="n">
        <v>99800</v>
      </c>
      <c r="H216" s="11" t="n">
        <v>9660209</v>
      </c>
      <c r="I216" s="27" t="n">
        <v>0.00293981481481482</v>
      </c>
      <c r="J216" s="13" t="n">
        <v>44483</v>
      </c>
      <c r="K216" s="10" t="n">
        <v>753</v>
      </c>
      <c r="L216" s="14" t="s">
        <v>28</v>
      </c>
      <c r="M216" s="9" t="s">
        <v>36</v>
      </c>
      <c r="N216" s="15" t="s">
        <v>29</v>
      </c>
      <c r="O216" s="9" t="n">
        <v>0</v>
      </c>
      <c r="P216" s="10" t="n">
        <v>35</v>
      </c>
      <c r="Q216" s="18" t="n">
        <v>44802</v>
      </c>
      <c r="R216" s="9" t="n">
        <v>1080</v>
      </c>
      <c r="S216" s="10" t="n">
        <v>640</v>
      </c>
      <c r="T216" s="9" t="n">
        <v>64</v>
      </c>
      <c r="U216" s="9" t="s">
        <v>36</v>
      </c>
      <c r="V216" s="9" t="n">
        <v>1</v>
      </c>
    </row>
    <row r="217" customFormat="false" ht="15.75" hidden="false" customHeight="true" outlineLevel="0" collapsed="false">
      <c r="A217" s="22" t="s">
        <v>651</v>
      </c>
      <c r="B217" s="7" t="s">
        <v>912</v>
      </c>
      <c r="C217" s="8" t="s">
        <v>913</v>
      </c>
      <c r="D217" s="9" t="s">
        <v>914</v>
      </c>
      <c r="E217" s="7" t="s">
        <v>915</v>
      </c>
      <c r="F217" s="9" t="s">
        <v>27</v>
      </c>
      <c r="G217" s="10" t="n">
        <v>3900000</v>
      </c>
      <c r="H217" s="11" t="n">
        <v>910958545</v>
      </c>
      <c r="I217" s="27" t="n">
        <v>0.0341203703703704</v>
      </c>
      <c r="J217" s="13" t="n">
        <v>44794</v>
      </c>
      <c r="K217" s="10" t="n">
        <v>7100</v>
      </c>
      <c r="L217" s="14" t="s">
        <v>28</v>
      </c>
      <c r="M217" s="9" t="s">
        <v>29</v>
      </c>
      <c r="N217" s="15" t="s">
        <v>29</v>
      </c>
      <c r="O217" s="9" t="n">
        <v>0</v>
      </c>
      <c r="P217" s="10" t="n">
        <v>719</v>
      </c>
      <c r="Q217" s="18" t="n">
        <v>44831</v>
      </c>
      <c r="R217" s="9" t="n">
        <v>1080</v>
      </c>
      <c r="S217" s="10" t="n">
        <v>703</v>
      </c>
      <c r="T217" s="9" t="n">
        <v>12</v>
      </c>
      <c r="U217" s="9" t="s">
        <v>36</v>
      </c>
      <c r="V217" s="9" t="n">
        <v>7</v>
      </c>
    </row>
    <row r="218" customFormat="false" ht="15.75" hidden="false" customHeight="true" outlineLevel="0" collapsed="false">
      <c r="A218" s="22" t="s">
        <v>651</v>
      </c>
      <c r="B218" s="7" t="s">
        <v>916</v>
      </c>
      <c r="C218" s="8" t="s">
        <v>917</v>
      </c>
      <c r="D218" s="9" t="s">
        <v>918</v>
      </c>
      <c r="E218" s="7" t="s">
        <v>919</v>
      </c>
      <c r="F218" s="9" t="s">
        <v>41</v>
      </c>
      <c r="G218" s="10" t="n">
        <v>1290000</v>
      </c>
      <c r="H218" s="11" t="n">
        <v>300296063</v>
      </c>
      <c r="I218" s="27" t="n">
        <v>0.00157407407407407</v>
      </c>
      <c r="J218" s="13" t="n">
        <v>44800</v>
      </c>
      <c r="K218" s="10" t="n">
        <v>10000</v>
      </c>
      <c r="L218" s="14" t="s">
        <v>28</v>
      </c>
      <c r="M218" s="9" t="s">
        <v>29</v>
      </c>
      <c r="N218" s="15" t="s">
        <v>29</v>
      </c>
      <c r="O218" s="9" t="n">
        <v>0</v>
      </c>
      <c r="P218" s="10" t="n">
        <v>861</v>
      </c>
      <c r="Q218" s="18" t="n">
        <v>44831</v>
      </c>
      <c r="R218" s="9" t="n">
        <v>2160</v>
      </c>
      <c r="S218" s="10" t="n">
        <v>389</v>
      </c>
      <c r="T218" s="9" t="n">
        <v>3</v>
      </c>
      <c r="U218" s="9" t="s">
        <v>36</v>
      </c>
      <c r="V218" s="9" t="n">
        <v>0</v>
      </c>
    </row>
    <row r="219" customFormat="false" ht="15.75" hidden="false" customHeight="true" outlineLevel="0" collapsed="false">
      <c r="A219" s="22" t="s">
        <v>651</v>
      </c>
      <c r="B219" s="7" t="s">
        <v>920</v>
      </c>
      <c r="C219" s="8" t="s">
        <v>921</v>
      </c>
      <c r="D219" s="9" t="s">
        <v>922</v>
      </c>
      <c r="E219" s="7" t="s">
        <v>923</v>
      </c>
      <c r="F219" s="9" t="s">
        <v>47</v>
      </c>
      <c r="G219" s="10" t="n">
        <v>1930000</v>
      </c>
      <c r="H219" s="11" t="n">
        <v>359288086</v>
      </c>
      <c r="I219" s="27" t="n">
        <v>0.00697916666666667</v>
      </c>
      <c r="J219" s="13" t="n">
        <v>44082</v>
      </c>
      <c r="K219" s="10" t="n">
        <v>39000</v>
      </c>
      <c r="L219" s="14" t="s">
        <v>28</v>
      </c>
      <c r="M219" s="9" t="s">
        <v>29</v>
      </c>
      <c r="N219" s="15" t="s">
        <v>29</v>
      </c>
      <c r="O219" s="9" t="n">
        <v>0</v>
      </c>
      <c r="P219" s="10" t="n">
        <v>2861</v>
      </c>
      <c r="Q219" s="18" t="n">
        <v>44831</v>
      </c>
      <c r="R219" s="9" t="n">
        <v>1080</v>
      </c>
      <c r="S219" s="10" t="n">
        <v>83</v>
      </c>
      <c r="T219" s="9" t="n">
        <v>0</v>
      </c>
      <c r="U219" s="9" t="s">
        <v>36</v>
      </c>
      <c r="V219" s="9" t="n">
        <v>0</v>
      </c>
    </row>
    <row r="220" customFormat="false" ht="15.75" hidden="false" customHeight="true" outlineLevel="0" collapsed="false">
      <c r="A220" s="22" t="s">
        <v>651</v>
      </c>
      <c r="B220" s="7" t="s">
        <v>924</v>
      </c>
      <c r="C220" s="8" t="s">
        <v>925</v>
      </c>
      <c r="D220" s="9" t="s">
        <v>926</v>
      </c>
      <c r="E220" s="7" t="s">
        <v>927</v>
      </c>
      <c r="F220" s="9" t="s">
        <v>41</v>
      </c>
      <c r="G220" s="10" t="n">
        <v>97100</v>
      </c>
      <c r="H220" s="11" t="n">
        <v>30564059</v>
      </c>
      <c r="I220" s="27" t="n">
        <v>0.0134606481481481</v>
      </c>
      <c r="J220" s="13" t="n">
        <v>44135</v>
      </c>
      <c r="K220" s="10" t="n">
        <v>7600</v>
      </c>
      <c r="L220" s="14" t="s">
        <v>692</v>
      </c>
      <c r="M220" s="9" t="s">
        <v>36</v>
      </c>
      <c r="N220" s="15" t="s">
        <v>29</v>
      </c>
      <c r="O220" s="9" t="n">
        <v>0</v>
      </c>
      <c r="P220" s="10" t="n">
        <v>616</v>
      </c>
      <c r="Q220" s="18" t="n">
        <v>44802</v>
      </c>
      <c r="R220" s="9" t="n">
        <v>1080</v>
      </c>
      <c r="S220" s="10" t="n">
        <v>211</v>
      </c>
      <c r="T220" s="9" t="n">
        <v>19</v>
      </c>
      <c r="U220" s="9" t="s">
        <v>36</v>
      </c>
      <c r="V220" s="9" t="n">
        <v>0</v>
      </c>
    </row>
    <row r="221" customFormat="false" ht="15.75" hidden="false" customHeight="true" outlineLevel="0" collapsed="false">
      <c r="A221" s="22" t="s">
        <v>651</v>
      </c>
      <c r="B221" s="7" t="s">
        <v>928</v>
      </c>
      <c r="C221" s="8" t="s">
        <v>929</v>
      </c>
      <c r="D221" s="9" t="s">
        <v>930</v>
      </c>
      <c r="E221" s="7" t="s">
        <v>931</v>
      </c>
      <c r="F221" s="9" t="s">
        <v>41</v>
      </c>
      <c r="G221" s="10" t="n">
        <v>18200000</v>
      </c>
      <c r="H221" s="11" t="n">
        <v>4357678046</v>
      </c>
      <c r="I221" s="27" t="n">
        <v>0.0139351851851852</v>
      </c>
      <c r="J221" s="13" t="n">
        <v>44825</v>
      </c>
      <c r="K221" s="10" t="n">
        <v>21000</v>
      </c>
      <c r="L221" s="14" t="s">
        <v>28</v>
      </c>
      <c r="M221" s="9" t="s">
        <v>29</v>
      </c>
      <c r="N221" s="15" t="s">
        <v>29</v>
      </c>
      <c r="O221" s="9" t="n">
        <v>0</v>
      </c>
      <c r="P221" s="10" t="n">
        <v>3847</v>
      </c>
      <c r="Q221" s="18" t="n">
        <v>44831</v>
      </c>
      <c r="R221" s="9" t="n">
        <v>2160</v>
      </c>
      <c r="S221" s="10" t="n">
        <v>2064</v>
      </c>
      <c r="T221" s="9" t="n">
        <v>11</v>
      </c>
      <c r="U221" s="9" t="s">
        <v>36</v>
      </c>
      <c r="V221" s="9" t="n">
        <v>0</v>
      </c>
    </row>
    <row r="222" customFormat="false" ht="15.75" hidden="false" customHeight="true" outlineLevel="0" collapsed="false">
      <c r="A222" s="22" t="s">
        <v>651</v>
      </c>
      <c r="B222" s="7" t="s">
        <v>932</v>
      </c>
      <c r="C222" s="8" t="s">
        <v>933</v>
      </c>
      <c r="D222" s="9" t="s">
        <v>934</v>
      </c>
      <c r="E222" s="7" t="s">
        <v>935</v>
      </c>
      <c r="F222" s="9" t="s">
        <v>41</v>
      </c>
      <c r="G222" s="10" t="n">
        <v>396000</v>
      </c>
      <c r="H222" s="11" t="n">
        <v>32618774</v>
      </c>
      <c r="I222" s="27" t="n">
        <v>0.0236921296296296</v>
      </c>
      <c r="J222" s="13" t="n">
        <v>44766</v>
      </c>
      <c r="K222" s="10" t="n">
        <v>40000</v>
      </c>
      <c r="L222" s="14" t="s">
        <v>580</v>
      </c>
      <c r="M222" s="9" t="s">
        <v>36</v>
      </c>
      <c r="N222" s="15" t="s">
        <v>29</v>
      </c>
      <c r="O222" s="9" t="n">
        <v>0</v>
      </c>
      <c r="P222" s="10" t="n">
        <v>1557</v>
      </c>
      <c r="Q222" s="18" t="n">
        <v>44819</v>
      </c>
      <c r="R222" s="9" t="n">
        <v>2160</v>
      </c>
      <c r="S222" s="10" t="n">
        <v>44</v>
      </c>
      <c r="T222" s="9" t="n">
        <v>0</v>
      </c>
      <c r="U222" s="9" t="s">
        <v>36</v>
      </c>
      <c r="V222" s="9" t="n">
        <v>1</v>
      </c>
    </row>
    <row r="223" customFormat="false" ht="15.75" hidden="false" customHeight="true" outlineLevel="0" collapsed="false">
      <c r="A223" s="22" t="s">
        <v>651</v>
      </c>
      <c r="B223" s="7" t="s">
        <v>936</v>
      </c>
      <c r="C223" s="8" t="s">
        <v>937</v>
      </c>
      <c r="D223" s="9" t="s">
        <v>938</v>
      </c>
      <c r="E223" s="7" t="s">
        <v>939</v>
      </c>
      <c r="F223" s="9" t="s">
        <v>41</v>
      </c>
      <c r="G223" s="10" t="n">
        <v>49000</v>
      </c>
      <c r="H223" s="11" t="n">
        <v>4737783</v>
      </c>
      <c r="I223" s="27" t="n">
        <v>0.0113078703703704</v>
      </c>
      <c r="J223" s="13" t="n">
        <v>44664</v>
      </c>
      <c r="K223" s="10" t="n">
        <v>1000</v>
      </c>
      <c r="L223" s="14" t="s">
        <v>28</v>
      </c>
      <c r="M223" s="9" t="s">
        <v>29</v>
      </c>
      <c r="N223" s="15" t="s">
        <v>29</v>
      </c>
      <c r="O223" s="9" t="n">
        <v>0</v>
      </c>
      <c r="P223" s="10" t="n">
        <v>63</v>
      </c>
      <c r="Q223" s="18" t="n">
        <v>44802</v>
      </c>
      <c r="R223" s="9" t="n">
        <v>1080</v>
      </c>
      <c r="S223" s="10" t="n">
        <v>120</v>
      </c>
      <c r="T223" s="9" t="n">
        <v>9</v>
      </c>
      <c r="U223" s="9" t="s">
        <v>36</v>
      </c>
      <c r="V223" s="9" t="n">
        <v>0</v>
      </c>
    </row>
    <row r="224" customFormat="false" ht="15.75" hidden="false" customHeight="true" outlineLevel="0" collapsed="false">
      <c r="A224" s="22" t="s">
        <v>651</v>
      </c>
      <c r="B224" s="7" t="s">
        <v>940</v>
      </c>
      <c r="C224" s="8" t="s">
        <v>941</v>
      </c>
      <c r="D224" s="9" t="s">
        <v>942</v>
      </c>
      <c r="E224" s="7" t="s">
        <v>943</v>
      </c>
      <c r="F224" s="9" t="s">
        <v>41</v>
      </c>
      <c r="G224" s="10" t="n">
        <v>138000</v>
      </c>
      <c r="H224" s="11" t="n">
        <v>10801516</v>
      </c>
      <c r="I224" s="27" t="n">
        <v>0.00748842592592593</v>
      </c>
      <c r="J224" s="13" t="n">
        <v>44796</v>
      </c>
      <c r="K224" s="10" t="n">
        <v>4900</v>
      </c>
      <c r="L224" s="14" t="s">
        <v>580</v>
      </c>
      <c r="M224" s="9" t="s">
        <v>29</v>
      </c>
      <c r="N224" s="15" t="s">
        <v>29</v>
      </c>
      <c r="O224" s="9" t="n">
        <v>0</v>
      </c>
      <c r="P224" s="10" t="n">
        <v>297</v>
      </c>
      <c r="Q224" s="18" t="n">
        <v>44831</v>
      </c>
      <c r="R224" s="9" t="n">
        <v>2160</v>
      </c>
      <c r="S224" s="10" t="n">
        <v>136</v>
      </c>
      <c r="T224" s="9" t="n">
        <v>6</v>
      </c>
      <c r="U224" s="9" t="s">
        <v>36</v>
      </c>
      <c r="V224" s="9" t="n">
        <v>0</v>
      </c>
    </row>
    <row r="225" customFormat="false" ht="15.75" hidden="false" customHeight="true" outlineLevel="0" collapsed="false">
      <c r="A225" s="22" t="s">
        <v>651</v>
      </c>
      <c r="B225" s="7" t="s">
        <v>944</v>
      </c>
      <c r="C225" s="8" t="s">
        <v>945</v>
      </c>
      <c r="D225" s="9" t="s">
        <v>946</v>
      </c>
      <c r="E225" s="7" t="s">
        <v>947</v>
      </c>
      <c r="F225" s="9" t="s">
        <v>27</v>
      </c>
      <c r="G225" s="10" t="n">
        <v>143000</v>
      </c>
      <c r="H225" s="11" t="n">
        <v>33272922</v>
      </c>
      <c r="I225" s="27" t="n">
        <v>0.00099537037037037</v>
      </c>
      <c r="J225" s="13" t="n">
        <v>44686</v>
      </c>
      <c r="K225" s="10" t="n">
        <v>911</v>
      </c>
      <c r="L225" s="14" t="s">
        <v>28</v>
      </c>
      <c r="M225" s="9" t="s">
        <v>36</v>
      </c>
      <c r="N225" s="15" t="s">
        <v>29</v>
      </c>
      <c r="O225" s="9" t="n">
        <v>0</v>
      </c>
      <c r="P225" s="10" t="n">
        <v>48</v>
      </c>
      <c r="Q225" s="18" t="n">
        <v>44803</v>
      </c>
      <c r="R225" s="9" t="n">
        <v>1080</v>
      </c>
      <c r="S225" s="10" t="n">
        <v>590</v>
      </c>
      <c r="T225" s="9" t="n">
        <v>32</v>
      </c>
      <c r="U225" s="9" t="s">
        <v>36</v>
      </c>
      <c r="V225" s="9" t="n">
        <v>0</v>
      </c>
    </row>
    <row r="226" customFormat="false" ht="15.75" hidden="false" customHeight="true" outlineLevel="0" collapsed="false">
      <c r="A226" s="22" t="s">
        <v>651</v>
      </c>
      <c r="B226" s="7" t="s">
        <v>948</v>
      </c>
      <c r="C226" s="8" t="s">
        <v>949</v>
      </c>
      <c r="D226" s="9" t="s">
        <v>950</v>
      </c>
      <c r="E226" s="7" t="s">
        <v>951</v>
      </c>
      <c r="F226" s="9" t="s">
        <v>27</v>
      </c>
      <c r="G226" s="10" t="n">
        <v>246000</v>
      </c>
      <c r="H226" s="11" t="n">
        <v>42646331</v>
      </c>
      <c r="I226" s="27" t="n">
        <v>0.00515046296296296</v>
      </c>
      <c r="J226" s="13" t="n">
        <v>44820</v>
      </c>
      <c r="K226" s="10" t="n">
        <v>2600</v>
      </c>
      <c r="L226" s="14" t="s">
        <v>692</v>
      </c>
      <c r="M226" s="9" t="s">
        <v>36</v>
      </c>
      <c r="N226" s="15" t="s">
        <v>29</v>
      </c>
      <c r="O226" s="9" t="n">
        <v>0</v>
      </c>
      <c r="P226" s="10" t="n">
        <v>231</v>
      </c>
      <c r="Q226" s="18" t="n">
        <v>44831</v>
      </c>
      <c r="R226" s="9" t="n">
        <v>2160</v>
      </c>
      <c r="S226" s="10" t="n">
        <v>368</v>
      </c>
      <c r="T226" s="9" t="n">
        <v>5</v>
      </c>
      <c r="U226" s="9" t="s">
        <v>36</v>
      </c>
      <c r="V226" s="9" t="n">
        <v>6</v>
      </c>
    </row>
    <row r="227" customFormat="false" ht="15.75" hidden="false" customHeight="true" outlineLevel="0" collapsed="false">
      <c r="A227" s="22" t="s">
        <v>952</v>
      </c>
      <c r="B227" s="7" t="s">
        <v>953</v>
      </c>
      <c r="C227" s="8" t="s">
        <v>954</v>
      </c>
      <c r="D227" s="9" t="s">
        <v>955</v>
      </c>
      <c r="E227" s="7" t="s">
        <v>956</v>
      </c>
      <c r="F227" s="9" t="s">
        <v>41</v>
      </c>
      <c r="G227" s="10" t="n">
        <v>692000</v>
      </c>
      <c r="H227" s="11" t="n">
        <v>209303465</v>
      </c>
      <c r="I227" s="27" t="n">
        <v>0.0158449074074074</v>
      </c>
      <c r="J227" s="13" t="n">
        <v>44814</v>
      </c>
      <c r="K227" s="10" t="n">
        <v>30000</v>
      </c>
      <c r="L227" s="14" t="s">
        <v>957</v>
      </c>
      <c r="M227" s="9" t="s">
        <v>36</v>
      </c>
      <c r="N227" s="15" t="s">
        <v>958</v>
      </c>
      <c r="O227" s="9" t="n">
        <v>6</v>
      </c>
      <c r="P227" s="10" t="n">
        <v>482</v>
      </c>
      <c r="Q227" s="18" t="n">
        <v>44828</v>
      </c>
      <c r="R227" s="9" t="n">
        <v>1080</v>
      </c>
      <c r="S227" s="10" t="n">
        <v>397</v>
      </c>
      <c r="T227" s="9" t="n">
        <v>4</v>
      </c>
      <c r="U227" s="9" t="s">
        <v>36</v>
      </c>
      <c r="V227" s="9" t="n">
        <v>0</v>
      </c>
    </row>
    <row r="228" customFormat="false" ht="15.75" hidden="false" customHeight="true" outlineLevel="0" collapsed="false">
      <c r="A228" s="22" t="s">
        <v>952</v>
      </c>
      <c r="B228" s="7" t="s">
        <v>959</v>
      </c>
      <c r="C228" s="8" t="s">
        <v>960</v>
      </c>
      <c r="D228" s="9" t="s">
        <v>961</v>
      </c>
      <c r="E228" s="7" t="s">
        <v>962</v>
      </c>
      <c r="F228" s="9" t="s">
        <v>41</v>
      </c>
      <c r="G228" s="10" t="n">
        <v>3180000</v>
      </c>
      <c r="H228" s="11" t="n">
        <v>613628721</v>
      </c>
      <c r="I228" s="27" t="n">
        <v>0.0266435185185185</v>
      </c>
      <c r="J228" s="13" t="n">
        <v>44798</v>
      </c>
      <c r="K228" s="10" t="n">
        <v>113000</v>
      </c>
      <c r="L228" s="14" t="s">
        <v>957</v>
      </c>
      <c r="M228" s="9" t="s">
        <v>36</v>
      </c>
      <c r="N228" s="15" t="s">
        <v>958</v>
      </c>
      <c r="O228" s="9" t="n">
        <v>0</v>
      </c>
      <c r="P228" s="10" t="n">
        <v>9500</v>
      </c>
      <c r="Q228" s="18" t="n">
        <v>44768</v>
      </c>
      <c r="R228" s="9" t="n">
        <v>1080</v>
      </c>
      <c r="S228" s="10" t="n">
        <v>695</v>
      </c>
      <c r="T228" s="9" t="n">
        <v>85</v>
      </c>
      <c r="U228" s="9" t="s">
        <v>36</v>
      </c>
      <c r="V228" s="9" t="n">
        <v>1</v>
      </c>
    </row>
    <row r="229" customFormat="false" ht="15.75" hidden="false" customHeight="true" outlineLevel="0" collapsed="false">
      <c r="A229" s="22" t="s">
        <v>952</v>
      </c>
      <c r="B229" s="7" t="s">
        <v>963</v>
      </c>
      <c r="C229" s="8" t="s">
        <v>964</v>
      </c>
      <c r="D229" s="9" t="s">
        <v>965</v>
      </c>
      <c r="E229" s="7" t="s">
        <v>966</v>
      </c>
      <c r="F229" s="9" t="s">
        <v>41</v>
      </c>
      <c r="G229" s="10" t="n">
        <v>1220000</v>
      </c>
      <c r="H229" s="11" t="n">
        <v>140247935</v>
      </c>
      <c r="I229" s="27" t="n">
        <v>0.0200462962962963</v>
      </c>
      <c r="J229" s="13" t="n">
        <v>44813</v>
      </c>
      <c r="K229" s="10" t="n">
        <v>22000</v>
      </c>
      <c r="L229" s="14" t="s">
        <v>957</v>
      </c>
      <c r="M229" s="9" t="s">
        <v>36</v>
      </c>
      <c r="N229" s="15" t="s">
        <v>967</v>
      </c>
      <c r="O229" s="9" t="n">
        <v>7</v>
      </c>
      <c r="P229" s="10" t="n">
        <v>941</v>
      </c>
      <c r="Q229" s="18" t="n">
        <v>44768</v>
      </c>
      <c r="R229" s="9" t="n">
        <v>2160</v>
      </c>
      <c r="S229" s="10" t="n">
        <v>885</v>
      </c>
      <c r="T229" s="9" t="n">
        <v>30</v>
      </c>
      <c r="U229" s="9" t="s">
        <v>36</v>
      </c>
      <c r="V229" s="9" t="n">
        <v>5</v>
      </c>
    </row>
    <row r="230" customFormat="false" ht="15.75" hidden="false" customHeight="true" outlineLevel="0" collapsed="false">
      <c r="A230" s="22" t="s">
        <v>952</v>
      </c>
      <c r="B230" s="7" t="s">
        <v>968</v>
      </c>
      <c r="C230" s="8" t="s">
        <v>969</v>
      </c>
      <c r="D230" s="9" t="s">
        <v>970</v>
      </c>
      <c r="E230" s="7" t="s">
        <v>971</v>
      </c>
      <c r="F230" s="9" t="s">
        <v>41</v>
      </c>
      <c r="G230" s="10" t="n">
        <v>3880000</v>
      </c>
      <c r="H230" s="11" t="n">
        <v>555719144</v>
      </c>
      <c r="I230" s="27" t="n">
        <v>0.00903935185185185</v>
      </c>
      <c r="J230" s="13" t="n">
        <v>44816</v>
      </c>
      <c r="K230" s="10" t="n">
        <v>137000</v>
      </c>
      <c r="L230" s="14" t="s">
        <v>957</v>
      </c>
      <c r="M230" s="9" t="s">
        <v>29</v>
      </c>
      <c r="N230" s="15" t="s">
        <v>972</v>
      </c>
      <c r="O230" s="9" t="n">
        <v>3</v>
      </c>
      <c r="P230" s="10" t="n">
        <v>2600</v>
      </c>
      <c r="Q230" s="18" t="n">
        <v>44824</v>
      </c>
      <c r="R230" s="9" t="n">
        <v>1080</v>
      </c>
      <c r="S230" s="10" t="n">
        <v>257</v>
      </c>
      <c r="T230" s="9" t="n">
        <v>15</v>
      </c>
      <c r="U230" s="9" t="s">
        <v>36</v>
      </c>
      <c r="V230" s="9" t="n">
        <v>2</v>
      </c>
    </row>
    <row r="231" customFormat="false" ht="15.75" hidden="false" customHeight="true" outlineLevel="0" collapsed="false">
      <c r="A231" s="22" t="s">
        <v>952</v>
      </c>
      <c r="B231" s="7" t="s">
        <v>973</v>
      </c>
      <c r="C231" s="8" t="s">
        <v>974</v>
      </c>
      <c r="D231" s="9" t="s">
        <v>975</v>
      </c>
      <c r="E231" s="7" t="s">
        <v>976</v>
      </c>
      <c r="F231" s="9" t="s">
        <v>41</v>
      </c>
      <c r="G231" s="10" t="n">
        <v>511000</v>
      </c>
      <c r="H231" s="11" t="n">
        <v>74617877</v>
      </c>
      <c r="I231" s="27" t="n">
        <v>0.012037037037037</v>
      </c>
      <c r="J231" s="13" t="n">
        <v>44817</v>
      </c>
      <c r="K231" s="10" t="n">
        <v>6800</v>
      </c>
      <c r="L231" s="14" t="s">
        <v>957</v>
      </c>
      <c r="M231" s="9" t="s">
        <v>36</v>
      </c>
      <c r="N231" s="15" t="s">
        <v>977</v>
      </c>
      <c r="O231" s="9" t="n">
        <v>4</v>
      </c>
      <c r="P231" s="10" t="n">
        <v>144</v>
      </c>
      <c r="Q231" s="18" t="n">
        <v>44824</v>
      </c>
      <c r="R231" s="9" t="n">
        <v>1080</v>
      </c>
      <c r="S231" s="10" t="n">
        <v>596</v>
      </c>
      <c r="T231" s="9" t="n">
        <v>25</v>
      </c>
      <c r="U231" s="9" t="s">
        <v>36</v>
      </c>
      <c r="V231" s="9" t="n">
        <v>0</v>
      </c>
    </row>
    <row r="232" customFormat="false" ht="15.75" hidden="false" customHeight="true" outlineLevel="0" collapsed="false">
      <c r="A232" s="22" t="s">
        <v>952</v>
      </c>
      <c r="B232" s="7" t="s">
        <v>978</v>
      </c>
      <c r="C232" s="8" t="s">
        <v>979</v>
      </c>
      <c r="D232" s="9" t="s">
        <v>980</v>
      </c>
      <c r="E232" s="7" t="s">
        <v>981</v>
      </c>
      <c r="F232" s="9" t="s">
        <v>41</v>
      </c>
      <c r="G232" s="10" t="n">
        <v>792000</v>
      </c>
      <c r="H232" s="11" t="n">
        <v>191083587</v>
      </c>
      <c r="I232" s="27" t="n">
        <v>0.00467592592592593</v>
      </c>
      <c r="J232" s="13" t="n">
        <v>44819</v>
      </c>
      <c r="K232" s="10" t="n">
        <v>11000</v>
      </c>
      <c r="L232" s="14" t="s">
        <v>957</v>
      </c>
      <c r="M232" s="9" t="s">
        <v>36</v>
      </c>
      <c r="N232" s="15" t="s">
        <v>958</v>
      </c>
      <c r="O232" s="9" t="n">
        <v>3</v>
      </c>
      <c r="P232" s="10" t="n">
        <v>286</v>
      </c>
      <c r="Q232" s="18" t="n">
        <v>44824</v>
      </c>
      <c r="R232" s="9" t="n">
        <v>1080</v>
      </c>
      <c r="S232" s="10" t="n">
        <v>3090</v>
      </c>
      <c r="T232" s="9" t="n">
        <v>38</v>
      </c>
      <c r="U232" s="9" t="s">
        <v>36</v>
      </c>
      <c r="V232" s="9" t="n">
        <v>15</v>
      </c>
    </row>
    <row r="233" customFormat="false" ht="15.75" hidden="false" customHeight="true" outlineLevel="0" collapsed="false">
      <c r="A233" s="22" t="s">
        <v>952</v>
      </c>
      <c r="B233" s="7" t="s">
        <v>982</v>
      </c>
      <c r="C233" s="8" t="s">
        <v>983</v>
      </c>
      <c r="D233" s="9" t="s">
        <v>984</v>
      </c>
      <c r="E233" s="7" t="s">
        <v>985</v>
      </c>
      <c r="F233" s="9" t="s">
        <v>41</v>
      </c>
      <c r="G233" s="10" t="n">
        <v>1330000</v>
      </c>
      <c r="H233" s="11" t="n">
        <v>198625300</v>
      </c>
      <c r="I233" s="27" t="n">
        <v>0.00599537037037037</v>
      </c>
      <c r="J233" s="13" t="n">
        <v>44819</v>
      </c>
      <c r="K233" s="10" t="n">
        <v>30000</v>
      </c>
      <c r="L233" s="14" t="s">
        <v>957</v>
      </c>
      <c r="M233" s="9" t="s">
        <v>36</v>
      </c>
      <c r="N233" s="15" t="s">
        <v>958</v>
      </c>
      <c r="O233" s="9" t="n">
        <v>0</v>
      </c>
      <c r="P233" s="10" t="n">
        <v>2300</v>
      </c>
      <c r="Q233" s="18" t="n">
        <v>44824</v>
      </c>
      <c r="R233" s="9" t="n">
        <v>1080</v>
      </c>
      <c r="S233" s="10" t="n">
        <v>244</v>
      </c>
      <c r="T233" s="9" t="n">
        <v>10</v>
      </c>
      <c r="U233" s="9" t="s">
        <v>36</v>
      </c>
      <c r="V233" s="9" t="n">
        <v>1</v>
      </c>
    </row>
    <row r="234" customFormat="false" ht="15.75" hidden="false" customHeight="true" outlineLevel="0" collapsed="false">
      <c r="A234" s="22" t="s">
        <v>952</v>
      </c>
      <c r="B234" s="7" t="s">
        <v>986</v>
      </c>
      <c r="C234" s="8" t="s">
        <v>987</v>
      </c>
      <c r="D234" s="9" t="s">
        <v>988</v>
      </c>
      <c r="E234" s="7" t="s">
        <v>989</v>
      </c>
      <c r="F234" s="9" t="s">
        <v>27</v>
      </c>
      <c r="G234" s="10" t="n">
        <v>9930000</v>
      </c>
      <c r="H234" s="11" t="n">
        <v>6849344355</v>
      </c>
      <c r="I234" s="27" t="n">
        <v>0.00260416666666667</v>
      </c>
      <c r="J234" s="13" t="n">
        <v>44819</v>
      </c>
      <c r="K234" s="10" t="n">
        <v>1800</v>
      </c>
      <c r="L234" s="14" t="s">
        <v>957</v>
      </c>
      <c r="M234" s="9" t="s">
        <v>36</v>
      </c>
      <c r="N234" s="15" t="s">
        <v>990</v>
      </c>
      <c r="O234" s="9" t="n">
        <v>0</v>
      </c>
      <c r="P234" s="10" t="n">
        <v>48</v>
      </c>
      <c r="Q234" s="18" t="n">
        <v>44824</v>
      </c>
      <c r="R234" s="9" t="n">
        <v>1080</v>
      </c>
      <c r="S234" s="10" t="n">
        <v>34347</v>
      </c>
      <c r="T234" s="9" t="n">
        <v>1035</v>
      </c>
      <c r="U234" s="9" t="s">
        <v>36</v>
      </c>
      <c r="V234" s="9" t="n">
        <v>84</v>
      </c>
    </row>
    <row r="235" customFormat="false" ht="15.75" hidden="false" customHeight="true" outlineLevel="0" collapsed="false">
      <c r="A235" s="22" t="s">
        <v>952</v>
      </c>
      <c r="B235" s="7" t="s">
        <v>991</v>
      </c>
      <c r="C235" s="8" t="s">
        <v>992</v>
      </c>
      <c r="D235" s="9" t="s">
        <v>993</v>
      </c>
      <c r="E235" s="7" t="s">
        <v>380</v>
      </c>
      <c r="F235" s="9" t="s">
        <v>41</v>
      </c>
      <c r="G235" s="10" t="n">
        <v>293000</v>
      </c>
      <c r="H235" s="11" t="n">
        <v>21361951</v>
      </c>
      <c r="I235" s="27" t="n">
        <v>0.0126967592592593</v>
      </c>
      <c r="J235" s="13" t="n">
        <v>44817</v>
      </c>
      <c r="K235" s="10" t="n">
        <v>375</v>
      </c>
      <c r="L235" s="14" t="s">
        <v>28</v>
      </c>
      <c r="M235" s="9" t="s">
        <v>36</v>
      </c>
      <c r="N235" s="15" t="s">
        <v>994</v>
      </c>
      <c r="O235" s="9" t="n">
        <v>3</v>
      </c>
      <c r="P235" s="10" t="n">
        <v>47</v>
      </c>
      <c r="Q235" s="18" t="n">
        <v>44825</v>
      </c>
      <c r="R235" s="9" t="n">
        <v>1080</v>
      </c>
      <c r="S235" s="10" t="n">
        <v>382</v>
      </c>
      <c r="T235" s="9" t="n">
        <v>47</v>
      </c>
      <c r="U235" s="9" t="s">
        <v>36</v>
      </c>
      <c r="V235" s="9" t="n">
        <v>2</v>
      </c>
    </row>
    <row r="236" customFormat="false" ht="15.75" hidden="false" customHeight="true" outlineLevel="0" collapsed="false">
      <c r="A236" s="22" t="s">
        <v>952</v>
      </c>
      <c r="B236" s="7" t="s">
        <v>995</v>
      </c>
      <c r="C236" s="8" t="s">
        <v>996</v>
      </c>
      <c r="D236" s="9" t="s">
        <v>997</v>
      </c>
      <c r="E236" s="7" t="s">
        <v>998</v>
      </c>
      <c r="F236" s="9" t="s">
        <v>41</v>
      </c>
      <c r="G236" s="10" t="n">
        <v>1810000</v>
      </c>
      <c r="H236" s="11" t="n">
        <v>418237539</v>
      </c>
      <c r="I236" s="27" t="n">
        <v>0.00814814814814815</v>
      </c>
      <c r="J236" s="13" t="n">
        <v>44817</v>
      </c>
      <c r="K236" s="10" t="n">
        <v>1600</v>
      </c>
      <c r="L236" s="14" t="s">
        <v>28</v>
      </c>
      <c r="M236" s="9" t="s">
        <v>36</v>
      </c>
      <c r="N236" s="15" t="s">
        <v>999</v>
      </c>
      <c r="O236" s="9" t="n">
        <v>3</v>
      </c>
      <c r="P236" s="10" t="n">
        <v>266</v>
      </c>
      <c r="Q236" s="18" t="n">
        <v>44824</v>
      </c>
      <c r="R236" s="9" t="n">
        <v>2160</v>
      </c>
      <c r="S236" s="10" t="n">
        <v>3076</v>
      </c>
      <c r="T236" s="9" t="n">
        <v>126</v>
      </c>
      <c r="U236" s="9" t="s">
        <v>36</v>
      </c>
      <c r="V236" s="9" t="n">
        <v>0</v>
      </c>
    </row>
    <row r="237" customFormat="false" ht="15.75" hidden="false" customHeight="true" outlineLevel="0" collapsed="false">
      <c r="A237" s="22" t="s">
        <v>952</v>
      </c>
      <c r="B237" s="7" t="s">
        <v>1000</v>
      </c>
      <c r="C237" s="8" t="s">
        <v>1001</v>
      </c>
      <c r="D237" s="9" t="s">
        <v>1002</v>
      </c>
      <c r="E237" s="7" t="s">
        <v>1003</v>
      </c>
      <c r="F237" s="9" t="s">
        <v>41</v>
      </c>
      <c r="G237" s="10" t="n">
        <v>1250000</v>
      </c>
      <c r="H237" s="11" t="n">
        <v>191120117</v>
      </c>
      <c r="I237" s="27" t="n">
        <v>0.00762731481481482</v>
      </c>
      <c r="J237" s="13" t="n">
        <v>44817</v>
      </c>
      <c r="K237" s="10" t="n">
        <v>11000</v>
      </c>
      <c r="L237" s="14" t="s">
        <v>957</v>
      </c>
      <c r="M237" s="9" t="s">
        <v>36</v>
      </c>
      <c r="N237" s="15" t="s">
        <v>1004</v>
      </c>
      <c r="O237" s="9" t="n">
        <v>3</v>
      </c>
      <c r="P237" s="10" t="n">
        <v>630</v>
      </c>
      <c r="Q237" s="18" t="n">
        <v>44823</v>
      </c>
      <c r="R237" s="9" t="n">
        <v>2160</v>
      </c>
      <c r="S237" s="10" t="n">
        <v>1357</v>
      </c>
      <c r="T237" s="9" t="n">
        <v>117</v>
      </c>
      <c r="U237" s="9" t="s">
        <v>36</v>
      </c>
      <c r="V237" s="9" t="n">
        <v>0</v>
      </c>
    </row>
    <row r="238" customFormat="false" ht="15.75" hidden="false" customHeight="true" outlineLevel="0" collapsed="false">
      <c r="A238" s="22" t="s">
        <v>952</v>
      </c>
      <c r="B238" s="7" t="s">
        <v>1005</v>
      </c>
      <c r="C238" s="8" t="s">
        <v>1006</v>
      </c>
      <c r="D238" s="9" t="s">
        <v>1007</v>
      </c>
      <c r="E238" s="7" t="s">
        <v>1008</v>
      </c>
      <c r="F238" s="9" t="s">
        <v>41</v>
      </c>
      <c r="G238" s="10" t="n">
        <v>6420000</v>
      </c>
      <c r="H238" s="11" t="n">
        <v>1347347754</v>
      </c>
      <c r="I238" s="27" t="n">
        <v>0.00849537037037037</v>
      </c>
      <c r="J238" s="13" t="n">
        <v>44818</v>
      </c>
      <c r="K238" s="10" t="n">
        <v>57000</v>
      </c>
      <c r="L238" s="14" t="s">
        <v>957</v>
      </c>
      <c r="M238" s="9" t="s">
        <v>36</v>
      </c>
      <c r="N238" s="15" t="s">
        <v>1009</v>
      </c>
      <c r="O238" s="9" t="n">
        <v>0</v>
      </c>
      <c r="P238" s="10" t="n">
        <v>3400</v>
      </c>
      <c r="Q238" s="18" t="n">
        <v>44825</v>
      </c>
      <c r="R238" s="9" t="n">
        <v>1080</v>
      </c>
      <c r="S238" s="10" t="n">
        <v>1883</v>
      </c>
      <c r="T238" s="9" t="n">
        <v>40</v>
      </c>
      <c r="U238" s="9" t="s">
        <v>36</v>
      </c>
      <c r="V238" s="9" t="n">
        <v>0</v>
      </c>
    </row>
    <row r="239" customFormat="false" ht="15.75" hidden="false" customHeight="true" outlineLevel="0" collapsed="false">
      <c r="A239" s="22" t="s">
        <v>952</v>
      </c>
      <c r="B239" s="7" t="s">
        <v>1010</v>
      </c>
      <c r="C239" s="8" t="s">
        <v>1011</v>
      </c>
      <c r="D239" s="9" t="s">
        <v>1012</v>
      </c>
      <c r="E239" s="7" t="s">
        <v>1013</v>
      </c>
      <c r="F239" s="9" t="s">
        <v>41</v>
      </c>
      <c r="G239" s="10" t="n">
        <v>2100000</v>
      </c>
      <c r="H239" s="11" t="n">
        <v>762498230</v>
      </c>
      <c r="I239" s="27" t="n">
        <v>0.00428240740740741</v>
      </c>
      <c r="J239" s="13" t="n">
        <v>44818</v>
      </c>
      <c r="K239" s="10" t="n">
        <v>2000</v>
      </c>
      <c r="L239" s="14" t="s">
        <v>28</v>
      </c>
      <c r="M239" s="9" t="s">
        <v>36</v>
      </c>
      <c r="N239" s="15" t="s">
        <v>1014</v>
      </c>
      <c r="O239" s="9" t="n">
        <v>3</v>
      </c>
      <c r="P239" s="10" t="n">
        <v>130</v>
      </c>
      <c r="Q239" s="18" t="n">
        <v>44825</v>
      </c>
      <c r="R239" s="9" t="n">
        <v>1080</v>
      </c>
      <c r="S239" s="10" t="n">
        <v>3363</v>
      </c>
      <c r="T239" s="9" t="n">
        <v>60</v>
      </c>
      <c r="U239" s="9" t="s">
        <v>36</v>
      </c>
      <c r="V239" s="9" t="n">
        <v>0</v>
      </c>
    </row>
    <row r="240" customFormat="false" ht="15.75" hidden="false" customHeight="true" outlineLevel="0" collapsed="false">
      <c r="A240" s="22" t="s">
        <v>952</v>
      </c>
      <c r="B240" s="7" t="s">
        <v>1015</v>
      </c>
      <c r="C240" s="8" t="s">
        <v>1016</v>
      </c>
      <c r="D240" s="9" t="s">
        <v>1017</v>
      </c>
      <c r="E240" s="7" t="s">
        <v>1018</v>
      </c>
      <c r="F240" s="9" t="s">
        <v>41</v>
      </c>
      <c r="G240" s="10" t="n">
        <v>4690000</v>
      </c>
      <c r="H240" s="11" t="n">
        <v>461899439</v>
      </c>
      <c r="I240" s="27" t="n">
        <v>0.00850694444444444</v>
      </c>
      <c r="J240" s="13" t="n">
        <v>44817</v>
      </c>
      <c r="K240" s="10" t="n">
        <v>3600</v>
      </c>
      <c r="L240" s="14" t="s">
        <v>53</v>
      </c>
      <c r="M240" s="9" t="s">
        <v>36</v>
      </c>
      <c r="N240" s="15" t="s">
        <v>958</v>
      </c>
      <c r="O240" s="9" t="n">
        <v>1</v>
      </c>
      <c r="P240" s="10" t="n">
        <v>147</v>
      </c>
      <c r="Q240" s="18" t="n">
        <v>44824</v>
      </c>
      <c r="R240" s="9" t="n">
        <v>1080</v>
      </c>
      <c r="S240" s="10" t="n">
        <v>1032</v>
      </c>
      <c r="T240" s="9" t="n">
        <v>7</v>
      </c>
      <c r="U240" s="9" t="s">
        <v>36</v>
      </c>
      <c r="V240" s="9" t="n">
        <v>2</v>
      </c>
    </row>
    <row r="241" customFormat="false" ht="15.75" hidden="false" customHeight="true" outlineLevel="0" collapsed="false">
      <c r="A241" s="22" t="s">
        <v>952</v>
      </c>
      <c r="B241" s="7" t="s">
        <v>1019</v>
      </c>
      <c r="C241" s="8" t="s">
        <v>1020</v>
      </c>
      <c r="D241" s="9" t="s">
        <v>1021</v>
      </c>
      <c r="E241" s="7" t="s">
        <v>1022</v>
      </c>
      <c r="F241" s="9" t="s">
        <v>41</v>
      </c>
      <c r="G241" s="10" t="n">
        <v>3240000</v>
      </c>
      <c r="H241" s="11" t="n">
        <v>616172107</v>
      </c>
      <c r="I241" s="27" t="n">
        <v>0.0108796296296296</v>
      </c>
      <c r="J241" s="13" t="n">
        <v>44812</v>
      </c>
      <c r="K241" s="10" t="n">
        <v>21000</v>
      </c>
      <c r="L241" s="14" t="s">
        <v>53</v>
      </c>
      <c r="M241" s="9" t="s">
        <v>36</v>
      </c>
      <c r="N241" s="15" t="s">
        <v>958</v>
      </c>
      <c r="O241" s="9" t="n">
        <v>0</v>
      </c>
      <c r="P241" s="10" t="n">
        <v>985</v>
      </c>
      <c r="Q241" s="18" t="n">
        <v>44818</v>
      </c>
      <c r="R241" s="9" t="n">
        <v>1080</v>
      </c>
      <c r="S241" s="10" t="n">
        <v>1244</v>
      </c>
      <c r="T241" s="9" t="n">
        <v>44</v>
      </c>
      <c r="U241" s="9" t="s">
        <v>36</v>
      </c>
      <c r="V241" s="9" t="n">
        <v>0</v>
      </c>
    </row>
    <row r="242" customFormat="false" ht="15.75" hidden="false" customHeight="true" outlineLevel="0" collapsed="false">
      <c r="A242" s="22" t="s">
        <v>952</v>
      </c>
      <c r="B242" s="7" t="s">
        <v>1023</v>
      </c>
      <c r="C242" s="8" t="s">
        <v>1024</v>
      </c>
      <c r="D242" s="9" t="s">
        <v>1025</v>
      </c>
      <c r="E242" s="7" t="s">
        <v>1026</v>
      </c>
      <c r="F242" s="9" t="s">
        <v>27</v>
      </c>
      <c r="G242" s="10" t="n">
        <v>2800000</v>
      </c>
      <c r="H242" s="11" t="n">
        <v>680990231</v>
      </c>
      <c r="I242" s="27" t="n">
        <v>0.00649305555555556</v>
      </c>
      <c r="J242" s="13" t="n">
        <v>44818</v>
      </c>
      <c r="K242" s="10" t="n">
        <v>4400</v>
      </c>
      <c r="L242" s="14" t="s">
        <v>53</v>
      </c>
      <c r="M242" s="9" t="s">
        <v>36</v>
      </c>
      <c r="N242" s="15" t="s">
        <v>958</v>
      </c>
      <c r="O242" s="9" t="n">
        <v>0</v>
      </c>
      <c r="P242" s="10" t="n">
        <v>286</v>
      </c>
      <c r="Q242" s="18" t="n">
        <v>44825</v>
      </c>
      <c r="R242" s="9" t="n">
        <v>1080</v>
      </c>
      <c r="S242" s="10" t="n">
        <v>2263</v>
      </c>
      <c r="T242" s="9" t="n">
        <v>54</v>
      </c>
      <c r="U242" s="9" t="s">
        <v>36</v>
      </c>
      <c r="V242" s="9" t="n">
        <v>21</v>
      </c>
    </row>
    <row r="243" customFormat="false" ht="15.75" hidden="false" customHeight="true" outlineLevel="0" collapsed="false">
      <c r="A243" s="22" t="s">
        <v>952</v>
      </c>
      <c r="B243" s="7" t="s">
        <v>1027</v>
      </c>
      <c r="C243" s="8" t="s">
        <v>1028</v>
      </c>
      <c r="D243" s="9" t="s">
        <v>1029</v>
      </c>
      <c r="E243" s="7" t="s">
        <v>1030</v>
      </c>
      <c r="F243" s="9" t="s">
        <v>27</v>
      </c>
      <c r="G243" s="10" t="n">
        <v>2610000</v>
      </c>
      <c r="H243" s="11" t="n">
        <v>203171516</v>
      </c>
      <c r="I243" s="27" t="n">
        <v>0.00699074074074074</v>
      </c>
      <c r="J243" s="13" t="n">
        <v>44815</v>
      </c>
      <c r="K243" s="10" t="n">
        <v>306</v>
      </c>
      <c r="L243" s="14" t="s">
        <v>53</v>
      </c>
      <c r="M243" s="9" t="s">
        <v>36</v>
      </c>
      <c r="N243" s="15" t="s">
        <v>1031</v>
      </c>
      <c r="O243" s="9" t="n">
        <v>4</v>
      </c>
      <c r="P243" s="10" t="n">
        <v>26</v>
      </c>
      <c r="Q243" s="18" t="n">
        <v>44827</v>
      </c>
      <c r="R243" s="9" t="n">
        <v>1080</v>
      </c>
      <c r="S243" s="10" t="n">
        <v>311</v>
      </c>
      <c r="T243" s="9" t="n">
        <v>8</v>
      </c>
      <c r="U243" s="9" t="s">
        <v>36</v>
      </c>
      <c r="V243" s="9" t="n">
        <v>0</v>
      </c>
    </row>
    <row r="244" customFormat="false" ht="15.75" hidden="false" customHeight="true" outlineLevel="0" collapsed="false">
      <c r="A244" s="22" t="s">
        <v>952</v>
      </c>
      <c r="B244" s="7" t="s">
        <v>1032</v>
      </c>
      <c r="C244" s="8" t="s">
        <v>1033</v>
      </c>
      <c r="D244" s="9" t="s">
        <v>1034</v>
      </c>
      <c r="E244" s="7" t="s">
        <v>1035</v>
      </c>
      <c r="F244" s="9" t="s">
        <v>27</v>
      </c>
      <c r="G244" s="10" t="n">
        <v>2330000</v>
      </c>
      <c r="H244" s="11" t="n">
        <v>767212573</v>
      </c>
      <c r="I244" s="27" t="n">
        <v>0.00429398148148148</v>
      </c>
      <c r="J244" s="13" t="n">
        <v>44817</v>
      </c>
      <c r="K244" s="10" t="n">
        <v>890</v>
      </c>
      <c r="L244" s="14" t="s">
        <v>28</v>
      </c>
      <c r="M244" s="9" t="s">
        <v>36</v>
      </c>
      <c r="N244" s="15" t="s">
        <v>1036</v>
      </c>
      <c r="O244" s="9" t="n">
        <v>2</v>
      </c>
      <c r="P244" s="10" t="n">
        <v>69</v>
      </c>
      <c r="Q244" s="18" t="n">
        <v>44824</v>
      </c>
      <c r="R244" s="9" t="n">
        <v>1080</v>
      </c>
      <c r="S244" s="10" t="n">
        <v>2424</v>
      </c>
      <c r="T244" s="9" t="n">
        <v>36</v>
      </c>
      <c r="U244" s="9" t="s">
        <v>36</v>
      </c>
      <c r="V244" s="9" t="n">
        <v>4</v>
      </c>
    </row>
    <row r="245" customFormat="false" ht="15.75" hidden="false" customHeight="true" outlineLevel="0" collapsed="false">
      <c r="A245" s="22" t="s">
        <v>952</v>
      </c>
      <c r="B245" s="7" t="s">
        <v>1037</v>
      </c>
      <c r="C245" s="8" t="s">
        <v>1038</v>
      </c>
      <c r="D245" s="9" t="s">
        <v>707</v>
      </c>
      <c r="E245" s="7" t="s">
        <v>1039</v>
      </c>
      <c r="F245" s="9" t="s">
        <v>41</v>
      </c>
      <c r="G245" s="10" t="n">
        <v>1610000</v>
      </c>
      <c r="H245" s="11" t="n">
        <v>645949376</v>
      </c>
      <c r="I245" s="27" t="n">
        <v>0.0109722222222222</v>
      </c>
      <c r="J245" s="13" t="n">
        <v>44819</v>
      </c>
      <c r="K245" s="10" t="n">
        <v>2400</v>
      </c>
      <c r="L245" s="14" t="s">
        <v>28</v>
      </c>
      <c r="M245" s="9" t="s">
        <v>36</v>
      </c>
      <c r="N245" s="15" t="s">
        <v>1040</v>
      </c>
      <c r="O245" s="9" t="n">
        <v>2</v>
      </c>
      <c r="P245" s="10" t="n">
        <v>119</v>
      </c>
      <c r="Q245" s="18" t="n">
        <v>44825</v>
      </c>
      <c r="R245" s="9" t="n">
        <v>1080</v>
      </c>
      <c r="S245" s="10" t="n">
        <v>2090</v>
      </c>
      <c r="T245" s="9" t="n">
        <v>14</v>
      </c>
      <c r="U245" s="9" t="s">
        <v>36</v>
      </c>
      <c r="V245" s="9" t="n">
        <v>8</v>
      </c>
    </row>
    <row r="246" customFormat="false" ht="15.75" hidden="false" customHeight="true" outlineLevel="0" collapsed="false">
      <c r="A246" s="22" t="s">
        <v>952</v>
      </c>
      <c r="B246" s="7" t="s">
        <v>1041</v>
      </c>
      <c r="C246" s="8" t="s">
        <v>1042</v>
      </c>
      <c r="D246" s="9" t="s">
        <v>1043</v>
      </c>
      <c r="E246" s="7" t="s">
        <v>1044</v>
      </c>
      <c r="F246" s="9" t="s">
        <v>41</v>
      </c>
      <c r="G246" s="10" t="n">
        <v>1920000</v>
      </c>
      <c r="H246" s="11" t="n">
        <v>509804838</v>
      </c>
      <c r="I246" s="27" t="n">
        <v>0.016724537037037</v>
      </c>
      <c r="J246" s="13" t="n">
        <v>44819</v>
      </c>
      <c r="K246" s="10" t="n">
        <v>16000</v>
      </c>
      <c r="L246" s="14" t="s">
        <v>416</v>
      </c>
      <c r="M246" s="9" t="s">
        <v>29</v>
      </c>
      <c r="N246" s="15" t="s">
        <v>1042</v>
      </c>
      <c r="O246" s="9" t="n">
        <v>3</v>
      </c>
      <c r="P246" s="10" t="n">
        <v>1100</v>
      </c>
      <c r="Q246" s="18" t="n">
        <v>44825</v>
      </c>
      <c r="R246" s="9" t="n">
        <v>1080</v>
      </c>
      <c r="S246" s="10" t="n">
        <v>1556</v>
      </c>
      <c r="T246" s="9" t="n">
        <v>60</v>
      </c>
      <c r="U246" s="9" t="s">
        <v>36</v>
      </c>
      <c r="V246" s="9" t="n">
        <v>3</v>
      </c>
    </row>
    <row r="247" customFormat="false" ht="15.75" hidden="false" customHeight="true" outlineLevel="0" collapsed="false">
      <c r="A247" s="22" t="s">
        <v>952</v>
      </c>
      <c r="B247" s="7" t="s">
        <v>1045</v>
      </c>
      <c r="C247" s="8" t="s">
        <v>1046</v>
      </c>
      <c r="D247" s="9" t="s">
        <v>1047</v>
      </c>
      <c r="E247" s="7" t="s">
        <v>1048</v>
      </c>
      <c r="F247" s="9" t="s">
        <v>41</v>
      </c>
      <c r="G247" s="10" t="n">
        <v>1970000</v>
      </c>
      <c r="H247" s="11" t="n">
        <v>625002088</v>
      </c>
      <c r="I247" s="27" t="n">
        <v>0.0143865740740741</v>
      </c>
      <c r="J247" s="13" t="n">
        <v>44817</v>
      </c>
      <c r="K247" s="10" t="n">
        <v>14000</v>
      </c>
      <c r="L247" s="14" t="s">
        <v>957</v>
      </c>
      <c r="M247" s="9" t="s">
        <v>36</v>
      </c>
      <c r="N247" s="15" t="s">
        <v>1049</v>
      </c>
      <c r="O247" s="9" t="n">
        <v>3</v>
      </c>
      <c r="P247" s="10" t="n">
        <v>436</v>
      </c>
      <c r="Q247" s="18" t="n">
        <v>44826</v>
      </c>
      <c r="R247" s="9" t="n">
        <v>1080</v>
      </c>
      <c r="S247" s="10" t="n">
        <v>1408</v>
      </c>
      <c r="T247" s="9" t="n">
        <v>18</v>
      </c>
      <c r="U247" s="9" t="s">
        <v>36</v>
      </c>
      <c r="V247" s="9" t="n">
        <v>5</v>
      </c>
    </row>
    <row r="248" customFormat="false" ht="15.75" hidden="false" customHeight="true" outlineLevel="0" collapsed="false">
      <c r="A248" s="22" t="s">
        <v>952</v>
      </c>
      <c r="B248" s="7" t="s">
        <v>1050</v>
      </c>
      <c r="C248" s="8" t="s">
        <v>1051</v>
      </c>
      <c r="D248" s="9" t="s">
        <v>1052</v>
      </c>
      <c r="E248" s="7" t="s">
        <v>1053</v>
      </c>
      <c r="F248" s="9" t="s">
        <v>27</v>
      </c>
      <c r="G248" s="10" t="n">
        <v>4790000</v>
      </c>
      <c r="H248" s="11" t="n">
        <v>1088678805</v>
      </c>
      <c r="I248" s="27" t="n">
        <v>0.00928240740740741</v>
      </c>
      <c r="J248" s="13" t="n">
        <v>44811</v>
      </c>
      <c r="K248" s="10" t="n">
        <v>34000</v>
      </c>
      <c r="L248" s="14" t="s">
        <v>957</v>
      </c>
      <c r="M248" s="9" t="s">
        <v>36</v>
      </c>
      <c r="N248" s="15" t="s">
        <v>1054</v>
      </c>
      <c r="O248" s="9" t="n">
        <v>3</v>
      </c>
      <c r="P248" s="10" t="n">
        <v>452</v>
      </c>
      <c r="Q248" s="18" t="n">
        <v>44818</v>
      </c>
      <c r="R248" s="9" t="n">
        <v>2160</v>
      </c>
      <c r="S248" s="10" t="n">
        <v>419</v>
      </c>
      <c r="T248" s="9" t="n">
        <v>37</v>
      </c>
      <c r="U248" s="9" t="s">
        <v>36</v>
      </c>
      <c r="V248" s="9" t="n">
        <v>4</v>
      </c>
    </row>
    <row r="249" customFormat="false" ht="15.75" hidden="false" customHeight="true" outlineLevel="0" collapsed="false">
      <c r="A249" s="22" t="s">
        <v>952</v>
      </c>
      <c r="B249" s="7" t="s">
        <v>1055</v>
      </c>
      <c r="C249" s="8" t="s">
        <v>1056</v>
      </c>
      <c r="D249" s="9" t="s">
        <v>1057</v>
      </c>
      <c r="E249" s="7" t="s">
        <v>1058</v>
      </c>
      <c r="F249" s="9" t="s">
        <v>27</v>
      </c>
      <c r="G249" s="10" t="n">
        <v>2270000</v>
      </c>
      <c r="H249" s="11" t="n">
        <v>214105955</v>
      </c>
      <c r="I249" s="27" t="n">
        <v>0.00813657407407407</v>
      </c>
      <c r="J249" s="13" t="n">
        <v>44818</v>
      </c>
      <c r="K249" s="10" t="n">
        <v>25000</v>
      </c>
      <c r="L249" s="14" t="s">
        <v>957</v>
      </c>
      <c r="M249" s="9" t="s">
        <v>36</v>
      </c>
      <c r="N249" s="15" t="s">
        <v>1059</v>
      </c>
      <c r="O249" s="9" t="n">
        <v>2</v>
      </c>
      <c r="P249" s="10" t="n">
        <v>389</v>
      </c>
      <c r="Q249" s="18" t="n">
        <v>44825</v>
      </c>
      <c r="R249" s="9" t="n">
        <v>1080</v>
      </c>
      <c r="S249" s="10" t="n">
        <v>94</v>
      </c>
      <c r="T249" s="9" t="n">
        <v>13</v>
      </c>
      <c r="U249" s="9" t="s">
        <v>29</v>
      </c>
      <c r="V249" s="9" t="n">
        <v>2</v>
      </c>
    </row>
    <row r="250" customFormat="false" ht="15.75" hidden="false" customHeight="true" outlineLevel="0" collapsed="false">
      <c r="A250" s="22" t="s">
        <v>952</v>
      </c>
      <c r="B250" s="7" t="s">
        <v>1060</v>
      </c>
      <c r="C250" s="8" t="s">
        <v>1061</v>
      </c>
      <c r="D250" s="9" t="s">
        <v>1062</v>
      </c>
      <c r="E250" s="7" t="s">
        <v>1063</v>
      </c>
      <c r="F250" s="9" t="s">
        <v>41</v>
      </c>
      <c r="G250" s="10" t="n">
        <v>2270000</v>
      </c>
      <c r="H250" s="11" t="n">
        <v>267592632</v>
      </c>
      <c r="I250" s="27" t="n">
        <v>0.00701388888888889</v>
      </c>
      <c r="J250" s="13" t="n">
        <v>44547</v>
      </c>
      <c r="K250" s="10" t="n">
        <v>58000</v>
      </c>
      <c r="L250" s="14" t="s">
        <v>957</v>
      </c>
      <c r="M250" s="9" t="s">
        <v>36</v>
      </c>
      <c r="N250" s="15" t="s">
        <v>1064</v>
      </c>
      <c r="O250" s="9" t="n">
        <v>2</v>
      </c>
      <c r="P250" s="10" t="n">
        <v>1000</v>
      </c>
      <c r="Q250" s="18" t="n">
        <v>44828</v>
      </c>
      <c r="R250" s="9" t="n">
        <v>2160</v>
      </c>
      <c r="S250" s="10" t="n">
        <v>112</v>
      </c>
      <c r="T250" s="9" t="n">
        <v>17</v>
      </c>
      <c r="U250" s="9" t="s">
        <v>36</v>
      </c>
      <c r="V250" s="9" t="n">
        <v>0</v>
      </c>
    </row>
    <row r="251" customFormat="false" ht="15.75" hidden="false" customHeight="true" outlineLevel="0" collapsed="false">
      <c r="A251" s="22" t="s">
        <v>952</v>
      </c>
      <c r="B251" s="7" t="s">
        <v>1065</v>
      </c>
      <c r="C251" s="8" t="s">
        <v>1066</v>
      </c>
      <c r="D251" s="9" t="s">
        <v>1067</v>
      </c>
      <c r="E251" s="7" t="s">
        <v>1068</v>
      </c>
      <c r="F251" s="9" t="s">
        <v>41</v>
      </c>
      <c r="G251" s="10" t="n">
        <v>3450000</v>
      </c>
      <c r="H251" s="11" t="n">
        <v>468327010</v>
      </c>
      <c r="I251" s="27" t="n">
        <v>0.00224537037037037</v>
      </c>
      <c r="J251" s="13" t="n">
        <v>44819</v>
      </c>
      <c r="K251" s="10" t="n">
        <v>3400</v>
      </c>
      <c r="L251" s="14" t="s">
        <v>957</v>
      </c>
      <c r="M251" s="9" t="s">
        <v>36</v>
      </c>
      <c r="N251" s="15" t="s">
        <v>1069</v>
      </c>
      <c r="O251" s="9" t="n">
        <v>3</v>
      </c>
      <c r="P251" s="10" t="n">
        <v>384</v>
      </c>
      <c r="Q251" s="18" t="n">
        <v>44827</v>
      </c>
      <c r="R251" s="9" t="n">
        <v>1080</v>
      </c>
      <c r="S251" s="10" t="n">
        <v>2215</v>
      </c>
      <c r="T251" s="9" t="n">
        <v>55</v>
      </c>
      <c r="U251" s="9" t="s">
        <v>36</v>
      </c>
      <c r="V251" s="9" t="n">
        <v>4</v>
      </c>
    </row>
    <row r="252" customFormat="false" ht="15.75" hidden="false" customHeight="true" outlineLevel="0" collapsed="false">
      <c r="A252" s="22" t="s">
        <v>952</v>
      </c>
      <c r="B252" s="7" t="s">
        <v>1070</v>
      </c>
      <c r="C252" s="8" t="s">
        <v>1071</v>
      </c>
      <c r="D252" s="9" t="s">
        <v>1072</v>
      </c>
      <c r="E252" s="7" t="s">
        <v>1073</v>
      </c>
      <c r="F252" s="9" t="s">
        <v>47</v>
      </c>
      <c r="G252" s="10" t="n">
        <v>191000</v>
      </c>
      <c r="H252" s="11" t="n">
        <v>40872438</v>
      </c>
      <c r="I252" s="27" t="n">
        <v>0.0260763888888889</v>
      </c>
      <c r="J252" s="13" t="n">
        <v>44819</v>
      </c>
      <c r="K252" s="10" t="n">
        <v>1400</v>
      </c>
      <c r="L252" s="14" t="s">
        <v>957</v>
      </c>
      <c r="M252" s="9" t="s">
        <v>36</v>
      </c>
      <c r="N252" s="15" t="s">
        <v>1074</v>
      </c>
      <c r="O252" s="9" t="n">
        <v>1</v>
      </c>
      <c r="P252" s="10" t="n">
        <v>119</v>
      </c>
      <c r="Q252" s="18" t="n">
        <v>44827</v>
      </c>
      <c r="R252" s="9" t="n">
        <v>1440</v>
      </c>
      <c r="S252" s="10" t="n">
        <v>273</v>
      </c>
      <c r="T252" s="9" t="n">
        <v>5</v>
      </c>
      <c r="U252" s="9" t="s">
        <v>36</v>
      </c>
      <c r="V252" s="9" t="n">
        <v>0</v>
      </c>
    </row>
    <row r="253" customFormat="false" ht="15.75" hidden="false" customHeight="true" outlineLevel="0" collapsed="false">
      <c r="A253" s="22" t="s">
        <v>952</v>
      </c>
      <c r="B253" s="7" t="s">
        <v>1075</v>
      </c>
      <c r="C253" s="8" t="s">
        <v>1076</v>
      </c>
      <c r="D253" s="9" t="s">
        <v>1077</v>
      </c>
      <c r="E253" s="7" t="s">
        <v>1078</v>
      </c>
      <c r="F253" s="9" t="s">
        <v>41</v>
      </c>
      <c r="G253" s="10" t="n">
        <v>237000</v>
      </c>
      <c r="H253" s="11" t="n">
        <v>37413743</v>
      </c>
      <c r="I253" s="27" t="n">
        <v>0.00800925925925926</v>
      </c>
      <c r="J253" s="13" t="n">
        <v>44818</v>
      </c>
      <c r="K253" s="10" t="n">
        <v>6200</v>
      </c>
      <c r="L253" s="14" t="s">
        <v>957</v>
      </c>
      <c r="M253" s="9" t="s">
        <v>36</v>
      </c>
      <c r="N253" s="15" t="s">
        <v>1079</v>
      </c>
      <c r="O253" s="9" t="n">
        <v>3</v>
      </c>
      <c r="P253" s="10" t="n">
        <v>323</v>
      </c>
      <c r="Q253" s="18" t="n">
        <v>44825</v>
      </c>
      <c r="R253" s="9" t="n">
        <v>1080</v>
      </c>
      <c r="S253" s="10" t="n">
        <v>483</v>
      </c>
      <c r="T253" s="9" t="n">
        <v>26</v>
      </c>
      <c r="U253" s="9" t="s">
        <v>36</v>
      </c>
      <c r="V253" s="9" t="n">
        <v>0</v>
      </c>
    </row>
    <row r="254" customFormat="false" ht="15.75" hidden="false" customHeight="true" outlineLevel="0" collapsed="false">
      <c r="A254" s="22" t="s">
        <v>952</v>
      </c>
      <c r="B254" s="7" t="s">
        <v>1080</v>
      </c>
      <c r="C254" s="8" t="s">
        <v>1081</v>
      </c>
      <c r="D254" s="9" t="s">
        <v>1082</v>
      </c>
      <c r="E254" s="7" t="s">
        <v>1083</v>
      </c>
      <c r="F254" s="9" t="s">
        <v>41</v>
      </c>
      <c r="G254" s="10" t="n">
        <v>1680000</v>
      </c>
      <c r="H254" s="11" t="n">
        <v>335344995</v>
      </c>
      <c r="I254" s="27" t="n">
        <v>0.00797453703703704</v>
      </c>
      <c r="J254" s="13" t="n">
        <v>44819</v>
      </c>
      <c r="K254" s="10" t="n">
        <v>21000</v>
      </c>
      <c r="L254" s="14" t="s">
        <v>53</v>
      </c>
      <c r="M254" s="9" t="s">
        <v>36</v>
      </c>
      <c r="N254" s="15" t="s">
        <v>1084</v>
      </c>
      <c r="O254" s="9" t="n">
        <v>3</v>
      </c>
      <c r="P254" s="10" t="n">
        <v>401</v>
      </c>
      <c r="Q254" s="18" t="n">
        <v>44825</v>
      </c>
      <c r="R254" s="9" t="n">
        <v>1080</v>
      </c>
      <c r="S254" s="10" t="n">
        <v>990</v>
      </c>
      <c r="T254" s="9" t="n">
        <v>54</v>
      </c>
      <c r="U254" s="9" t="s">
        <v>36</v>
      </c>
      <c r="V254" s="9" t="n">
        <v>0</v>
      </c>
    </row>
    <row r="255" customFormat="false" ht="15.75" hidden="false" customHeight="true" outlineLevel="0" collapsed="false">
      <c r="A255" s="22" t="s">
        <v>952</v>
      </c>
      <c r="B255" s="7" t="s">
        <v>1085</v>
      </c>
      <c r="C255" s="8" t="s">
        <v>1086</v>
      </c>
      <c r="D255" s="9" t="s">
        <v>1087</v>
      </c>
      <c r="E255" s="7" t="s">
        <v>1088</v>
      </c>
      <c r="F255" s="9" t="s">
        <v>41</v>
      </c>
      <c r="G255" s="10" t="n">
        <v>2720000</v>
      </c>
      <c r="H255" s="11" t="n">
        <v>687634074</v>
      </c>
      <c r="I255" s="27" t="n">
        <v>0.0143287037037037</v>
      </c>
      <c r="J255" s="13" t="n">
        <v>44819</v>
      </c>
      <c r="K255" s="10" t="n">
        <v>69000</v>
      </c>
      <c r="L255" s="14" t="s">
        <v>53</v>
      </c>
      <c r="M255" s="9" t="s">
        <v>36</v>
      </c>
      <c r="N255" s="15" t="s">
        <v>1089</v>
      </c>
      <c r="O255" s="9" t="n">
        <v>0</v>
      </c>
      <c r="P255" s="10" t="n">
        <v>1200</v>
      </c>
      <c r="Q255" s="18" t="n">
        <v>44825</v>
      </c>
      <c r="R255" s="9" t="n">
        <v>1080</v>
      </c>
      <c r="S255" s="10" t="n">
        <v>1237</v>
      </c>
      <c r="T255" s="9" t="n">
        <v>38</v>
      </c>
      <c r="U255" s="9" t="s">
        <v>36</v>
      </c>
      <c r="V255" s="9" t="n">
        <v>0</v>
      </c>
    </row>
    <row r="256" customFormat="false" ht="15.75" hidden="false" customHeight="true" outlineLevel="0" collapsed="false">
      <c r="A256" s="22" t="s">
        <v>952</v>
      </c>
      <c r="B256" s="7" t="s">
        <v>1090</v>
      </c>
      <c r="C256" s="8" t="s">
        <v>1091</v>
      </c>
      <c r="D256" s="9" t="s">
        <v>1092</v>
      </c>
      <c r="E256" s="7" t="s">
        <v>1093</v>
      </c>
      <c r="F256" s="9" t="s">
        <v>41</v>
      </c>
      <c r="G256" s="10" t="n">
        <v>547000</v>
      </c>
      <c r="H256" s="11" t="n">
        <v>93896257</v>
      </c>
      <c r="I256" s="27" t="n">
        <v>0.00736111111111111</v>
      </c>
      <c r="J256" s="13" t="n">
        <v>44815</v>
      </c>
      <c r="K256" s="10" t="n">
        <v>11000</v>
      </c>
      <c r="L256" s="14" t="s">
        <v>53</v>
      </c>
      <c r="M256" s="9" t="s">
        <v>36</v>
      </c>
      <c r="N256" s="15" t="s">
        <v>1094</v>
      </c>
      <c r="O256" s="9" t="n">
        <v>3</v>
      </c>
      <c r="P256" s="10" t="n">
        <v>505</v>
      </c>
      <c r="Q256" s="18" t="n">
        <v>44824</v>
      </c>
      <c r="R256" s="9" t="n">
        <v>1080</v>
      </c>
      <c r="S256" s="10" t="n">
        <v>288</v>
      </c>
      <c r="T256" s="9" t="n">
        <v>21</v>
      </c>
      <c r="U256" s="9" t="s">
        <v>36</v>
      </c>
      <c r="V256" s="9" t="n">
        <v>1</v>
      </c>
    </row>
    <row r="257" customFormat="false" ht="15.75" hidden="false" customHeight="true" outlineLevel="0" collapsed="false">
      <c r="A257" s="22" t="s">
        <v>952</v>
      </c>
      <c r="B257" s="7" t="s">
        <v>1095</v>
      </c>
      <c r="C257" s="8" t="s">
        <v>1096</v>
      </c>
      <c r="D257" s="9" t="s">
        <v>1097</v>
      </c>
      <c r="E257" s="7" t="s">
        <v>1098</v>
      </c>
      <c r="F257" s="9" t="s">
        <v>47</v>
      </c>
      <c r="G257" s="10" t="n">
        <v>1003000</v>
      </c>
      <c r="H257" s="11" t="n">
        <v>81943110</v>
      </c>
      <c r="I257" s="27" t="n">
        <v>0.00347222222222222</v>
      </c>
      <c r="J257" s="13" t="n">
        <v>44807</v>
      </c>
      <c r="K257" s="10" t="n">
        <v>1400</v>
      </c>
      <c r="L257" s="14" t="s">
        <v>28</v>
      </c>
      <c r="M257" s="9" t="s">
        <v>36</v>
      </c>
      <c r="N257" s="15" t="s">
        <v>1099</v>
      </c>
      <c r="O257" s="9" t="n">
        <v>3</v>
      </c>
      <c r="P257" s="10" t="n">
        <v>63</v>
      </c>
      <c r="Q257" s="18" t="n">
        <v>44803</v>
      </c>
      <c r="R257" s="9" t="n">
        <v>1080</v>
      </c>
      <c r="S257" s="10" t="n">
        <v>623</v>
      </c>
      <c r="T257" s="9" t="n">
        <v>54</v>
      </c>
      <c r="U257" s="9" t="s">
        <v>36</v>
      </c>
      <c r="V257" s="9" t="n">
        <v>0</v>
      </c>
    </row>
    <row r="258" customFormat="false" ht="15.75" hidden="false" customHeight="true" outlineLevel="0" collapsed="false">
      <c r="A258" s="22" t="s">
        <v>952</v>
      </c>
      <c r="B258" s="7" t="s">
        <v>1100</v>
      </c>
      <c r="C258" s="8" t="s">
        <v>1101</v>
      </c>
      <c r="D258" s="9" t="s">
        <v>1102</v>
      </c>
      <c r="E258" s="7" t="s">
        <v>1103</v>
      </c>
      <c r="F258" s="9" t="s">
        <v>41</v>
      </c>
      <c r="G258" s="10" t="n">
        <v>675000</v>
      </c>
      <c r="H258" s="11" t="n">
        <v>117042686</v>
      </c>
      <c r="I258" s="27" t="n">
        <v>0.0138657407407407</v>
      </c>
      <c r="J258" s="13" t="n">
        <v>44819</v>
      </c>
      <c r="K258" s="10" t="n">
        <v>8300</v>
      </c>
      <c r="L258" s="14" t="s">
        <v>53</v>
      </c>
      <c r="M258" s="9" t="s">
        <v>36</v>
      </c>
      <c r="N258" s="15" t="s">
        <v>1104</v>
      </c>
      <c r="O258" s="9" t="n">
        <v>10</v>
      </c>
      <c r="P258" s="10" t="n">
        <v>149</v>
      </c>
      <c r="Q258" s="18" t="n">
        <v>44825</v>
      </c>
      <c r="R258" s="9" t="n">
        <v>1080</v>
      </c>
      <c r="S258" s="10" t="n">
        <v>471</v>
      </c>
      <c r="T258" s="9" t="n">
        <v>0</v>
      </c>
      <c r="U258" s="9" t="s">
        <v>36</v>
      </c>
      <c r="V258" s="9" t="n">
        <v>0</v>
      </c>
    </row>
    <row r="259" customFormat="false" ht="15.75" hidden="false" customHeight="true" outlineLevel="0" collapsed="false">
      <c r="A259" s="22" t="s">
        <v>952</v>
      </c>
      <c r="B259" s="7" t="s">
        <v>1105</v>
      </c>
      <c r="C259" s="8" t="s">
        <v>1106</v>
      </c>
      <c r="D259" s="9" t="s">
        <v>1107</v>
      </c>
      <c r="E259" s="7" t="s">
        <v>840</v>
      </c>
      <c r="F259" s="9" t="s">
        <v>41</v>
      </c>
      <c r="G259" s="10" t="n">
        <v>7690000</v>
      </c>
      <c r="H259" s="11" t="n">
        <v>3166497554</v>
      </c>
      <c r="I259" s="27" t="n">
        <v>0.00746527777777778</v>
      </c>
      <c r="J259" s="13" t="n">
        <v>44818</v>
      </c>
      <c r="K259" s="10" t="n">
        <v>121000</v>
      </c>
      <c r="L259" s="14" t="s">
        <v>53</v>
      </c>
      <c r="M259" s="9" t="s">
        <v>36</v>
      </c>
      <c r="N259" s="15" t="s">
        <v>1108</v>
      </c>
      <c r="O259" s="9" t="n">
        <v>1</v>
      </c>
      <c r="P259" s="10" t="n">
        <v>2400</v>
      </c>
      <c r="Q259" s="18" t="n">
        <v>44826</v>
      </c>
      <c r="R259" s="9" t="n">
        <v>1080</v>
      </c>
      <c r="S259" s="10" t="n">
        <v>1204</v>
      </c>
      <c r="T259" s="9" t="n">
        <v>9</v>
      </c>
      <c r="U259" s="9" t="s">
        <v>36</v>
      </c>
      <c r="V259" s="9" t="n">
        <v>0</v>
      </c>
    </row>
    <row r="260" customFormat="false" ht="15.75" hidden="false" customHeight="true" outlineLevel="0" collapsed="false">
      <c r="A260" s="22" t="s">
        <v>952</v>
      </c>
      <c r="B260" s="7" t="s">
        <v>1109</v>
      </c>
      <c r="C260" s="8" t="s">
        <v>1110</v>
      </c>
      <c r="D260" s="9" t="s">
        <v>1111</v>
      </c>
      <c r="E260" s="7" t="s">
        <v>1112</v>
      </c>
      <c r="F260" s="9" t="s">
        <v>41</v>
      </c>
      <c r="G260" s="10" t="n">
        <v>1480000</v>
      </c>
      <c r="H260" s="11" t="n">
        <v>371800594</v>
      </c>
      <c r="I260" s="27" t="n">
        <v>0.00605324074074074</v>
      </c>
      <c r="J260" s="13" t="n">
        <v>44819</v>
      </c>
      <c r="K260" s="10" t="n">
        <v>6300</v>
      </c>
      <c r="L260" s="14" t="s">
        <v>53</v>
      </c>
      <c r="M260" s="9" t="s">
        <v>36</v>
      </c>
      <c r="N260" s="15" t="s">
        <v>958</v>
      </c>
      <c r="O260" s="9" t="n">
        <v>3</v>
      </c>
      <c r="P260" s="10" t="n">
        <v>100</v>
      </c>
      <c r="Q260" s="18" t="n">
        <v>44825</v>
      </c>
      <c r="R260" s="9" t="n">
        <v>1080</v>
      </c>
      <c r="S260" s="10" t="n">
        <v>1395</v>
      </c>
      <c r="T260" s="9" t="n">
        <v>17</v>
      </c>
      <c r="U260" s="9" t="s">
        <v>36</v>
      </c>
      <c r="V260" s="9" t="n">
        <v>3</v>
      </c>
    </row>
    <row r="261" customFormat="false" ht="15.75" hidden="false" customHeight="true" outlineLevel="0" collapsed="false">
      <c r="A261" s="22" t="s">
        <v>952</v>
      </c>
      <c r="B261" s="7" t="s">
        <v>1113</v>
      </c>
      <c r="C261" s="8" t="s">
        <v>1114</v>
      </c>
      <c r="D261" s="9" t="s">
        <v>1115</v>
      </c>
      <c r="E261" s="7" t="s">
        <v>1116</v>
      </c>
      <c r="F261" s="9" t="s">
        <v>27</v>
      </c>
      <c r="G261" s="10" t="n">
        <v>1140000</v>
      </c>
      <c r="H261" s="11" t="n">
        <v>1006555170</v>
      </c>
      <c r="I261" s="27" t="n">
        <v>0.00615740740740741</v>
      </c>
      <c r="J261" s="13" t="n">
        <v>44819</v>
      </c>
      <c r="K261" s="10" t="n">
        <v>83</v>
      </c>
      <c r="L261" s="14" t="s">
        <v>28</v>
      </c>
      <c r="M261" s="9" t="s">
        <v>29</v>
      </c>
      <c r="N261" s="15" t="s">
        <v>1117</v>
      </c>
      <c r="O261" s="9" t="n">
        <v>0</v>
      </c>
      <c r="P261" s="10" t="n">
        <v>13</v>
      </c>
      <c r="Q261" s="18" t="n">
        <v>44826</v>
      </c>
      <c r="R261" s="9" t="n">
        <v>1080</v>
      </c>
      <c r="S261" s="10" t="n">
        <v>4874</v>
      </c>
      <c r="T261" s="9" t="n">
        <v>44</v>
      </c>
      <c r="U261" s="9" t="s">
        <v>36</v>
      </c>
      <c r="V261" s="9" t="n">
        <v>0</v>
      </c>
    </row>
    <row r="262" customFormat="false" ht="15.75" hidden="false" customHeight="true" outlineLevel="0" collapsed="false">
      <c r="A262" s="22" t="s">
        <v>952</v>
      </c>
      <c r="B262" s="7" t="s">
        <v>1118</v>
      </c>
      <c r="C262" s="8" t="s">
        <v>1119</v>
      </c>
      <c r="D262" s="9" t="s">
        <v>1120</v>
      </c>
      <c r="E262" s="7" t="s">
        <v>1121</v>
      </c>
      <c r="F262" s="9" t="s">
        <v>41</v>
      </c>
      <c r="G262" s="10" t="n">
        <v>558000</v>
      </c>
      <c r="H262" s="11" t="n">
        <v>45304891</v>
      </c>
      <c r="I262" s="27" t="n">
        <v>0.00730324074074074</v>
      </c>
      <c r="J262" s="13" t="n">
        <v>44819</v>
      </c>
      <c r="K262" s="10" t="n">
        <v>30000</v>
      </c>
      <c r="L262" s="14" t="s">
        <v>53</v>
      </c>
      <c r="M262" s="9" t="s">
        <v>36</v>
      </c>
      <c r="N262" s="15" t="s">
        <v>958</v>
      </c>
      <c r="O262" s="9" t="n">
        <v>0</v>
      </c>
      <c r="P262" s="10" t="n">
        <v>749</v>
      </c>
      <c r="Q262" s="18" t="n">
        <v>44825</v>
      </c>
      <c r="R262" s="9" t="n">
        <v>1080</v>
      </c>
      <c r="S262" s="10" t="n">
        <v>70</v>
      </c>
      <c r="T262" s="9" t="n">
        <v>0</v>
      </c>
      <c r="U262" s="9" t="s">
        <v>36</v>
      </c>
      <c r="V262" s="9" t="n">
        <v>0</v>
      </c>
    </row>
    <row r="263" customFormat="false" ht="15.75" hidden="false" customHeight="true" outlineLevel="0" collapsed="false">
      <c r="A263" s="22" t="s">
        <v>952</v>
      </c>
      <c r="B263" s="7" t="s">
        <v>1122</v>
      </c>
      <c r="C263" s="8" t="s">
        <v>1123</v>
      </c>
      <c r="D263" s="9" t="s">
        <v>1124</v>
      </c>
      <c r="E263" s="7" t="s">
        <v>1125</v>
      </c>
      <c r="F263" s="9" t="s">
        <v>41</v>
      </c>
      <c r="G263" s="10" t="n">
        <v>179000</v>
      </c>
      <c r="H263" s="11" t="n">
        <v>19864860</v>
      </c>
      <c r="I263" s="27" t="n">
        <v>0.0136805555555556</v>
      </c>
      <c r="J263" s="13" t="n">
        <v>44808</v>
      </c>
      <c r="K263" s="10" t="n">
        <v>9200</v>
      </c>
      <c r="L263" s="14" t="s">
        <v>28</v>
      </c>
      <c r="M263" s="9" t="s">
        <v>36</v>
      </c>
      <c r="N263" s="15" t="s">
        <v>1126</v>
      </c>
      <c r="O263" s="9" t="n">
        <v>0</v>
      </c>
      <c r="P263" s="10" t="n">
        <v>740</v>
      </c>
      <c r="Q263" s="18" t="n">
        <v>44803</v>
      </c>
      <c r="R263" s="9" t="n">
        <v>1080</v>
      </c>
      <c r="S263" s="10" t="n">
        <v>105</v>
      </c>
      <c r="T263" s="9" t="n">
        <v>6</v>
      </c>
      <c r="U263" s="9" t="s">
        <v>36</v>
      </c>
      <c r="V263" s="9" t="n">
        <v>1</v>
      </c>
    </row>
    <row r="264" customFormat="false" ht="15.75" hidden="false" customHeight="true" outlineLevel="0" collapsed="false">
      <c r="A264" s="22" t="s">
        <v>952</v>
      </c>
      <c r="B264" s="7" t="s">
        <v>1127</v>
      </c>
      <c r="C264" s="8" t="s">
        <v>1128</v>
      </c>
      <c r="D264" s="9" t="s">
        <v>1129</v>
      </c>
      <c r="E264" s="7" t="s">
        <v>1130</v>
      </c>
      <c r="F264" s="9" t="s">
        <v>41</v>
      </c>
      <c r="G264" s="10" t="n">
        <v>3000300</v>
      </c>
      <c r="H264" s="11" t="n">
        <v>326017321</v>
      </c>
      <c r="I264" s="27" t="n">
        <v>0.0140740740740741</v>
      </c>
      <c r="J264" s="13" t="n">
        <v>44819</v>
      </c>
      <c r="K264" s="10" t="n">
        <v>76000</v>
      </c>
      <c r="L264" s="14" t="s">
        <v>53</v>
      </c>
      <c r="M264" s="9" t="s">
        <v>36</v>
      </c>
      <c r="N264" s="15" t="s">
        <v>958</v>
      </c>
      <c r="O264" s="9" t="n">
        <v>0</v>
      </c>
      <c r="P264" s="10" t="n">
        <v>4400</v>
      </c>
      <c r="Q264" s="18" t="n">
        <v>44826</v>
      </c>
      <c r="R264" s="9" t="n">
        <v>1080</v>
      </c>
      <c r="S264" s="10" t="n">
        <v>484</v>
      </c>
      <c r="T264" s="9" t="n">
        <v>5</v>
      </c>
      <c r="U264" s="9" t="s">
        <v>36</v>
      </c>
      <c r="V264" s="9" t="n">
        <v>0</v>
      </c>
    </row>
    <row r="265" customFormat="false" ht="15.75" hidden="false" customHeight="true" outlineLevel="0" collapsed="false">
      <c r="A265" s="22" t="s">
        <v>952</v>
      </c>
      <c r="B265" s="7" t="s">
        <v>1131</v>
      </c>
      <c r="C265" s="8" t="s">
        <v>1132</v>
      </c>
      <c r="D265" s="9" t="s">
        <v>1133</v>
      </c>
      <c r="E265" s="7" t="s">
        <v>1134</v>
      </c>
      <c r="F265" s="9" t="s">
        <v>41</v>
      </c>
      <c r="G265" s="10" t="n">
        <v>605000</v>
      </c>
      <c r="H265" s="11" t="n">
        <v>72904355</v>
      </c>
      <c r="I265" s="27" t="n">
        <v>0.00855324074074074</v>
      </c>
      <c r="J265" s="13" t="n">
        <v>44819</v>
      </c>
      <c r="K265" s="10" t="n">
        <v>455</v>
      </c>
      <c r="L265" s="14" t="s">
        <v>957</v>
      </c>
      <c r="M265" s="9" t="s">
        <v>36</v>
      </c>
      <c r="N265" s="15" t="s">
        <v>1135</v>
      </c>
      <c r="O265" s="9" t="n">
        <v>3</v>
      </c>
      <c r="P265" s="10" t="n">
        <v>112</v>
      </c>
      <c r="Q265" s="18" t="n">
        <v>44826</v>
      </c>
      <c r="R265" s="9" t="n">
        <v>1080</v>
      </c>
      <c r="S265" s="10" t="n">
        <v>545</v>
      </c>
      <c r="T265" s="9" t="n">
        <v>36</v>
      </c>
      <c r="U265" s="9" t="s">
        <v>36</v>
      </c>
      <c r="V265" s="9" t="n">
        <v>1</v>
      </c>
    </row>
    <row r="266" customFormat="false" ht="15.75" hidden="false" customHeight="true" outlineLevel="0" collapsed="false">
      <c r="A266" s="22" t="s">
        <v>952</v>
      </c>
      <c r="B266" s="7" t="s">
        <v>1136</v>
      </c>
      <c r="C266" s="8" t="s">
        <v>1137</v>
      </c>
      <c r="D266" s="9" t="s">
        <v>1138</v>
      </c>
      <c r="E266" s="7" t="s">
        <v>1139</v>
      </c>
      <c r="F266" s="9" t="s">
        <v>27</v>
      </c>
      <c r="G266" s="10" t="n">
        <v>861000</v>
      </c>
      <c r="H266" s="11" t="n">
        <v>103188497</v>
      </c>
      <c r="I266" s="27" t="n">
        <v>0.00328703703703704</v>
      </c>
      <c r="J266" s="13" t="n">
        <v>44819</v>
      </c>
      <c r="K266" s="10" t="n">
        <v>2100</v>
      </c>
      <c r="L266" s="14" t="s">
        <v>957</v>
      </c>
      <c r="M266" s="9" t="s">
        <v>36</v>
      </c>
      <c r="N266" s="15" t="s">
        <v>1140</v>
      </c>
      <c r="O266" s="9" t="n">
        <v>2</v>
      </c>
      <c r="P266" s="10" t="n">
        <v>118</v>
      </c>
      <c r="Q266" s="18" t="n">
        <v>44826</v>
      </c>
      <c r="R266" s="9" t="n">
        <v>1080</v>
      </c>
      <c r="S266" s="10" t="n">
        <v>891</v>
      </c>
      <c r="T266" s="9" t="n">
        <v>6</v>
      </c>
      <c r="U266" s="9" t="s">
        <v>36</v>
      </c>
      <c r="V266" s="9" t="n">
        <v>1</v>
      </c>
    </row>
    <row r="267" customFormat="false" ht="15.75" hidden="false" customHeight="true" outlineLevel="0" collapsed="false">
      <c r="A267" s="22" t="s">
        <v>952</v>
      </c>
      <c r="B267" s="7" t="s">
        <v>1141</v>
      </c>
      <c r="C267" s="8" t="s">
        <v>1142</v>
      </c>
      <c r="D267" s="9" t="s">
        <v>1143</v>
      </c>
      <c r="E267" s="7" t="s">
        <v>1144</v>
      </c>
      <c r="F267" s="9" t="s">
        <v>41</v>
      </c>
      <c r="G267" s="10" t="n">
        <v>1610000</v>
      </c>
      <c r="H267" s="11" t="n">
        <v>162615735</v>
      </c>
      <c r="I267" s="27" t="n">
        <v>0.00369212962962963</v>
      </c>
      <c r="J267" s="13" t="n">
        <v>44819</v>
      </c>
      <c r="K267" s="10" t="n">
        <v>2000</v>
      </c>
      <c r="L267" s="14" t="s">
        <v>957</v>
      </c>
      <c r="M267" s="9" t="s">
        <v>36</v>
      </c>
      <c r="N267" s="15" t="s">
        <v>1145</v>
      </c>
      <c r="O267" s="9" t="n">
        <v>1</v>
      </c>
      <c r="P267" s="10" t="n">
        <v>65</v>
      </c>
      <c r="Q267" s="18" t="n">
        <v>44826</v>
      </c>
      <c r="R267" s="9" t="n">
        <v>1080</v>
      </c>
      <c r="S267" s="10" t="n">
        <v>550</v>
      </c>
      <c r="T267" s="9" t="n">
        <v>33</v>
      </c>
      <c r="U267" s="9" t="s">
        <v>36</v>
      </c>
      <c r="V267" s="9" t="n">
        <v>4</v>
      </c>
    </row>
    <row r="268" customFormat="false" ht="15.75" hidden="false" customHeight="true" outlineLevel="0" collapsed="false">
      <c r="A268" s="22" t="s">
        <v>952</v>
      </c>
      <c r="B268" s="7" t="s">
        <v>1146</v>
      </c>
      <c r="C268" s="8" t="s">
        <v>1147</v>
      </c>
      <c r="D268" s="9" t="s">
        <v>1148</v>
      </c>
      <c r="E268" s="7" t="s">
        <v>1149</v>
      </c>
      <c r="F268" s="9" t="s">
        <v>41</v>
      </c>
      <c r="G268" s="10" t="n">
        <v>438000</v>
      </c>
      <c r="H268" s="11" t="n">
        <v>40466247</v>
      </c>
      <c r="I268" s="27" t="n">
        <v>0.0052662037037037</v>
      </c>
      <c r="J268" s="13" t="n">
        <v>44819</v>
      </c>
      <c r="K268" s="10" t="n">
        <v>1900</v>
      </c>
      <c r="L268" s="14" t="s">
        <v>957</v>
      </c>
      <c r="M268" s="9" t="s">
        <v>36</v>
      </c>
      <c r="N268" s="15" t="s">
        <v>958</v>
      </c>
      <c r="O268" s="9" t="n">
        <v>0</v>
      </c>
      <c r="P268" s="10" t="n">
        <v>248</v>
      </c>
      <c r="Q268" s="18" t="n">
        <v>44826</v>
      </c>
      <c r="R268" s="9" t="n">
        <v>1080</v>
      </c>
      <c r="S268" s="10" t="n">
        <v>447</v>
      </c>
      <c r="T268" s="9" t="n">
        <v>14</v>
      </c>
      <c r="U268" s="9" t="s">
        <v>36</v>
      </c>
      <c r="V268" s="9" t="n">
        <v>2</v>
      </c>
    </row>
    <row r="269" customFormat="false" ht="15.75" hidden="false" customHeight="true" outlineLevel="0" collapsed="false">
      <c r="A269" s="22" t="s">
        <v>952</v>
      </c>
      <c r="B269" s="7" t="s">
        <v>1150</v>
      </c>
      <c r="C269" s="8" t="s">
        <v>1151</v>
      </c>
      <c r="D269" s="9" t="s">
        <v>1152</v>
      </c>
      <c r="E269" s="7" t="s">
        <v>1153</v>
      </c>
      <c r="F269" s="9" t="s">
        <v>41</v>
      </c>
      <c r="G269" s="10" t="n">
        <v>1530000</v>
      </c>
      <c r="H269" s="11" t="n">
        <v>393516109</v>
      </c>
      <c r="I269" s="27" t="n">
        <v>0.00587962962962963</v>
      </c>
      <c r="J269" s="13" t="n">
        <v>44820</v>
      </c>
      <c r="K269" s="10" t="n">
        <v>22000</v>
      </c>
      <c r="L269" s="14" t="s">
        <v>957</v>
      </c>
      <c r="M269" s="9" t="s">
        <v>36</v>
      </c>
      <c r="N269" s="15" t="s">
        <v>958</v>
      </c>
      <c r="O269" s="9" t="n">
        <v>0</v>
      </c>
      <c r="P269" s="10" t="n">
        <v>3093</v>
      </c>
      <c r="Q269" s="18" t="n">
        <v>44830</v>
      </c>
      <c r="R269" s="9" t="n">
        <v>1080</v>
      </c>
      <c r="S269" s="10" t="n">
        <v>822</v>
      </c>
      <c r="T269" s="9" t="n">
        <v>12</v>
      </c>
      <c r="U269" s="9" t="s">
        <v>36</v>
      </c>
      <c r="V269" s="9" t="n">
        <v>0</v>
      </c>
    </row>
    <row r="270" customFormat="false" ht="15.75" hidden="false" customHeight="true" outlineLevel="0" collapsed="false">
      <c r="A270" s="22" t="s">
        <v>952</v>
      </c>
      <c r="B270" s="7" t="s">
        <v>1154</v>
      </c>
      <c r="C270" s="8" t="s">
        <v>1155</v>
      </c>
      <c r="D270" s="9" t="s">
        <v>1156</v>
      </c>
      <c r="E270" s="7" t="s">
        <v>1157</v>
      </c>
      <c r="F270" s="9" t="s">
        <v>41</v>
      </c>
      <c r="G270" s="10" t="n">
        <v>11600000</v>
      </c>
      <c r="H270" s="11" t="n">
        <v>1925268338</v>
      </c>
      <c r="I270" s="27" t="n">
        <v>0.00783564814814815</v>
      </c>
      <c r="J270" s="13" t="n">
        <v>44819</v>
      </c>
      <c r="K270" s="10" t="n">
        <v>103000</v>
      </c>
      <c r="L270" s="14" t="s">
        <v>28</v>
      </c>
      <c r="M270" s="9" t="s">
        <v>36</v>
      </c>
      <c r="N270" s="15" t="s">
        <v>1158</v>
      </c>
      <c r="O270" s="9" t="n">
        <v>0</v>
      </c>
      <c r="P270" s="10" t="n">
        <v>8400</v>
      </c>
      <c r="Q270" s="18" t="n">
        <v>44826</v>
      </c>
      <c r="R270" s="9" t="n">
        <v>2160</v>
      </c>
      <c r="S270" s="10" t="n">
        <v>1448</v>
      </c>
      <c r="T270" s="9" t="n">
        <v>19</v>
      </c>
      <c r="U270" s="9" t="s">
        <v>36</v>
      </c>
      <c r="V270" s="9" t="n">
        <v>0</v>
      </c>
    </row>
    <row r="271" customFormat="false" ht="15.75" hidden="false" customHeight="true" outlineLevel="0" collapsed="false">
      <c r="A271" s="22" t="s">
        <v>952</v>
      </c>
      <c r="B271" s="7" t="s">
        <v>1159</v>
      </c>
      <c r="C271" s="8" t="s">
        <v>1160</v>
      </c>
      <c r="D271" s="9" t="s">
        <v>1161</v>
      </c>
      <c r="E271" s="7" t="s">
        <v>1162</v>
      </c>
      <c r="F271" s="9" t="s">
        <v>41</v>
      </c>
      <c r="G271" s="10" t="n">
        <v>196000</v>
      </c>
      <c r="H271" s="11" t="n">
        <v>20249328</v>
      </c>
      <c r="I271" s="27" t="n">
        <v>0.00326388888888889</v>
      </c>
      <c r="J271" s="13" t="n">
        <v>44819</v>
      </c>
      <c r="K271" s="10" t="n">
        <v>663</v>
      </c>
      <c r="L271" s="14" t="s">
        <v>957</v>
      </c>
      <c r="M271" s="9" t="s">
        <v>36</v>
      </c>
      <c r="N271" s="15" t="s">
        <v>1163</v>
      </c>
      <c r="O271" s="9" t="n">
        <v>3</v>
      </c>
      <c r="P271" s="10" t="n">
        <v>132</v>
      </c>
      <c r="Q271" s="18" t="n">
        <v>44826</v>
      </c>
      <c r="R271" s="9" t="n">
        <v>1080</v>
      </c>
      <c r="S271" s="10" t="n">
        <v>786</v>
      </c>
      <c r="T271" s="9" t="n">
        <v>20</v>
      </c>
      <c r="U271" s="9" t="s">
        <v>36</v>
      </c>
      <c r="V271" s="9" t="n">
        <v>1</v>
      </c>
    </row>
    <row r="272" customFormat="false" ht="15.75" hidden="false" customHeight="true" outlineLevel="0" collapsed="false">
      <c r="A272" s="22" t="s">
        <v>952</v>
      </c>
      <c r="B272" s="7" t="s">
        <v>1164</v>
      </c>
      <c r="C272" s="8" t="s">
        <v>1165</v>
      </c>
      <c r="D272" s="9" t="s">
        <v>1166</v>
      </c>
      <c r="E272" s="7" t="s">
        <v>1167</v>
      </c>
      <c r="F272" s="9" t="s">
        <v>41</v>
      </c>
      <c r="G272" s="10" t="n">
        <v>413000</v>
      </c>
      <c r="H272" s="11" t="n">
        <v>98041092</v>
      </c>
      <c r="I272" s="27" t="n">
        <v>0.00771990740740741</v>
      </c>
      <c r="J272" s="13" t="n">
        <v>44817</v>
      </c>
      <c r="K272" s="10" t="n">
        <v>2500</v>
      </c>
      <c r="L272" s="14" t="s">
        <v>957</v>
      </c>
      <c r="M272" s="9" t="s">
        <v>36</v>
      </c>
      <c r="N272" s="15" t="s">
        <v>1168</v>
      </c>
      <c r="O272" s="9" t="n">
        <v>3</v>
      </c>
      <c r="P272" s="10" t="n">
        <v>72</v>
      </c>
      <c r="Q272" s="18" t="n">
        <v>44826</v>
      </c>
      <c r="R272" s="9" t="n">
        <v>1080</v>
      </c>
      <c r="S272" s="10" t="n">
        <v>509</v>
      </c>
      <c r="T272" s="9" t="n">
        <v>15</v>
      </c>
      <c r="U272" s="9" t="s">
        <v>36</v>
      </c>
      <c r="V272" s="9" t="n">
        <v>3</v>
      </c>
    </row>
    <row r="273" customFormat="false" ht="15.75" hidden="false" customHeight="true" outlineLevel="0" collapsed="false">
      <c r="A273" s="22" t="s">
        <v>952</v>
      </c>
      <c r="B273" s="7" t="s">
        <v>1169</v>
      </c>
      <c r="C273" s="8" t="s">
        <v>1170</v>
      </c>
      <c r="D273" s="9" t="s">
        <v>1171</v>
      </c>
      <c r="E273" s="7" t="s">
        <v>1172</v>
      </c>
      <c r="F273" s="9" t="s">
        <v>47</v>
      </c>
      <c r="G273" s="10" t="n">
        <v>1940000</v>
      </c>
      <c r="H273" s="11" t="n">
        <v>178533288</v>
      </c>
      <c r="I273" s="27" t="n">
        <v>0.0121064814814815</v>
      </c>
      <c r="J273" s="13" t="n">
        <v>44810</v>
      </c>
      <c r="K273" s="10" t="n">
        <v>20000</v>
      </c>
      <c r="L273" s="14" t="s">
        <v>957</v>
      </c>
      <c r="M273" s="9" t="s">
        <v>36</v>
      </c>
      <c r="N273" s="15" t="s">
        <v>1173</v>
      </c>
      <c r="O273" s="9" t="n">
        <v>3</v>
      </c>
      <c r="P273" s="10" t="n">
        <v>492</v>
      </c>
      <c r="Q273" s="18" t="n">
        <v>44803</v>
      </c>
      <c r="R273" s="9" t="n">
        <v>1080</v>
      </c>
      <c r="S273" s="10" t="n">
        <v>80</v>
      </c>
      <c r="T273" s="9" t="n">
        <v>3</v>
      </c>
      <c r="U273" s="9" t="s">
        <v>29</v>
      </c>
      <c r="V273" s="9" t="n">
        <v>0</v>
      </c>
    </row>
    <row r="274" customFormat="false" ht="15.75" hidden="false" customHeight="true" outlineLevel="0" collapsed="false">
      <c r="A274" s="22" t="s">
        <v>952</v>
      </c>
      <c r="B274" s="7" t="s">
        <v>1174</v>
      </c>
      <c r="C274" s="8" t="s">
        <v>1175</v>
      </c>
      <c r="D274" s="9" t="s">
        <v>1176</v>
      </c>
      <c r="E274" s="7" t="s">
        <v>1177</v>
      </c>
      <c r="F274" s="9" t="s">
        <v>41</v>
      </c>
      <c r="G274" s="10" t="n">
        <v>1850000</v>
      </c>
      <c r="H274" s="11" t="n">
        <v>479413407</v>
      </c>
      <c r="I274" s="27" t="n">
        <v>0.0107638888888889</v>
      </c>
      <c r="J274" s="13" t="n">
        <v>44817</v>
      </c>
      <c r="K274" s="10" t="n">
        <v>16000</v>
      </c>
      <c r="L274" s="14" t="s">
        <v>957</v>
      </c>
      <c r="M274" s="9" t="s">
        <v>36</v>
      </c>
      <c r="N274" s="15" t="s">
        <v>1178</v>
      </c>
      <c r="O274" s="9" t="n">
        <v>3</v>
      </c>
      <c r="P274" s="10" t="n">
        <v>260</v>
      </c>
      <c r="Q274" s="18" t="n">
        <v>44824</v>
      </c>
      <c r="R274" s="9" t="n">
        <v>1080</v>
      </c>
      <c r="S274" s="10" t="n">
        <v>438</v>
      </c>
      <c r="T274" s="9" t="n">
        <v>32</v>
      </c>
      <c r="U274" s="9" t="s">
        <v>36</v>
      </c>
      <c r="V274" s="9" t="n">
        <v>11</v>
      </c>
    </row>
    <row r="275" customFormat="false" ht="15.75" hidden="false" customHeight="true" outlineLevel="0" collapsed="false">
      <c r="A275" s="22" t="s">
        <v>952</v>
      </c>
      <c r="B275" s="7" t="s">
        <v>1179</v>
      </c>
      <c r="C275" s="8" t="s">
        <v>1180</v>
      </c>
      <c r="D275" s="9" t="s">
        <v>1181</v>
      </c>
      <c r="E275" s="7" t="s">
        <v>1182</v>
      </c>
      <c r="F275" s="9" t="s">
        <v>47</v>
      </c>
      <c r="G275" s="10" t="n">
        <v>254000</v>
      </c>
      <c r="H275" s="11" t="n">
        <v>17154023</v>
      </c>
      <c r="I275" s="27" t="n">
        <v>0.0213078703703704</v>
      </c>
      <c r="J275" s="13" t="n">
        <v>44816</v>
      </c>
      <c r="K275" s="10" t="n">
        <v>22000</v>
      </c>
      <c r="L275" s="14" t="s">
        <v>957</v>
      </c>
      <c r="M275" s="9" t="s">
        <v>36</v>
      </c>
      <c r="N275" s="15" t="s">
        <v>1183</v>
      </c>
      <c r="O275" s="9" t="n">
        <v>4</v>
      </c>
      <c r="P275" s="10" t="n">
        <v>451</v>
      </c>
      <c r="Q275" s="18" t="n">
        <v>44829</v>
      </c>
      <c r="R275" s="9" t="n">
        <v>1080</v>
      </c>
      <c r="S275" s="10" t="n">
        <v>36</v>
      </c>
      <c r="T275" s="9" t="n">
        <v>2</v>
      </c>
      <c r="U275" s="9" t="s">
        <v>36</v>
      </c>
      <c r="V275" s="9" t="n">
        <v>0</v>
      </c>
    </row>
    <row r="276" customFormat="false" ht="15.75" hidden="false" customHeight="true" outlineLevel="0" collapsed="false">
      <c r="A276" s="22" t="s">
        <v>952</v>
      </c>
      <c r="B276" s="7" t="s">
        <v>1184</v>
      </c>
      <c r="C276" s="8" t="s">
        <v>1185</v>
      </c>
      <c r="D276" s="9" t="s">
        <v>1186</v>
      </c>
      <c r="E276" s="7" t="s">
        <v>1187</v>
      </c>
      <c r="F276" s="9" t="s">
        <v>41</v>
      </c>
      <c r="G276" s="10" t="n">
        <v>1640000</v>
      </c>
      <c r="H276" s="11" t="n">
        <v>218894484</v>
      </c>
      <c r="I276" s="27" t="n">
        <v>0.012337962962963</v>
      </c>
      <c r="J276" s="13" t="n">
        <v>44818</v>
      </c>
      <c r="K276" s="10" t="n">
        <v>10000</v>
      </c>
      <c r="L276" s="14" t="s">
        <v>957</v>
      </c>
      <c r="M276" s="9" t="s">
        <v>36</v>
      </c>
      <c r="N276" s="15" t="s">
        <v>1188</v>
      </c>
      <c r="O276" s="9" t="n">
        <v>2</v>
      </c>
      <c r="P276" s="10" t="n">
        <v>332</v>
      </c>
      <c r="Q276" s="18" t="n">
        <v>44825</v>
      </c>
      <c r="R276" s="9" t="n">
        <v>1080</v>
      </c>
      <c r="S276" s="10" t="n">
        <v>248</v>
      </c>
      <c r="T276" s="9" t="n">
        <v>3</v>
      </c>
      <c r="U276" s="9" t="s">
        <v>36</v>
      </c>
      <c r="V276" s="9" t="n">
        <v>5</v>
      </c>
    </row>
    <row r="277" customFormat="false" ht="15.75" hidden="false" customHeight="true" outlineLevel="0" collapsed="false">
      <c r="A277" s="22" t="s">
        <v>952</v>
      </c>
      <c r="B277" s="7" t="s">
        <v>1189</v>
      </c>
      <c r="C277" s="8" t="s">
        <v>1190</v>
      </c>
      <c r="D277" s="9" t="s">
        <v>1191</v>
      </c>
      <c r="E277" s="7" t="s">
        <v>1192</v>
      </c>
      <c r="F277" s="9" t="s">
        <v>41</v>
      </c>
      <c r="G277" s="10" t="n">
        <v>1270000</v>
      </c>
      <c r="H277" s="11" t="n">
        <v>447103787</v>
      </c>
      <c r="I277" s="27" t="n">
        <v>0.0121180555555556</v>
      </c>
      <c r="J277" s="13" t="n">
        <v>44818</v>
      </c>
      <c r="K277" s="10" t="n">
        <v>42000</v>
      </c>
      <c r="L277" s="14" t="s">
        <v>28</v>
      </c>
      <c r="M277" s="9" t="s">
        <v>36</v>
      </c>
      <c r="N277" s="15" t="s">
        <v>1193</v>
      </c>
      <c r="O277" s="9" t="n">
        <v>0</v>
      </c>
      <c r="P277" s="10" t="n">
        <v>1600</v>
      </c>
      <c r="Q277" s="18" t="n">
        <v>44824</v>
      </c>
      <c r="R277" s="9" t="n">
        <v>1080</v>
      </c>
      <c r="S277" s="10" t="n">
        <v>501</v>
      </c>
      <c r="T277" s="9" t="n">
        <v>15</v>
      </c>
      <c r="U277" s="9" t="s">
        <v>36</v>
      </c>
      <c r="V277" s="9" t="n">
        <v>1</v>
      </c>
    </row>
    <row r="278" customFormat="false" ht="15.75" hidden="false" customHeight="true" outlineLevel="0" collapsed="false">
      <c r="A278" s="22" t="s">
        <v>952</v>
      </c>
      <c r="B278" s="7" t="s">
        <v>1194</v>
      </c>
      <c r="C278" s="8" t="s">
        <v>1195</v>
      </c>
      <c r="D278" s="9" t="s">
        <v>1196</v>
      </c>
      <c r="E278" s="7" t="s">
        <v>1197</v>
      </c>
      <c r="F278" s="9" t="s">
        <v>41</v>
      </c>
      <c r="G278" s="10" t="n">
        <v>652000</v>
      </c>
      <c r="H278" s="11" t="n">
        <v>121093690</v>
      </c>
      <c r="I278" s="27" t="n">
        <v>0.0122916666666667</v>
      </c>
      <c r="J278" s="13" t="n">
        <v>44824</v>
      </c>
      <c r="K278" s="10" t="n">
        <v>1400</v>
      </c>
      <c r="L278" s="14" t="s">
        <v>957</v>
      </c>
      <c r="M278" s="9" t="s">
        <v>36</v>
      </c>
      <c r="N278" s="15" t="s">
        <v>958</v>
      </c>
      <c r="O278" s="9" t="n">
        <v>0</v>
      </c>
      <c r="P278" s="10" t="n">
        <v>75</v>
      </c>
      <c r="Q278" s="18" t="n">
        <v>44830</v>
      </c>
      <c r="R278" s="9" t="n">
        <v>1080</v>
      </c>
      <c r="S278" s="10" t="n">
        <v>95</v>
      </c>
      <c r="T278" s="9" t="n">
        <v>4</v>
      </c>
      <c r="U278" s="9" t="s">
        <v>36</v>
      </c>
      <c r="V278" s="9" t="n">
        <v>0</v>
      </c>
    </row>
    <row r="279" customFormat="false" ht="15.75" hidden="false" customHeight="true" outlineLevel="0" collapsed="false">
      <c r="A279" s="22" t="s">
        <v>952</v>
      </c>
      <c r="B279" s="7" t="s">
        <v>1198</v>
      </c>
      <c r="C279" s="8" t="s">
        <v>1199</v>
      </c>
      <c r="D279" s="9" t="s">
        <v>1200</v>
      </c>
      <c r="E279" s="7" t="s">
        <v>1201</v>
      </c>
      <c r="F279" s="9" t="s">
        <v>47</v>
      </c>
      <c r="G279" s="10" t="n">
        <v>45600</v>
      </c>
      <c r="H279" s="11" t="n">
        <v>3796072</v>
      </c>
      <c r="I279" s="27" t="n">
        <v>0.0116898148148148</v>
      </c>
      <c r="J279" s="13" t="n">
        <v>44817</v>
      </c>
      <c r="K279" s="10" t="n">
        <v>1200</v>
      </c>
      <c r="L279" s="14" t="s">
        <v>28</v>
      </c>
      <c r="M279" s="9" t="s">
        <v>36</v>
      </c>
      <c r="N279" s="15" t="s">
        <v>1202</v>
      </c>
      <c r="O279" s="9" t="n">
        <v>3</v>
      </c>
      <c r="P279" s="10" t="n">
        <v>77</v>
      </c>
      <c r="Q279" s="18" t="n">
        <v>44823</v>
      </c>
      <c r="R279" s="9" t="n">
        <v>2160</v>
      </c>
      <c r="S279" s="10" t="n">
        <v>186</v>
      </c>
      <c r="T279" s="9" t="n">
        <v>15</v>
      </c>
      <c r="U279" s="9" t="s">
        <v>29</v>
      </c>
      <c r="V279" s="9" t="n">
        <v>0</v>
      </c>
    </row>
    <row r="280" customFormat="false" ht="15.75" hidden="false" customHeight="true" outlineLevel="0" collapsed="false">
      <c r="A280" s="22" t="s">
        <v>952</v>
      </c>
      <c r="B280" s="7" t="s">
        <v>1203</v>
      </c>
      <c r="C280" s="8" t="s">
        <v>1204</v>
      </c>
      <c r="D280" s="9" t="s">
        <v>1205</v>
      </c>
      <c r="E280" s="7" t="s">
        <v>1206</v>
      </c>
      <c r="F280" s="9" t="s">
        <v>27</v>
      </c>
      <c r="G280" s="10" t="n">
        <v>295000</v>
      </c>
      <c r="H280" s="11" t="n">
        <v>226834322</v>
      </c>
      <c r="I280" s="27" t="n">
        <v>0.0178472222222222</v>
      </c>
      <c r="J280" s="13" t="n">
        <v>44819</v>
      </c>
      <c r="K280" s="10" t="n">
        <v>501</v>
      </c>
      <c r="L280" s="14" t="s">
        <v>28</v>
      </c>
      <c r="M280" s="9" t="s">
        <v>36</v>
      </c>
      <c r="N280" s="15" t="s">
        <v>958</v>
      </c>
      <c r="O280" s="9" t="n">
        <v>3</v>
      </c>
      <c r="P280" s="10" t="n">
        <v>28</v>
      </c>
      <c r="Q280" s="18" t="n">
        <v>44825</v>
      </c>
      <c r="R280" s="9" t="n">
        <v>2160</v>
      </c>
      <c r="S280" s="10" t="n">
        <v>5904</v>
      </c>
      <c r="T280" s="9" t="n">
        <v>60</v>
      </c>
      <c r="U280" s="9" t="s">
        <v>36</v>
      </c>
      <c r="V280" s="9" t="n">
        <v>1</v>
      </c>
    </row>
    <row r="281" customFormat="false" ht="15.75" hidden="false" customHeight="true" outlineLevel="0" collapsed="false">
      <c r="A281" s="22" t="s">
        <v>952</v>
      </c>
      <c r="B281" s="7" t="s">
        <v>1207</v>
      </c>
      <c r="C281" s="8" t="s">
        <v>1208</v>
      </c>
      <c r="D281" s="9" t="s">
        <v>1209</v>
      </c>
      <c r="E281" s="7" t="s">
        <v>1210</v>
      </c>
      <c r="F281" s="9" t="s">
        <v>47</v>
      </c>
      <c r="G281" s="10" t="n">
        <v>428000</v>
      </c>
      <c r="H281" s="11" t="n">
        <v>42010077</v>
      </c>
      <c r="I281" s="27" t="n">
        <v>0.00719907407407407</v>
      </c>
      <c r="J281" s="13" t="n">
        <v>44801</v>
      </c>
      <c r="K281" s="10" t="n">
        <v>1600</v>
      </c>
      <c r="L281" s="14" t="s">
        <v>28</v>
      </c>
      <c r="M281" s="9" t="s">
        <v>36</v>
      </c>
      <c r="N281" s="15" t="s">
        <v>1211</v>
      </c>
      <c r="O281" s="9" t="n">
        <v>3</v>
      </c>
      <c r="P281" s="10" t="n">
        <v>174</v>
      </c>
      <c r="Q281" s="18" t="n">
        <v>44768</v>
      </c>
      <c r="R281" s="9" t="n">
        <v>1080</v>
      </c>
      <c r="S281" s="10" t="n">
        <v>315</v>
      </c>
      <c r="T281" s="9" t="n">
        <v>60</v>
      </c>
      <c r="U281" s="9" t="s">
        <v>36</v>
      </c>
      <c r="V281" s="9" t="n">
        <v>0</v>
      </c>
    </row>
    <row r="282" customFormat="false" ht="15.75" hidden="false" customHeight="true" outlineLevel="0" collapsed="false">
      <c r="A282" s="22" t="s">
        <v>952</v>
      </c>
      <c r="B282" s="7" t="s">
        <v>1212</v>
      </c>
      <c r="C282" s="8" t="s">
        <v>1213</v>
      </c>
      <c r="D282" s="9" t="s">
        <v>1214</v>
      </c>
      <c r="E282" s="7" t="s">
        <v>1215</v>
      </c>
      <c r="F282" s="9" t="s">
        <v>47</v>
      </c>
      <c r="G282" s="10" t="n">
        <v>1780000</v>
      </c>
      <c r="H282" s="11" t="n">
        <v>518336680</v>
      </c>
      <c r="I282" s="27" t="n">
        <v>0.00966435185185185</v>
      </c>
      <c r="J282" s="13" t="n">
        <v>44818</v>
      </c>
      <c r="K282" s="10" t="n">
        <v>1100</v>
      </c>
      <c r="L282" s="14" t="s">
        <v>28</v>
      </c>
      <c r="M282" s="9" t="s">
        <v>29</v>
      </c>
      <c r="N282" s="15" t="s">
        <v>1216</v>
      </c>
      <c r="O282" s="9" t="n">
        <v>1</v>
      </c>
      <c r="P282" s="10" t="n">
        <v>97</v>
      </c>
      <c r="Q282" s="18" t="n">
        <v>44824</v>
      </c>
      <c r="R282" s="9" t="n">
        <v>1080</v>
      </c>
      <c r="S282" s="10" t="n">
        <v>2494</v>
      </c>
      <c r="T282" s="9" t="n">
        <v>81</v>
      </c>
      <c r="U282" s="9" t="s">
        <v>36</v>
      </c>
      <c r="V282" s="9" t="n">
        <v>3</v>
      </c>
    </row>
    <row r="283" customFormat="false" ht="15.75" hidden="false" customHeight="true" outlineLevel="0" collapsed="false">
      <c r="A283" s="22" t="s">
        <v>952</v>
      </c>
      <c r="B283" s="7" t="s">
        <v>1217</v>
      </c>
      <c r="C283" s="8" t="s">
        <v>1218</v>
      </c>
      <c r="D283" s="9" t="s">
        <v>1219</v>
      </c>
      <c r="E283" s="7" t="s">
        <v>1220</v>
      </c>
      <c r="F283" s="9" t="s">
        <v>41</v>
      </c>
      <c r="G283" s="10" t="n">
        <v>250000</v>
      </c>
      <c r="H283" s="11" t="n">
        <v>124395531</v>
      </c>
      <c r="I283" s="27" t="n">
        <v>0.00490740740740741</v>
      </c>
      <c r="J283" s="13" t="n">
        <v>44819</v>
      </c>
      <c r="K283" s="10" t="n">
        <v>24</v>
      </c>
      <c r="L283" s="14" t="s">
        <v>28</v>
      </c>
      <c r="M283" s="9" t="s">
        <v>36</v>
      </c>
      <c r="N283" s="15" t="s">
        <v>1221</v>
      </c>
      <c r="O283" s="9" t="n">
        <v>0</v>
      </c>
      <c r="P283" s="10" t="n">
        <v>3</v>
      </c>
      <c r="Q283" s="18" t="n">
        <v>44825</v>
      </c>
      <c r="R283" s="9" t="n">
        <v>1080</v>
      </c>
      <c r="S283" s="10" t="n">
        <v>832</v>
      </c>
      <c r="T283" s="9" t="n">
        <v>32</v>
      </c>
      <c r="U283" s="9" t="s">
        <v>36</v>
      </c>
      <c r="V283" s="9" t="n">
        <v>3</v>
      </c>
    </row>
    <row r="284" customFormat="false" ht="15.75" hidden="false" customHeight="true" outlineLevel="0" collapsed="false">
      <c r="A284" s="22" t="s">
        <v>952</v>
      </c>
      <c r="B284" s="7" t="s">
        <v>1222</v>
      </c>
      <c r="C284" s="8" t="s">
        <v>1223</v>
      </c>
      <c r="D284" s="9" t="s">
        <v>1219</v>
      </c>
      <c r="E284" s="7" t="s">
        <v>1220</v>
      </c>
      <c r="F284" s="9" t="s">
        <v>41</v>
      </c>
      <c r="G284" s="10" t="n">
        <v>250000</v>
      </c>
      <c r="H284" s="11" t="n">
        <v>124395531</v>
      </c>
      <c r="I284" s="27" t="n">
        <v>0.0251388888888889</v>
      </c>
      <c r="J284" s="13" t="n">
        <v>44817</v>
      </c>
      <c r="K284" s="10" t="n">
        <v>1900</v>
      </c>
      <c r="L284" s="14" t="s">
        <v>28</v>
      </c>
      <c r="M284" s="9" t="s">
        <v>36</v>
      </c>
      <c r="N284" s="15" t="s">
        <v>1224</v>
      </c>
      <c r="O284" s="9" t="n">
        <v>1</v>
      </c>
      <c r="P284" s="10" t="n">
        <v>475</v>
      </c>
      <c r="Q284" s="18" t="n">
        <v>44828</v>
      </c>
      <c r="R284" s="9" t="n">
        <v>1080</v>
      </c>
      <c r="S284" s="10" t="n">
        <v>832</v>
      </c>
      <c r="T284" s="9" t="n">
        <v>32</v>
      </c>
      <c r="U284" s="9" t="s">
        <v>29</v>
      </c>
      <c r="V284" s="9" t="n">
        <v>3</v>
      </c>
    </row>
    <row r="285" customFormat="false" ht="15.75" hidden="false" customHeight="true" outlineLevel="0" collapsed="false">
      <c r="A285" s="22" t="s">
        <v>952</v>
      </c>
      <c r="B285" s="7" t="s">
        <v>1225</v>
      </c>
      <c r="C285" s="8" t="s">
        <v>1226</v>
      </c>
      <c r="D285" s="9" t="s">
        <v>1227</v>
      </c>
      <c r="E285" s="7" t="s">
        <v>1228</v>
      </c>
      <c r="F285" s="9" t="s">
        <v>41</v>
      </c>
      <c r="G285" s="10" t="n">
        <v>927000</v>
      </c>
      <c r="H285" s="11" t="n">
        <v>181115489</v>
      </c>
      <c r="I285" s="27" t="n">
        <v>0.00799768518518519</v>
      </c>
      <c r="J285" s="13" t="n">
        <v>44818</v>
      </c>
      <c r="K285" s="10" t="n">
        <v>9800</v>
      </c>
      <c r="L285" s="14" t="s">
        <v>28</v>
      </c>
      <c r="M285" s="9" t="s">
        <v>29</v>
      </c>
      <c r="N285" s="15" t="s">
        <v>958</v>
      </c>
      <c r="O285" s="9" t="n">
        <v>0</v>
      </c>
      <c r="P285" s="10" t="n">
        <v>568</v>
      </c>
      <c r="Q285" s="18" t="n">
        <v>44824</v>
      </c>
      <c r="R285" s="9" t="n">
        <v>1080</v>
      </c>
      <c r="S285" s="10" t="n">
        <v>602</v>
      </c>
      <c r="T285" s="9" t="n">
        <v>20</v>
      </c>
      <c r="U285" s="9" t="s">
        <v>36</v>
      </c>
      <c r="V285" s="9" t="n">
        <v>0</v>
      </c>
    </row>
    <row r="286" customFormat="false" ht="15.75" hidden="false" customHeight="true" outlineLevel="0" collapsed="false">
      <c r="A286" s="22" t="s">
        <v>952</v>
      </c>
      <c r="B286" s="7" t="s">
        <v>1229</v>
      </c>
      <c r="C286" s="8" t="s">
        <v>1230</v>
      </c>
      <c r="D286" s="9" t="s">
        <v>1231</v>
      </c>
      <c r="E286" s="7" t="s">
        <v>1232</v>
      </c>
      <c r="F286" s="9" t="s">
        <v>47</v>
      </c>
      <c r="G286" s="10" t="n">
        <v>176000</v>
      </c>
      <c r="H286" s="11" t="n">
        <v>9466919</v>
      </c>
      <c r="I286" s="27" t="n">
        <v>0.0113541666666667</v>
      </c>
      <c r="J286" s="13" t="n">
        <v>44818</v>
      </c>
      <c r="K286" s="10" t="n">
        <v>5300</v>
      </c>
      <c r="L286" s="14" t="s">
        <v>28</v>
      </c>
      <c r="M286" s="9" t="s">
        <v>36</v>
      </c>
      <c r="N286" s="15" t="s">
        <v>958</v>
      </c>
      <c r="O286" s="9" t="n">
        <v>0</v>
      </c>
      <c r="P286" s="10" t="n">
        <v>787</v>
      </c>
      <c r="Q286" s="18" t="n">
        <v>44829</v>
      </c>
      <c r="R286" s="9" t="n">
        <v>2160</v>
      </c>
      <c r="S286" s="10" t="n">
        <v>69</v>
      </c>
      <c r="T286" s="9" t="n">
        <v>6</v>
      </c>
      <c r="U286" s="9" t="s">
        <v>36</v>
      </c>
      <c r="V286" s="9" t="n">
        <v>0</v>
      </c>
    </row>
    <row r="287" customFormat="false" ht="15.75" hidden="false" customHeight="true" outlineLevel="0" collapsed="false">
      <c r="A287" s="22" t="s">
        <v>952</v>
      </c>
      <c r="B287" s="7" t="s">
        <v>1233</v>
      </c>
      <c r="C287" s="8" t="s">
        <v>1234</v>
      </c>
      <c r="D287" s="9" t="s">
        <v>1235</v>
      </c>
      <c r="E287" s="7" t="s">
        <v>1236</v>
      </c>
      <c r="F287" s="9" t="s">
        <v>47</v>
      </c>
      <c r="G287" s="10" t="n">
        <v>172000</v>
      </c>
      <c r="H287" s="11" t="n">
        <v>36422500</v>
      </c>
      <c r="I287" s="27" t="n">
        <v>0.0693865740740741</v>
      </c>
      <c r="J287" s="13" t="n">
        <v>44818</v>
      </c>
      <c r="K287" s="10" t="n">
        <v>210</v>
      </c>
      <c r="L287" s="14" t="s">
        <v>28</v>
      </c>
      <c r="M287" s="9" t="s">
        <v>36</v>
      </c>
      <c r="N287" s="15" t="s">
        <v>1237</v>
      </c>
      <c r="O287" s="9" t="n">
        <v>0</v>
      </c>
      <c r="P287" s="10" t="n">
        <v>18</v>
      </c>
      <c r="Q287" s="18" t="n">
        <v>44824</v>
      </c>
      <c r="R287" s="9" t="n">
        <v>2160</v>
      </c>
      <c r="S287" s="10" t="n">
        <v>383</v>
      </c>
      <c r="T287" s="9" t="n">
        <v>10</v>
      </c>
      <c r="U287" s="9" t="s">
        <v>36</v>
      </c>
      <c r="V287" s="9" t="n">
        <v>2</v>
      </c>
    </row>
    <row r="288" customFormat="false" ht="15.75" hidden="false" customHeight="true" outlineLevel="0" collapsed="false">
      <c r="A288" s="22" t="s">
        <v>952</v>
      </c>
      <c r="B288" s="7" t="s">
        <v>1238</v>
      </c>
      <c r="C288" s="8" t="s">
        <v>1239</v>
      </c>
      <c r="D288" s="9" t="s">
        <v>1240</v>
      </c>
      <c r="E288" s="7" t="s">
        <v>1241</v>
      </c>
      <c r="F288" s="9" t="s">
        <v>41</v>
      </c>
      <c r="G288" s="10" t="n">
        <v>67800</v>
      </c>
      <c r="H288" s="11" t="n">
        <v>8043618</v>
      </c>
      <c r="I288" s="27" t="n">
        <v>0.0152430555555556</v>
      </c>
      <c r="J288" s="13" t="n">
        <v>44810</v>
      </c>
      <c r="K288" s="10" t="n">
        <v>1700</v>
      </c>
      <c r="L288" s="14" t="s">
        <v>53</v>
      </c>
      <c r="M288" s="9" t="s">
        <v>36</v>
      </c>
      <c r="N288" s="15" t="s">
        <v>1242</v>
      </c>
      <c r="O288" s="9" t="n">
        <v>2</v>
      </c>
      <c r="P288" s="10" t="n">
        <v>237</v>
      </c>
      <c r="Q288" s="18" t="n">
        <v>44827</v>
      </c>
      <c r="R288" s="9" t="n">
        <v>1440</v>
      </c>
      <c r="S288" s="10" t="n">
        <v>148</v>
      </c>
      <c r="T288" s="9" t="n">
        <v>9</v>
      </c>
      <c r="U288" s="9" t="s">
        <v>36</v>
      </c>
      <c r="V288" s="9" t="n">
        <v>0</v>
      </c>
    </row>
    <row r="289" customFormat="false" ht="15.75" hidden="false" customHeight="true" outlineLevel="0" collapsed="false">
      <c r="A289" s="22" t="s">
        <v>952</v>
      </c>
      <c r="B289" s="7" t="s">
        <v>1243</v>
      </c>
      <c r="C289" s="8" t="s">
        <v>1244</v>
      </c>
      <c r="D289" s="9" t="s">
        <v>1245</v>
      </c>
      <c r="E289" s="7" t="s">
        <v>1246</v>
      </c>
      <c r="F289" s="9" t="s">
        <v>41</v>
      </c>
      <c r="G289" s="10" t="n">
        <v>133000</v>
      </c>
      <c r="H289" s="11" t="n">
        <v>9718165</v>
      </c>
      <c r="I289" s="27" t="n">
        <v>0.0181481481481481</v>
      </c>
      <c r="J289" s="13" t="n">
        <v>44822</v>
      </c>
      <c r="K289" s="10" t="n">
        <v>716</v>
      </c>
      <c r="L289" s="14" t="s">
        <v>53</v>
      </c>
      <c r="M289" s="9" t="s">
        <v>36</v>
      </c>
      <c r="N289" s="15" t="s">
        <v>1247</v>
      </c>
      <c r="O289" s="9" t="n">
        <v>0</v>
      </c>
      <c r="P289" s="10" t="n">
        <v>100</v>
      </c>
      <c r="Q289" s="18" t="n">
        <v>44828</v>
      </c>
      <c r="R289" s="9" t="n">
        <v>1080</v>
      </c>
      <c r="S289" s="10" t="n">
        <v>124</v>
      </c>
      <c r="T289" s="9" t="n">
        <v>11</v>
      </c>
      <c r="U289" s="9" t="s">
        <v>36</v>
      </c>
      <c r="V289" s="9" t="n">
        <v>1</v>
      </c>
    </row>
    <row r="290" customFormat="false" ht="15.75" hidden="false" customHeight="true" outlineLevel="0" collapsed="false">
      <c r="A290" s="22" t="s">
        <v>952</v>
      </c>
      <c r="B290" s="7" t="s">
        <v>1248</v>
      </c>
      <c r="C290" s="8" t="s">
        <v>1249</v>
      </c>
      <c r="D290" s="9" t="s">
        <v>1250</v>
      </c>
      <c r="E290" s="7" t="s">
        <v>1251</v>
      </c>
      <c r="F290" s="9" t="s">
        <v>41</v>
      </c>
      <c r="G290" s="10" t="n">
        <v>204000</v>
      </c>
      <c r="H290" s="11" t="n">
        <v>11566005</v>
      </c>
      <c r="I290" s="27" t="n">
        <v>0.0124074074074074</v>
      </c>
      <c r="J290" s="13" t="n">
        <v>44819</v>
      </c>
      <c r="K290" s="10" t="n">
        <v>2300</v>
      </c>
      <c r="L290" s="14" t="s">
        <v>28</v>
      </c>
      <c r="M290" s="9" t="s">
        <v>36</v>
      </c>
      <c r="N290" s="15" t="s">
        <v>1252</v>
      </c>
      <c r="O290" s="9" t="n">
        <v>0</v>
      </c>
      <c r="P290" s="10" t="n">
        <v>139</v>
      </c>
      <c r="Q290" s="18" t="n">
        <v>44825</v>
      </c>
      <c r="R290" s="9" t="n">
        <v>2160</v>
      </c>
      <c r="S290" s="10" t="n">
        <v>66</v>
      </c>
      <c r="T290" s="9" t="n">
        <v>1</v>
      </c>
      <c r="U290" s="9" t="s">
        <v>36</v>
      </c>
      <c r="V290" s="9" t="n">
        <v>0</v>
      </c>
    </row>
    <row r="291" customFormat="false" ht="15.75" hidden="false" customHeight="true" outlineLevel="0" collapsed="false">
      <c r="A291" s="22" t="s">
        <v>952</v>
      </c>
      <c r="B291" s="7" t="s">
        <v>1253</v>
      </c>
      <c r="C291" s="8" t="s">
        <v>1254</v>
      </c>
      <c r="D291" s="9" t="s">
        <v>1255</v>
      </c>
      <c r="E291" s="7" t="s">
        <v>1256</v>
      </c>
      <c r="F291" s="9" t="s">
        <v>41</v>
      </c>
      <c r="G291" s="10" t="n">
        <v>108000</v>
      </c>
      <c r="H291" s="11" t="n">
        <v>5738229</v>
      </c>
      <c r="I291" s="27" t="n">
        <v>0.0200347222222222</v>
      </c>
      <c r="J291" s="13" t="n">
        <v>44821</v>
      </c>
      <c r="K291" s="10" t="n">
        <v>548</v>
      </c>
      <c r="L291" s="14" t="s">
        <v>28</v>
      </c>
      <c r="M291" s="9" t="s">
        <v>36</v>
      </c>
      <c r="N291" s="15" t="s">
        <v>958</v>
      </c>
      <c r="O291" s="9" t="n">
        <v>3</v>
      </c>
      <c r="P291" s="10" t="n">
        <v>39</v>
      </c>
      <c r="Q291" s="18" t="n">
        <v>44827</v>
      </c>
      <c r="R291" s="9" t="n">
        <v>1080</v>
      </c>
      <c r="S291" s="10" t="n">
        <v>230</v>
      </c>
      <c r="T291" s="9" t="n">
        <v>4</v>
      </c>
      <c r="U291" s="9" t="s">
        <v>36</v>
      </c>
      <c r="V291" s="9" t="n">
        <v>5</v>
      </c>
    </row>
    <row r="292" customFormat="false" ht="15.75" hidden="false" customHeight="true" outlineLevel="0" collapsed="false">
      <c r="A292" s="22" t="s">
        <v>952</v>
      </c>
      <c r="B292" s="7" t="s">
        <v>1257</v>
      </c>
      <c r="C292" s="8" t="s">
        <v>1258</v>
      </c>
      <c r="D292" s="9" t="s">
        <v>1259</v>
      </c>
      <c r="E292" s="7" t="s">
        <v>1260</v>
      </c>
      <c r="F292" s="9" t="s">
        <v>41</v>
      </c>
      <c r="G292" s="10" t="n">
        <v>41500</v>
      </c>
      <c r="H292" s="11" t="n">
        <v>4911688</v>
      </c>
      <c r="I292" s="27" t="n">
        <v>0.0090625</v>
      </c>
      <c r="J292" s="13" t="n">
        <v>44818</v>
      </c>
      <c r="K292" s="10" t="n">
        <v>882</v>
      </c>
      <c r="L292" s="14" t="s">
        <v>53</v>
      </c>
      <c r="M292" s="9" t="s">
        <v>36</v>
      </c>
      <c r="N292" s="15" t="s">
        <v>1261</v>
      </c>
      <c r="O292" s="9" t="n">
        <v>2</v>
      </c>
      <c r="P292" s="10" t="n">
        <v>110</v>
      </c>
      <c r="Q292" s="18" t="n">
        <v>44826</v>
      </c>
      <c r="R292" s="9" t="n">
        <v>1080</v>
      </c>
      <c r="S292" s="10" t="n">
        <v>75</v>
      </c>
      <c r="T292" s="9" t="n">
        <v>7</v>
      </c>
      <c r="U292" s="9" t="s">
        <v>36</v>
      </c>
      <c r="V292" s="9" t="n">
        <v>2</v>
      </c>
    </row>
    <row r="293" customFormat="false" ht="15.75" hidden="false" customHeight="true" outlineLevel="0" collapsed="false">
      <c r="A293" s="22" t="s">
        <v>952</v>
      </c>
      <c r="B293" s="7" t="s">
        <v>1262</v>
      </c>
      <c r="C293" s="8" t="s">
        <v>1263</v>
      </c>
      <c r="D293" s="9" t="s">
        <v>1264</v>
      </c>
      <c r="E293" s="7" t="s">
        <v>1265</v>
      </c>
      <c r="F293" s="9" t="s">
        <v>41</v>
      </c>
      <c r="G293" s="10" t="n">
        <v>799000</v>
      </c>
      <c r="H293" s="11" t="n">
        <v>62838827</v>
      </c>
      <c r="I293" s="27" t="n">
        <v>0.0159027777777778</v>
      </c>
      <c r="J293" s="13" t="n">
        <v>44817</v>
      </c>
      <c r="K293" s="10" t="n">
        <v>8200</v>
      </c>
      <c r="L293" s="14" t="s">
        <v>28</v>
      </c>
      <c r="M293" s="9" t="s">
        <v>36</v>
      </c>
      <c r="N293" s="15" t="s">
        <v>1266</v>
      </c>
      <c r="O293" s="9" t="n">
        <v>0</v>
      </c>
      <c r="P293" s="10" t="n">
        <v>632</v>
      </c>
      <c r="Q293" s="18" t="n">
        <v>44824</v>
      </c>
      <c r="R293" s="9" t="n">
        <v>2160</v>
      </c>
      <c r="S293" s="10" t="n">
        <v>260</v>
      </c>
      <c r="T293" s="9" t="n">
        <v>22</v>
      </c>
      <c r="U293" s="9" t="s">
        <v>36</v>
      </c>
      <c r="V293" s="9" t="n">
        <v>0</v>
      </c>
    </row>
    <row r="294" customFormat="false" ht="15.75" hidden="false" customHeight="true" outlineLevel="0" collapsed="false">
      <c r="A294" s="22" t="s">
        <v>952</v>
      </c>
      <c r="B294" s="7" t="s">
        <v>1267</v>
      </c>
      <c r="C294" s="8" t="s">
        <v>1268</v>
      </c>
      <c r="D294" s="9" t="s">
        <v>633</v>
      </c>
      <c r="E294" s="7" t="s">
        <v>1269</v>
      </c>
      <c r="F294" s="9" t="s">
        <v>41</v>
      </c>
      <c r="G294" s="10" t="n">
        <v>205000</v>
      </c>
      <c r="H294" s="11" t="n">
        <v>64736781</v>
      </c>
      <c r="I294" s="27" t="n">
        <v>0.00347222222222222</v>
      </c>
      <c r="J294" s="13" t="n">
        <v>44818</v>
      </c>
      <c r="K294" s="10" t="n">
        <v>52</v>
      </c>
      <c r="L294" s="14" t="s">
        <v>53</v>
      </c>
      <c r="M294" s="9" t="s">
        <v>36</v>
      </c>
      <c r="N294" s="15" t="s">
        <v>1268</v>
      </c>
      <c r="O294" s="9" t="n">
        <v>3</v>
      </c>
      <c r="P294" s="10" t="n">
        <v>4</v>
      </c>
      <c r="Q294" s="18" t="n">
        <v>44825</v>
      </c>
      <c r="R294" s="9" t="n">
        <v>1080</v>
      </c>
      <c r="S294" s="10" t="n">
        <v>738</v>
      </c>
      <c r="T294" s="9" t="n">
        <v>16</v>
      </c>
      <c r="U294" s="9" t="s">
        <v>36</v>
      </c>
      <c r="V294" s="9" t="n">
        <v>6</v>
      </c>
    </row>
    <row r="295" customFormat="false" ht="15.75" hidden="false" customHeight="true" outlineLevel="0" collapsed="false">
      <c r="A295" s="22" t="s">
        <v>952</v>
      </c>
      <c r="B295" s="7" t="s">
        <v>1270</v>
      </c>
      <c r="C295" s="8" t="s">
        <v>1271</v>
      </c>
      <c r="D295" s="9" t="s">
        <v>1272</v>
      </c>
      <c r="E295" s="7" t="s">
        <v>1273</v>
      </c>
      <c r="F295" s="9" t="s">
        <v>41</v>
      </c>
      <c r="G295" s="10" t="n">
        <v>618000</v>
      </c>
      <c r="H295" s="11" t="n">
        <v>68376813</v>
      </c>
      <c r="I295" s="27" t="n">
        <v>0.00878472222222222</v>
      </c>
      <c r="J295" s="13" t="n">
        <v>44815</v>
      </c>
      <c r="K295" s="10" t="n">
        <v>34000</v>
      </c>
      <c r="L295" s="14" t="s">
        <v>28</v>
      </c>
      <c r="M295" s="9" t="s">
        <v>36</v>
      </c>
      <c r="N295" s="15" t="s">
        <v>1274</v>
      </c>
      <c r="O295" s="9" t="n">
        <v>0</v>
      </c>
      <c r="P295" s="10" t="n">
        <v>2200</v>
      </c>
      <c r="Q295" s="18" t="n">
        <v>44828</v>
      </c>
      <c r="R295" s="9" t="n">
        <v>2160</v>
      </c>
      <c r="S295" s="10" t="n">
        <v>331</v>
      </c>
      <c r="T295" s="9" t="n">
        <v>33</v>
      </c>
      <c r="U295" s="9" t="s">
        <v>36</v>
      </c>
      <c r="V295" s="9" t="n">
        <v>0</v>
      </c>
    </row>
    <row r="296" customFormat="false" ht="15.75" hidden="false" customHeight="true" outlineLevel="0" collapsed="false">
      <c r="A296" s="22" t="s">
        <v>952</v>
      </c>
      <c r="B296" s="7" t="s">
        <v>1275</v>
      </c>
      <c r="C296" s="8" t="s">
        <v>1276</v>
      </c>
      <c r="D296" s="9" t="s">
        <v>1277</v>
      </c>
      <c r="E296" s="7" t="s">
        <v>1278</v>
      </c>
      <c r="F296" s="9" t="s">
        <v>41</v>
      </c>
      <c r="G296" s="10" t="n">
        <v>163000</v>
      </c>
      <c r="H296" s="11" t="n">
        <v>60039894</v>
      </c>
      <c r="I296" s="27" t="n">
        <v>0.00512731481481482</v>
      </c>
      <c r="J296" s="13" t="n">
        <v>44818</v>
      </c>
      <c r="K296" s="10" t="n">
        <v>367</v>
      </c>
      <c r="L296" s="14" t="s">
        <v>53</v>
      </c>
      <c r="M296" s="9" t="s">
        <v>36</v>
      </c>
      <c r="N296" s="15" t="s">
        <v>1276</v>
      </c>
      <c r="O296" s="9" t="n">
        <v>3</v>
      </c>
      <c r="P296" s="10" t="n">
        <v>60</v>
      </c>
      <c r="Q296" s="18" t="n">
        <v>44827</v>
      </c>
      <c r="R296" s="9" t="n">
        <v>1080</v>
      </c>
      <c r="S296" s="10" t="n">
        <v>544</v>
      </c>
      <c r="T296" s="9" t="n">
        <v>33</v>
      </c>
      <c r="U296" s="9" t="s">
        <v>36</v>
      </c>
      <c r="V296" s="9" t="n">
        <v>14</v>
      </c>
    </row>
    <row r="297" customFormat="false" ht="15.75" hidden="false" customHeight="true" outlineLevel="0" collapsed="false">
      <c r="A297" s="22" t="s">
        <v>952</v>
      </c>
      <c r="B297" s="7" t="s">
        <v>1279</v>
      </c>
      <c r="C297" s="8" t="s">
        <v>1280</v>
      </c>
      <c r="D297" s="9" t="s">
        <v>1281</v>
      </c>
      <c r="E297" s="7" t="s">
        <v>1282</v>
      </c>
      <c r="F297" s="9" t="s">
        <v>47</v>
      </c>
      <c r="G297" s="10" t="n">
        <v>62100</v>
      </c>
      <c r="H297" s="11" t="n">
        <v>4825784</v>
      </c>
      <c r="I297" s="27" t="n">
        <v>0.0166782407407407</v>
      </c>
      <c r="J297" s="13" t="n">
        <v>44819</v>
      </c>
      <c r="K297" s="10" t="n">
        <v>185</v>
      </c>
      <c r="L297" s="14" t="s">
        <v>28</v>
      </c>
      <c r="M297" s="9" t="s">
        <v>36</v>
      </c>
      <c r="N297" s="15" t="s">
        <v>1283</v>
      </c>
      <c r="O297" s="9" t="n">
        <v>0</v>
      </c>
      <c r="P297" s="10" t="n">
        <v>70</v>
      </c>
      <c r="Q297" s="18" t="n">
        <v>44825</v>
      </c>
      <c r="R297" s="9" t="n">
        <v>2160</v>
      </c>
      <c r="S297" s="10" t="n">
        <v>103</v>
      </c>
      <c r="T297" s="9" t="n">
        <v>21</v>
      </c>
      <c r="U297" s="9" t="s">
        <v>36</v>
      </c>
      <c r="V297" s="9" t="n">
        <v>0</v>
      </c>
    </row>
    <row r="298" customFormat="false" ht="15.75" hidden="false" customHeight="true" outlineLevel="0" collapsed="false">
      <c r="A298" s="22" t="s">
        <v>952</v>
      </c>
      <c r="B298" s="7" t="s">
        <v>1284</v>
      </c>
      <c r="C298" s="8" t="s">
        <v>1285</v>
      </c>
      <c r="D298" s="9" t="s">
        <v>1286</v>
      </c>
      <c r="E298" s="7" t="s">
        <v>1287</v>
      </c>
      <c r="F298" s="9" t="s">
        <v>41</v>
      </c>
      <c r="G298" s="10" t="n">
        <v>749000</v>
      </c>
      <c r="H298" s="11" t="n">
        <v>151503220</v>
      </c>
      <c r="I298" s="27" t="n">
        <v>0.00770833333333333</v>
      </c>
      <c r="J298" s="13" t="n">
        <v>44819</v>
      </c>
      <c r="K298" s="10" t="n">
        <v>5800</v>
      </c>
      <c r="L298" s="14" t="s">
        <v>28</v>
      </c>
      <c r="M298" s="9" t="s">
        <v>36</v>
      </c>
      <c r="N298" s="15" t="s">
        <v>1288</v>
      </c>
      <c r="O298" s="9" t="n">
        <v>3</v>
      </c>
      <c r="P298" s="10" t="n">
        <v>613</v>
      </c>
      <c r="Q298" s="18" t="n">
        <v>44830</v>
      </c>
      <c r="R298" s="9" t="n">
        <v>2160</v>
      </c>
      <c r="S298" s="10" t="n">
        <v>1216</v>
      </c>
      <c r="T298" s="9" t="n">
        <v>9</v>
      </c>
      <c r="U298" s="9" t="s">
        <v>36</v>
      </c>
      <c r="V298" s="9" t="n">
        <v>0</v>
      </c>
    </row>
    <row r="299" customFormat="false" ht="15.75" hidden="false" customHeight="true" outlineLevel="0" collapsed="false">
      <c r="A299" s="22" t="s">
        <v>952</v>
      </c>
      <c r="B299" s="7" t="s">
        <v>1289</v>
      </c>
      <c r="C299" s="8" t="s">
        <v>1290</v>
      </c>
      <c r="D299" s="9" t="s">
        <v>1291</v>
      </c>
      <c r="E299" s="7" t="s">
        <v>1292</v>
      </c>
      <c r="F299" s="9" t="s">
        <v>41</v>
      </c>
      <c r="G299" s="10" t="n">
        <v>549000</v>
      </c>
      <c r="H299" s="11" t="n">
        <v>61932995</v>
      </c>
      <c r="I299" s="27" t="n">
        <v>0.0183912037037037</v>
      </c>
      <c r="J299" s="13" t="n">
        <v>44815</v>
      </c>
      <c r="K299" s="10" t="n">
        <v>10000</v>
      </c>
      <c r="L299" s="14" t="s">
        <v>28</v>
      </c>
      <c r="M299" s="9" t="s">
        <v>29</v>
      </c>
      <c r="N299" s="15" t="s">
        <v>1293</v>
      </c>
      <c r="O299" s="9" t="n">
        <v>0</v>
      </c>
      <c r="P299" s="10" t="n">
        <v>480</v>
      </c>
      <c r="Q299" s="18" t="n">
        <v>44828</v>
      </c>
      <c r="R299" s="9" t="n">
        <v>2160</v>
      </c>
      <c r="S299" s="10" t="n">
        <v>74</v>
      </c>
      <c r="T299" s="9" t="n">
        <v>8</v>
      </c>
      <c r="U299" s="9" t="s">
        <v>36</v>
      </c>
      <c r="V299" s="9" t="n">
        <v>0</v>
      </c>
    </row>
    <row r="300" customFormat="false" ht="15.75" hidden="false" customHeight="true" outlineLevel="0" collapsed="false">
      <c r="A300" s="22" t="s">
        <v>952</v>
      </c>
      <c r="B300" s="7" t="s">
        <v>1294</v>
      </c>
      <c r="C300" s="8" t="s">
        <v>1295</v>
      </c>
      <c r="D300" s="9" t="s">
        <v>1296</v>
      </c>
      <c r="E300" s="7" t="s">
        <v>1297</v>
      </c>
      <c r="F300" s="9" t="s">
        <v>41</v>
      </c>
      <c r="G300" s="10" t="n">
        <v>69800</v>
      </c>
      <c r="H300" s="11" t="n">
        <v>4361724</v>
      </c>
      <c r="I300" s="27" t="n">
        <v>0.020162037037037</v>
      </c>
      <c r="J300" s="13" t="n">
        <v>44821</v>
      </c>
      <c r="K300" s="10" t="n">
        <v>1600</v>
      </c>
      <c r="L300" s="14" t="s">
        <v>28</v>
      </c>
      <c r="M300" s="9" t="s">
        <v>29</v>
      </c>
      <c r="N300" s="15" t="s">
        <v>1298</v>
      </c>
      <c r="O300" s="9" t="n">
        <v>0</v>
      </c>
      <c r="P300" s="10" t="n">
        <v>254</v>
      </c>
      <c r="Q300" s="18" t="n">
        <v>44827</v>
      </c>
      <c r="R300" s="9" t="n">
        <v>2160</v>
      </c>
      <c r="S300" s="10" t="n">
        <v>8</v>
      </c>
      <c r="T300" s="9" t="n">
        <v>1</v>
      </c>
      <c r="U300" s="9" t="s">
        <v>36</v>
      </c>
      <c r="V300" s="9" t="n">
        <v>1</v>
      </c>
    </row>
    <row r="301" customFormat="false" ht="15.75" hidden="false" customHeight="true" outlineLevel="0" collapsed="false">
      <c r="A301" s="22" t="s">
        <v>952</v>
      </c>
      <c r="B301" s="7" t="s">
        <v>1299</v>
      </c>
      <c r="C301" s="8" t="s">
        <v>1300</v>
      </c>
      <c r="D301" s="9" t="s">
        <v>1301</v>
      </c>
      <c r="E301" s="7" t="s">
        <v>1302</v>
      </c>
      <c r="F301" s="9" t="s">
        <v>41</v>
      </c>
      <c r="G301" s="10" t="n">
        <v>8490000</v>
      </c>
      <c r="H301" s="11" t="n">
        <v>3656969808</v>
      </c>
      <c r="I301" s="27" t="n">
        <v>0.0115972222222222</v>
      </c>
      <c r="J301" s="13" t="n">
        <v>44817</v>
      </c>
      <c r="K301" s="10" t="n">
        <v>27000</v>
      </c>
      <c r="L301" s="14" t="s">
        <v>28</v>
      </c>
      <c r="M301" s="9" t="s">
        <v>29</v>
      </c>
      <c r="N301" s="15" t="s">
        <v>1303</v>
      </c>
      <c r="O301" s="9" t="n">
        <v>0</v>
      </c>
      <c r="P301" s="10" t="n">
        <v>4200</v>
      </c>
      <c r="Q301" s="18" t="n">
        <v>44824</v>
      </c>
      <c r="R301" s="9" t="n">
        <v>2160</v>
      </c>
      <c r="S301" s="10" t="n">
        <v>1622</v>
      </c>
      <c r="T301" s="9" t="n">
        <v>34</v>
      </c>
      <c r="U301" s="9" t="s">
        <v>36</v>
      </c>
      <c r="V301" s="9" t="n">
        <v>0</v>
      </c>
    </row>
    <row r="302" customFormat="false" ht="15.75" hidden="false" customHeight="true" outlineLevel="0" collapsed="false">
      <c r="A302" s="22" t="s">
        <v>1304</v>
      </c>
      <c r="B302" s="7" t="s">
        <v>1305</v>
      </c>
      <c r="C302" s="8" t="s">
        <v>1306</v>
      </c>
      <c r="D302" s="9" t="s">
        <v>1307</v>
      </c>
      <c r="E302" s="7" t="s">
        <v>1308</v>
      </c>
      <c r="F302" s="9" t="s">
        <v>27</v>
      </c>
      <c r="G302" s="10" t="n">
        <v>327</v>
      </c>
      <c r="H302" s="11" t="n">
        <v>2797</v>
      </c>
      <c r="I302" s="27" t="n">
        <v>0.00364583333333333</v>
      </c>
      <c r="J302" s="13" t="n">
        <v>44649</v>
      </c>
      <c r="K302" s="10" t="n">
        <v>3</v>
      </c>
      <c r="L302" s="14" t="s">
        <v>28</v>
      </c>
      <c r="M302" s="9" t="s">
        <v>29</v>
      </c>
      <c r="N302" s="15" t="s">
        <v>1309</v>
      </c>
      <c r="O302" s="9" t="n">
        <v>0</v>
      </c>
      <c r="P302" s="10" t="n">
        <v>0</v>
      </c>
      <c r="Q302" s="18" t="s">
        <v>27</v>
      </c>
      <c r="R302" s="9" t="n">
        <v>1080</v>
      </c>
      <c r="S302" s="10" t="n">
        <v>66</v>
      </c>
      <c r="T302" s="9" t="n">
        <v>5</v>
      </c>
      <c r="U302" s="9" t="s">
        <v>36</v>
      </c>
      <c r="V302" s="9" t="n">
        <v>0</v>
      </c>
    </row>
    <row r="303" customFormat="false" ht="15.75" hidden="false" customHeight="true" outlineLevel="0" collapsed="false">
      <c r="A303" s="22" t="s">
        <v>1304</v>
      </c>
      <c r="B303" s="7" t="s">
        <v>1310</v>
      </c>
      <c r="C303" s="8" t="s">
        <v>1311</v>
      </c>
      <c r="D303" s="9" t="s">
        <v>619</v>
      </c>
      <c r="E303" s="7" t="s">
        <v>1312</v>
      </c>
      <c r="F303" s="9" t="s">
        <v>41</v>
      </c>
      <c r="G303" s="10" t="n">
        <v>5860000</v>
      </c>
      <c r="H303" s="11" t="n">
        <v>810222178</v>
      </c>
      <c r="I303" s="27" t="n">
        <v>0.00622685185185185</v>
      </c>
      <c r="J303" s="13" t="n">
        <v>43614</v>
      </c>
      <c r="K303" s="10" t="n">
        <v>145000</v>
      </c>
      <c r="L303" s="14" t="s">
        <v>28</v>
      </c>
      <c r="M303" s="9" t="s">
        <v>29</v>
      </c>
      <c r="N303" s="15" t="s">
        <v>1313</v>
      </c>
      <c r="O303" s="9" t="n">
        <v>0</v>
      </c>
      <c r="P303" s="10" t="n">
        <v>3531</v>
      </c>
      <c r="Q303" s="18" t="n">
        <v>44830</v>
      </c>
      <c r="R303" s="9" t="n">
        <v>1080</v>
      </c>
      <c r="S303" s="10" t="n">
        <v>207</v>
      </c>
      <c r="T303" s="9" t="n">
        <v>15</v>
      </c>
      <c r="U303" s="9" t="s">
        <v>36</v>
      </c>
      <c r="V303" s="9" t="n">
        <v>0</v>
      </c>
    </row>
    <row r="304" customFormat="false" ht="15.75" hidden="false" customHeight="true" outlineLevel="0" collapsed="false">
      <c r="A304" s="22" t="s">
        <v>1304</v>
      </c>
      <c r="B304" s="7" t="s">
        <v>1314</v>
      </c>
      <c r="C304" s="8" t="s">
        <v>1315</v>
      </c>
      <c r="D304" s="9" t="s">
        <v>1316</v>
      </c>
      <c r="E304" s="7" t="s">
        <v>1317</v>
      </c>
      <c r="F304" s="9" t="s">
        <v>41</v>
      </c>
      <c r="G304" s="10" t="n">
        <v>2300000</v>
      </c>
      <c r="H304" s="11" t="n">
        <v>311749185</v>
      </c>
      <c r="I304" s="27" t="n">
        <v>0.0203703703703704</v>
      </c>
      <c r="J304" s="13" t="n">
        <v>43544</v>
      </c>
      <c r="K304" s="10" t="n">
        <v>2800000</v>
      </c>
      <c r="L304" s="14" t="s">
        <v>28</v>
      </c>
      <c r="M304" s="9" t="s">
        <v>29</v>
      </c>
      <c r="N304" s="15" t="s">
        <v>1318</v>
      </c>
      <c r="O304" s="9" t="n">
        <v>0</v>
      </c>
      <c r="P304" s="10" t="n">
        <v>313332</v>
      </c>
      <c r="Q304" s="18" t="n">
        <v>44830</v>
      </c>
      <c r="R304" s="9" t="n">
        <v>1080</v>
      </c>
      <c r="S304" s="10" t="n">
        <v>107</v>
      </c>
      <c r="T304" s="9" t="n">
        <v>6</v>
      </c>
      <c r="U304" s="9" t="s">
        <v>36</v>
      </c>
      <c r="V304" s="9" t="n">
        <v>0</v>
      </c>
    </row>
    <row r="305" customFormat="false" ht="15.75" hidden="false" customHeight="true" outlineLevel="0" collapsed="false">
      <c r="A305" s="22" t="s">
        <v>1304</v>
      </c>
      <c r="B305" s="7" t="s">
        <v>1319</v>
      </c>
      <c r="C305" s="8" t="s">
        <v>1320</v>
      </c>
      <c r="D305" s="9" t="s">
        <v>394</v>
      </c>
      <c r="E305" s="7" t="s">
        <v>395</v>
      </c>
      <c r="F305" s="9" t="s">
        <v>27</v>
      </c>
      <c r="G305" s="10" t="n">
        <v>6300000</v>
      </c>
      <c r="H305" s="11" t="n">
        <v>424665648</v>
      </c>
      <c r="I305" s="27" t="n">
        <v>0.18099537037037</v>
      </c>
      <c r="J305" s="13" t="n">
        <v>43283</v>
      </c>
      <c r="K305" s="10" t="n">
        <v>249000</v>
      </c>
      <c r="L305" s="14" t="s">
        <v>28</v>
      </c>
      <c r="M305" s="9" t="s">
        <v>29</v>
      </c>
      <c r="N305" s="15" t="s">
        <v>1321</v>
      </c>
      <c r="O305" s="9" t="n">
        <v>0</v>
      </c>
      <c r="P305" s="10" t="n">
        <v>9414</v>
      </c>
      <c r="Q305" s="18" t="n">
        <v>44830</v>
      </c>
      <c r="R305" s="9" t="n">
        <v>720</v>
      </c>
      <c r="S305" s="10" t="n">
        <v>1351</v>
      </c>
      <c r="T305" s="9" t="n">
        <v>75</v>
      </c>
      <c r="U305" s="9" t="s">
        <v>36</v>
      </c>
      <c r="V305" s="9" t="n">
        <v>4</v>
      </c>
    </row>
    <row r="306" customFormat="false" ht="15.75" hidden="false" customHeight="true" outlineLevel="0" collapsed="false">
      <c r="A306" s="22" t="s">
        <v>1304</v>
      </c>
      <c r="B306" s="7" t="s">
        <v>1322</v>
      </c>
      <c r="C306" s="8" t="s">
        <v>1323</v>
      </c>
      <c r="D306" s="9" t="s">
        <v>1324</v>
      </c>
      <c r="E306" s="7" t="s">
        <v>1325</v>
      </c>
      <c r="F306" s="9" t="s">
        <v>41</v>
      </c>
      <c r="G306" s="10" t="n">
        <v>284000</v>
      </c>
      <c r="H306" s="11" t="n">
        <v>11274068</v>
      </c>
      <c r="I306" s="27" t="n">
        <v>0.00322916666666667</v>
      </c>
      <c r="J306" s="13" t="n">
        <v>44015</v>
      </c>
      <c r="K306" s="10" t="n">
        <v>16000</v>
      </c>
      <c r="L306" s="14" t="s">
        <v>28</v>
      </c>
      <c r="M306" s="9" t="s">
        <v>29</v>
      </c>
      <c r="N306" s="15" t="s">
        <v>1326</v>
      </c>
      <c r="O306" s="9" t="n">
        <v>0</v>
      </c>
      <c r="P306" s="10" t="n">
        <v>535</v>
      </c>
      <c r="Q306" s="18" t="n">
        <v>44768</v>
      </c>
      <c r="R306" s="9" t="n">
        <v>2160</v>
      </c>
      <c r="S306" s="10" t="n">
        <v>164</v>
      </c>
      <c r="T306" s="9" t="n">
        <v>12</v>
      </c>
      <c r="U306" s="9" t="s">
        <v>36</v>
      </c>
      <c r="V306" s="9" t="n">
        <v>1</v>
      </c>
    </row>
    <row r="307" customFormat="false" ht="15.75" hidden="false" customHeight="true" outlineLevel="0" collapsed="false">
      <c r="A307" s="22" t="s">
        <v>1304</v>
      </c>
      <c r="B307" s="7" t="s">
        <v>1327</v>
      </c>
      <c r="C307" s="8" t="s">
        <v>1328</v>
      </c>
      <c r="D307" s="9" t="s">
        <v>1329</v>
      </c>
      <c r="E307" s="7" t="s">
        <v>1330</v>
      </c>
      <c r="F307" s="9" t="s">
        <v>27</v>
      </c>
      <c r="G307" s="10" t="n">
        <v>50800</v>
      </c>
      <c r="H307" s="11" t="n">
        <v>3325589</v>
      </c>
      <c r="I307" s="27" t="n">
        <v>0.0155092592592593</v>
      </c>
      <c r="J307" s="13" t="n">
        <v>44195</v>
      </c>
      <c r="K307" s="10" t="n">
        <v>5800</v>
      </c>
      <c r="L307" s="14" t="s">
        <v>28</v>
      </c>
      <c r="M307" s="9" t="s">
        <v>29</v>
      </c>
      <c r="N307" s="15" t="s">
        <v>1331</v>
      </c>
      <c r="O307" s="9" t="n">
        <v>0</v>
      </c>
      <c r="P307" s="10" t="n">
        <v>59</v>
      </c>
      <c r="Q307" s="18" t="n">
        <v>44830</v>
      </c>
      <c r="R307" s="9" t="n">
        <v>1080</v>
      </c>
      <c r="S307" s="10" t="n">
        <v>194</v>
      </c>
      <c r="T307" s="9" t="n">
        <v>22</v>
      </c>
      <c r="U307" s="9" t="s">
        <v>36</v>
      </c>
      <c r="V307" s="9" t="n">
        <v>0</v>
      </c>
    </row>
    <row r="308" customFormat="false" ht="15.75" hidden="false" customHeight="true" outlineLevel="0" collapsed="false">
      <c r="A308" s="22" t="s">
        <v>1304</v>
      </c>
      <c r="B308" s="7" t="s">
        <v>1332</v>
      </c>
      <c r="C308" s="8" t="s">
        <v>1333</v>
      </c>
      <c r="D308" s="9" t="s">
        <v>1334</v>
      </c>
      <c r="E308" s="7" t="s">
        <v>1335</v>
      </c>
      <c r="F308" s="9" t="s">
        <v>41</v>
      </c>
      <c r="G308" s="10" t="n">
        <v>4330000</v>
      </c>
      <c r="H308" s="11" t="n">
        <v>264610302</v>
      </c>
      <c r="I308" s="27" t="n">
        <v>0.00695601851851852</v>
      </c>
      <c r="J308" s="13" t="n">
        <v>43824</v>
      </c>
      <c r="K308" s="10" t="n">
        <v>502000</v>
      </c>
      <c r="L308" s="14" t="s">
        <v>28</v>
      </c>
      <c r="M308" s="9" t="s">
        <v>29</v>
      </c>
      <c r="N308" s="15" t="s">
        <v>1336</v>
      </c>
      <c r="O308" s="9" t="n">
        <v>3</v>
      </c>
      <c r="P308" s="10" t="n">
        <v>10217</v>
      </c>
      <c r="Q308" s="18" t="n">
        <v>44802</v>
      </c>
      <c r="R308" s="9" t="n">
        <v>1080</v>
      </c>
      <c r="S308" s="10" t="n">
        <v>1729</v>
      </c>
      <c r="T308" s="9" t="n">
        <v>93</v>
      </c>
      <c r="U308" s="9" t="s">
        <v>36</v>
      </c>
      <c r="V308" s="9" t="n">
        <v>0</v>
      </c>
    </row>
    <row r="309" customFormat="false" ht="15.75" hidden="false" customHeight="true" outlineLevel="0" collapsed="false">
      <c r="A309" s="22" t="s">
        <v>1304</v>
      </c>
      <c r="B309" s="7" t="s">
        <v>1337</v>
      </c>
      <c r="C309" s="8" t="s">
        <v>1338</v>
      </c>
      <c r="D309" s="9" t="s">
        <v>1339</v>
      </c>
      <c r="E309" s="7" t="s">
        <v>1340</v>
      </c>
      <c r="F309" s="9" t="s">
        <v>27</v>
      </c>
      <c r="G309" s="10" t="n">
        <v>291000</v>
      </c>
      <c r="H309" s="11" t="n">
        <v>17739141</v>
      </c>
      <c r="I309" s="27" t="n">
        <v>0.00300925925925926</v>
      </c>
      <c r="J309" s="13" t="n">
        <v>44294</v>
      </c>
      <c r="K309" s="10" t="n">
        <v>16000</v>
      </c>
      <c r="L309" s="14" t="s">
        <v>28</v>
      </c>
      <c r="M309" s="9" t="s">
        <v>29</v>
      </c>
      <c r="N309" s="15" t="s">
        <v>1341</v>
      </c>
      <c r="O309" s="9" t="n">
        <v>3</v>
      </c>
      <c r="P309" s="10" t="n">
        <v>87</v>
      </c>
      <c r="Q309" s="18" t="n">
        <v>44823</v>
      </c>
      <c r="R309" s="9" t="n">
        <v>720</v>
      </c>
      <c r="S309" s="10" t="n">
        <v>291</v>
      </c>
      <c r="T309" s="9" t="n">
        <v>24</v>
      </c>
      <c r="U309" s="9" t="s">
        <v>36</v>
      </c>
      <c r="V309" s="9" t="n">
        <v>8</v>
      </c>
    </row>
    <row r="310" customFormat="false" ht="15.75" hidden="false" customHeight="true" outlineLevel="0" collapsed="false">
      <c r="A310" s="22" t="s">
        <v>1304</v>
      </c>
      <c r="B310" s="7" t="s">
        <v>1342</v>
      </c>
      <c r="C310" s="8" t="s">
        <v>1343</v>
      </c>
      <c r="D310" s="9" t="s">
        <v>1344</v>
      </c>
      <c r="E310" s="7" t="s">
        <v>1345</v>
      </c>
      <c r="F310" s="9" t="s">
        <v>27</v>
      </c>
      <c r="G310" s="10" t="n">
        <v>79300</v>
      </c>
      <c r="H310" s="11" t="n">
        <v>3735008</v>
      </c>
      <c r="I310" s="27" t="n">
        <v>0.00421296296296296</v>
      </c>
      <c r="J310" s="13" t="n">
        <v>43792</v>
      </c>
      <c r="K310" s="10" t="n">
        <v>86000</v>
      </c>
      <c r="L310" s="14" t="s">
        <v>28</v>
      </c>
      <c r="M310" s="9" t="s">
        <v>29</v>
      </c>
      <c r="N310" s="28" t="s">
        <v>1346</v>
      </c>
      <c r="O310" s="9" t="n">
        <v>0</v>
      </c>
      <c r="P310" s="10" t="n">
        <v>482</v>
      </c>
      <c r="Q310" s="18" t="n">
        <v>44818</v>
      </c>
      <c r="R310" s="9" t="n">
        <v>1080</v>
      </c>
      <c r="S310" s="10" t="n">
        <v>3</v>
      </c>
      <c r="T310" s="9" t="n">
        <v>0</v>
      </c>
      <c r="U310" s="9" t="s">
        <v>36</v>
      </c>
      <c r="V310" s="9" t="n">
        <v>0</v>
      </c>
    </row>
    <row r="311" customFormat="false" ht="15.75" hidden="false" customHeight="true" outlineLevel="0" collapsed="false">
      <c r="A311" s="22" t="s">
        <v>1304</v>
      </c>
      <c r="B311" s="7" t="s">
        <v>1347</v>
      </c>
      <c r="C311" s="8" t="s">
        <v>1348</v>
      </c>
      <c r="D311" s="9" t="s">
        <v>1349</v>
      </c>
      <c r="E311" s="7" t="s">
        <v>1350</v>
      </c>
      <c r="F311" s="9" t="s">
        <v>41</v>
      </c>
      <c r="G311" s="10" t="n">
        <v>42400000</v>
      </c>
      <c r="H311" s="11" t="n">
        <v>11872662189</v>
      </c>
      <c r="I311" s="27" t="n">
        <v>0.00202546296296296</v>
      </c>
      <c r="J311" s="13" t="n">
        <v>44624</v>
      </c>
      <c r="K311" s="10" t="n">
        <v>226000</v>
      </c>
      <c r="L311" s="14" t="s">
        <v>28</v>
      </c>
      <c r="M311" s="9" t="s">
        <v>29</v>
      </c>
      <c r="N311" s="15" t="s">
        <v>1351</v>
      </c>
      <c r="O311" s="9" t="n">
        <v>3</v>
      </c>
      <c r="P311" s="10" t="n">
        <v>7713</v>
      </c>
      <c r="Q311" s="18" t="n">
        <v>44830</v>
      </c>
      <c r="R311" s="9" t="n">
        <v>1080</v>
      </c>
      <c r="S311" s="10" t="n">
        <v>323</v>
      </c>
      <c r="T311" s="9" t="n">
        <v>63</v>
      </c>
      <c r="U311" s="9" t="s">
        <v>29</v>
      </c>
      <c r="V311" s="9" t="n">
        <v>1</v>
      </c>
    </row>
    <row r="312" customFormat="false" ht="15.75" hidden="false" customHeight="true" outlineLevel="0" collapsed="false">
      <c r="A312" s="22" t="s">
        <v>1304</v>
      </c>
      <c r="B312" s="7" t="s">
        <v>1352</v>
      </c>
      <c r="C312" s="8" t="s">
        <v>1353</v>
      </c>
      <c r="D312" s="9" t="s">
        <v>1354</v>
      </c>
      <c r="E312" s="7" t="s">
        <v>1355</v>
      </c>
      <c r="F312" s="9" t="s">
        <v>41</v>
      </c>
      <c r="G312" s="10" t="n">
        <v>3510000</v>
      </c>
      <c r="H312" s="11" t="n">
        <v>31403436</v>
      </c>
      <c r="I312" s="27" t="n">
        <v>0.0108217592592593</v>
      </c>
      <c r="J312" s="13" t="n">
        <v>44695</v>
      </c>
      <c r="K312" s="10" t="n">
        <v>80000</v>
      </c>
      <c r="L312" s="14" t="s">
        <v>28</v>
      </c>
      <c r="M312" s="9" t="s">
        <v>29</v>
      </c>
      <c r="N312" s="15" t="s">
        <v>1356</v>
      </c>
      <c r="O312" s="9" t="n">
        <v>3</v>
      </c>
      <c r="P312" s="10" t="n">
        <v>4505</v>
      </c>
      <c r="Q312" s="18" t="n">
        <v>44830</v>
      </c>
      <c r="R312" s="9" t="n">
        <v>2160</v>
      </c>
      <c r="S312" s="10" t="n">
        <v>267</v>
      </c>
      <c r="T312" s="9" t="n">
        <v>12</v>
      </c>
      <c r="U312" s="9" t="s">
        <v>29</v>
      </c>
      <c r="V312" s="9" t="n">
        <v>1</v>
      </c>
    </row>
    <row r="313" customFormat="false" ht="15.75" hidden="false" customHeight="true" outlineLevel="0" collapsed="false">
      <c r="A313" s="22" t="s">
        <v>1304</v>
      </c>
      <c r="B313" s="7" t="s">
        <v>1357</v>
      </c>
      <c r="C313" s="8" t="s">
        <v>1358</v>
      </c>
      <c r="D313" s="9" t="s">
        <v>1359</v>
      </c>
      <c r="E313" s="7" t="s">
        <v>1360</v>
      </c>
      <c r="F313" s="9" t="s">
        <v>41</v>
      </c>
      <c r="G313" s="10" t="n">
        <v>4220000</v>
      </c>
      <c r="H313" s="11" t="n">
        <v>1061745402</v>
      </c>
      <c r="I313" s="27" t="n">
        <v>0.0103587962962963</v>
      </c>
      <c r="J313" s="13" t="n">
        <v>44798</v>
      </c>
      <c r="K313" s="10" t="n">
        <v>304000</v>
      </c>
      <c r="L313" s="14" t="s">
        <v>53</v>
      </c>
      <c r="M313" s="9" t="s">
        <v>29</v>
      </c>
      <c r="N313" s="15" t="s">
        <v>27</v>
      </c>
      <c r="O313" s="9" t="n">
        <v>3</v>
      </c>
      <c r="P313" s="10" t="n">
        <v>3487</v>
      </c>
      <c r="Q313" s="18" t="n">
        <v>44830</v>
      </c>
      <c r="R313" s="9" t="n">
        <v>1080</v>
      </c>
      <c r="S313" s="10" t="n">
        <v>498</v>
      </c>
      <c r="T313" s="9" t="n">
        <v>20</v>
      </c>
      <c r="U313" s="9" t="s">
        <v>29</v>
      </c>
      <c r="V313" s="9" t="n">
        <v>0</v>
      </c>
    </row>
    <row r="314" customFormat="false" ht="15.75" hidden="false" customHeight="true" outlineLevel="0" collapsed="false">
      <c r="A314" s="22" t="s">
        <v>1304</v>
      </c>
      <c r="B314" s="7" t="s">
        <v>1361</v>
      </c>
      <c r="C314" s="8" t="s">
        <v>1362</v>
      </c>
      <c r="D314" s="9" t="s">
        <v>1363</v>
      </c>
      <c r="E314" s="7" t="s">
        <v>1364</v>
      </c>
      <c r="F314" s="9" t="s">
        <v>41</v>
      </c>
      <c r="G314" s="10" t="n">
        <v>8690000</v>
      </c>
      <c r="H314" s="11" t="n">
        <v>1102259610</v>
      </c>
      <c r="I314" s="27" t="n">
        <v>0.0219675925925926</v>
      </c>
      <c r="J314" s="13" t="n">
        <v>44805</v>
      </c>
      <c r="K314" s="10" t="n">
        <v>261000</v>
      </c>
      <c r="L314" s="14" t="s">
        <v>53</v>
      </c>
      <c r="M314" s="9" t="s">
        <v>29</v>
      </c>
      <c r="N314" s="15" t="s">
        <v>1365</v>
      </c>
      <c r="O314" s="9" t="n">
        <v>0</v>
      </c>
      <c r="P314" s="10" t="n">
        <v>12612</v>
      </c>
      <c r="Q314" s="18" t="n">
        <v>44830</v>
      </c>
      <c r="R314" s="9" t="n">
        <v>1080</v>
      </c>
      <c r="S314" s="10" t="n">
        <v>487</v>
      </c>
      <c r="T314" s="9" t="n">
        <v>23</v>
      </c>
      <c r="U314" s="9" t="s">
        <v>36</v>
      </c>
      <c r="V314" s="9" t="n">
        <v>1</v>
      </c>
    </row>
    <row r="315" customFormat="false" ht="15.75" hidden="false" customHeight="true" outlineLevel="0" collapsed="false">
      <c r="A315" s="22" t="s">
        <v>1304</v>
      </c>
      <c r="B315" s="7" t="s">
        <v>1366</v>
      </c>
      <c r="C315" s="8" t="s">
        <v>1367</v>
      </c>
      <c r="D315" s="9" t="s">
        <v>1368</v>
      </c>
      <c r="E315" s="7" t="s">
        <v>1369</v>
      </c>
      <c r="F315" s="9" t="s">
        <v>27</v>
      </c>
      <c r="G315" s="10" t="n">
        <v>12100000</v>
      </c>
      <c r="H315" s="11" t="n">
        <v>4450875704</v>
      </c>
      <c r="I315" s="27" t="n">
        <v>0.0124537037037037</v>
      </c>
      <c r="J315" s="13" t="n">
        <v>44784</v>
      </c>
      <c r="K315" s="10" t="n">
        <v>119000</v>
      </c>
      <c r="L315" s="14" t="s">
        <v>28</v>
      </c>
      <c r="M315" s="9" t="s">
        <v>29</v>
      </c>
      <c r="N315" s="15" t="s">
        <v>1370</v>
      </c>
      <c r="O315" s="9" t="n">
        <v>0</v>
      </c>
      <c r="P315" s="10" t="n">
        <v>6449</v>
      </c>
      <c r="Q315" s="18" t="n">
        <v>44830</v>
      </c>
      <c r="R315" s="9" t="n">
        <v>1080</v>
      </c>
      <c r="S315" s="10" t="n">
        <v>3539</v>
      </c>
      <c r="T315" s="9" t="n">
        <v>65</v>
      </c>
      <c r="U315" s="9" t="s">
        <v>36</v>
      </c>
      <c r="V315" s="9" t="n">
        <v>0</v>
      </c>
    </row>
    <row r="316" customFormat="false" ht="15.75" hidden="false" customHeight="true" outlineLevel="0" collapsed="false">
      <c r="A316" s="22" t="s">
        <v>1304</v>
      </c>
      <c r="B316" s="7" t="s">
        <v>1371</v>
      </c>
      <c r="C316" s="8" t="s">
        <v>1372</v>
      </c>
      <c r="D316" s="9" t="s">
        <v>1373</v>
      </c>
      <c r="E316" s="7" t="s">
        <v>1374</v>
      </c>
      <c r="F316" s="9" t="s">
        <v>27</v>
      </c>
      <c r="G316" s="10" t="n">
        <v>615000</v>
      </c>
      <c r="H316" s="11" t="n">
        <v>128164907</v>
      </c>
      <c r="I316" s="27" t="n">
        <v>0.00990740740740741</v>
      </c>
      <c r="J316" s="13" t="n">
        <v>44718</v>
      </c>
      <c r="K316" s="10" t="n">
        <v>13000</v>
      </c>
      <c r="L316" s="14" t="s">
        <v>28</v>
      </c>
      <c r="M316" s="9" t="s">
        <v>29</v>
      </c>
      <c r="N316" s="15" t="s">
        <v>1375</v>
      </c>
      <c r="O316" s="9" t="n">
        <v>3</v>
      </c>
      <c r="P316" s="10" t="n">
        <v>931</v>
      </c>
      <c r="Q316" s="18" t="n">
        <v>44830</v>
      </c>
      <c r="R316" s="9" t="n">
        <v>2160</v>
      </c>
      <c r="S316" s="10" t="n">
        <v>79</v>
      </c>
      <c r="T316" s="9" t="n">
        <v>6</v>
      </c>
      <c r="U316" s="9" t="s">
        <v>36</v>
      </c>
      <c r="V316" s="9" t="n">
        <v>0</v>
      </c>
    </row>
    <row r="317" customFormat="false" ht="15.75" hidden="false" customHeight="true" outlineLevel="0" collapsed="false">
      <c r="A317" s="22" t="s">
        <v>1304</v>
      </c>
      <c r="B317" s="7" t="s">
        <v>1376</v>
      </c>
      <c r="C317" s="8" t="s">
        <v>1377</v>
      </c>
      <c r="D317" s="9" t="s">
        <v>1378</v>
      </c>
      <c r="E317" s="7" t="s">
        <v>1379</v>
      </c>
      <c r="F317" s="9" t="s">
        <v>27</v>
      </c>
      <c r="G317" s="10" t="n">
        <v>6810000</v>
      </c>
      <c r="H317" s="11" t="n">
        <v>1135288945</v>
      </c>
      <c r="I317" s="27" t="n">
        <v>0.00416666666666667</v>
      </c>
      <c r="J317" s="13" t="n">
        <v>44161</v>
      </c>
      <c r="K317" s="10" t="n">
        <v>148000</v>
      </c>
      <c r="L317" s="14" t="s">
        <v>28</v>
      </c>
      <c r="M317" s="9" t="s">
        <v>29</v>
      </c>
      <c r="N317" s="15" t="s">
        <v>1380</v>
      </c>
      <c r="O317" s="9" t="n">
        <v>0</v>
      </c>
      <c r="P317" s="10" t="n">
        <v>20818</v>
      </c>
      <c r="Q317" s="18" t="n">
        <v>44830</v>
      </c>
      <c r="R317" s="9" t="n">
        <v>1080</v>
      </c>
      <c r="S317" s="10" t="n">
        <v>900</v>
      </c>
      <c r="T317" s="9" t="n">
        <v>32</v>
      </c>
      <c r="U317" s="9" t="s">
        <v>36</v>
      </c>
      <c r="V317" s="9" t="n">
        <v>4</v>
      </c>
    </row>
    <row r="318" customFormat="false" ht="15.75" hidden="false" customHeight="true" outlineLevel="0" collapsed="false">
      <c r="A318" s="22" t="s">
        <v>1304</v>
      </c>
      <c r="B318" s="7" t="s">
        <v>1381</v>
      </c>
      <c r="C318" s="8" t="s">
        <v>1382</v>
      </c>
      <c r="D318" s="9" t="s">
        <v>1383</v>
      </c>
      <c r="E318" s="7" t="s">
        <v>1384</v>
      </c>
      <c r="F318" s="9" t="s">
        <v>27</v>
      </c>
      <c r="G318" s="10" t="n">
        <v>19300000</v>
      </c>
      <c r="H318" s="11" t="n">
        <v>2092567915</v>
      </c>
      <c r="I318" s="27" t="n">
        <v>0.00831018518518518</v>
      </c>
      <c r="J318" s="13" t="n">
        <v>44096</v>
      </c>
      <c r="K318" s="10" t="n">
        <v>742000</v>
      </c>
      <c r="L318" s="14" t="s">
        <v>28</v>
      </c>
      <c r="M318" s="9" t="s">
        <v>29</v>
      </c>
      <c r="N318" s="15" t="s">
        <v>1385</v>
      </c>
      <c r="O318" s="9" t="n">
        <v>0</v>
      </c>
      <c r="P318" s="10" t="n">
        <v>40452</v>
      </c>
      <c r="Q318" s="18" t="n">
        <v>44830</v>
      </c>
      <c r="R318" s="9" t="n">
        <v>1080</v>
      </c>
      <c r="S318" s="10" t="n">
        <v>163</v>
      </c>
      <c r="T318" s="9" t="n">
        <v>8</v>
      </c>
      <c r="U318" s="9" t="s">
        <v>36</v>
      </c>
      <c r="V318" s="9" t="n">
        <v>0</v>
      </c>
    </row>
    <row r="319" customFormat="false" ht="15.75" hidden="false" customHeight="true" outlineLevel="0" collapsed="false">
      <c r="A319" s="22" t="s">
        <v>1304</v>
      </c>
      <c r="B319" s="7" t="s">
        <v>1386</v>
      </c>
      <c r="C319" s="8" t="s">
        <v>1387</v>
      </c>
      <c r="D319" s="9" t="s">
        <v>1388</v>
      </c>
      <c r="E319" s="7" t="s">
        <v>1389</v>
      </c>
      <c r="F319" s="9" t="s">
        <v>27</v>
      </c>
      <c r="G319" s="10" t="n">
        <v>1410000</v>
      </c>
      <c r="H319" s="11" t="n">
        <v>227188287</v>
      </c>
      <c r="I319" s="27" t="n">
        <v>0.00780092592592593</v>
      </c>
      <c r="J319" s="13" t="n">
        <v>44527</v>
      </c>
      <c r="K319" s="10" t="n">
        <v>98000</v>
      </c>
      <c r="L319" s="14" t="s">
        <v>28</v>
      </c>
      <c r="M319" s="9" t="s">
        <v>29</v>
      </c>
      <c r="N319" s="28" t="s">
        <v>1390</v>
      </c>
      <c r="O319" s="9" t="n">
        <v>0</v>
      </c>
      <c r="P319" s="10" t="n">
        <v>7038</v>
      </c>
      <c r="Q319" s="18" t="n">
        <v>44830</v>
      </c>
      <c r="R319" s="9" t="n">
        <v>1080</v>
      </c>
      <c r="S319" s="10" t="n">
        <v>175</v>
      </c>
      <c r="T319" s="9" t="n">
        <v>1</v>
      </c>
      <c r="U319" s="9" t="s">
        <v>36</v>
      </c>
      <c r="V319" s="9" t="n">
        <v>0</v>
      </c>
    </row>
    <row r="320" customFormat="false" ht="15.75" hidden="false" customHeight="true" outlineLevel="0" collapsed="false">
      <c r="A320" s="22" t="s">
        <v>1304</v>
      </c>
      <c r="B320" s="7" t="s">
        <v>1391</v>
      </c>
      <c r="C320" s="8" t="s">
        <v>1392</v>
      </c>
      <c r="D320" s="9" t="s">
        <v>1393</v>
      </c>
      <c r="E320" s="7" t="s">
        <v>1394</v>
      </c>
      <c r="F320" s="9" t="s">
        <v>27</v>
      </c>
      <c r="G320" s="10" t="n">
        <v>262000</v>
      </c>
      <c r="H320" s="11" t="n">
        <v>139387001</v>
      </c>
      <c r="I320" s="27" t="n">
        <v>0.00849537037037037</v>
      </c>
      <c r="J320" s="13" t="n">
        <v>44534</v>
      </c>
      <c r="K320" s="10" t="n">
        <v>1500</v>
      </c>
      <c r="L320" s="14" t="s">
        <v>28</v>
      </c>
      <c r="M320" s="9" t="s">
        <v>29</v>
      </c>
      <c r="N320" s="15" t="s">
        <v>1395</v>
      </c>
      <c r="O320" s="9" t="n">
        <v>2</v>
      </c>
      <c r="P320" s="10" t="n">
        <v>177</v>
      </c>
      <c r="Q320" s="18" t="n">
        <v>44802</v>
      </c>
      <c r="R320" s="9" t="n">
        <v>1080</v>
      </c>
      <c r="S320" s="10" t="n">
        <v>2025</v>
      </c>
      <c r="T320" s="9" t="n">
        <v>9</v>
      </c>
      <c r="U320" s="9" t="s">
        <v>36</v>
      </c>
      <c r="V320" s="9" t="n">
        <v>0</v>
      </c>
    </row>
    <row r="321" customFormat="false" ht="15.75" hidden="false" customHeight="true" outlineLevel="0" collapsed="false">
      <c r="A321" s="22" t="s">
        <v>1304</v>
      </c>
      <c r="B321" s="7" t="s">
        <v>1396</v>
      </c>
      <c r="C321" s="8" t="s">
        <v>1397</v>
      </c>
      <c r="D321" s="9" t="s">
        <v>1398</v>
      </c>
      <c r="E321" s="7" t="s">
        <v>1399</v>
      </c>
      <c r="F321" s="9" t="s">
        <v>27</v>
      </c>
      <c r="G321" s="10" t="n">
        <v>262000</v>
      </c>
      <c r="H321" s="11" t="n">
        <v>27664462</v>
      </c>
      <c r="I321" s="27" t="n">
        <v>0.00334490740740741</v>
      </c>
      <c r="J321" s="13" t="n">
        <v>44231</v>
      </c>
      <c r="K321" s="10" t="n">
        <v>9500</v>
      </c>
      <c r="L321" s="14" t="s">
        <v>53</v>
      </c>
      <c r="M321" s="9" t="s">
        <v>36</v>
      </c>
      <c r="N321" s="15" t="s">
        <v>1397</v>
      </c>
      <c r="O321" s="9" t="n">
        <v>0</v>
      </c>
      <c r="P321" s="10" t="n">
        <v>347</v>
      </c>
      <c r="Q321" s="18" t="n">
        <v>44824</v>
      </c>
      <c r="R321" s="9" t="n">
        <v>1080</v>
      </c>
      <c r="S321" s="10" t="n">
        <v>102</v>
      </c>
      <c r="T321" s="9" t="n">
        <v>51</v>
      </c>
      <c r="U321" s="9" t="s">
        <v>36</v>
      </c>
      <c r="V321" s="9" t="n">
        <v>0</v>
      </c>
    </row>
    <row r="322" customFormat="false" ht="15.75" hidden="false" customHeight="true" outlineLevel="0" collapsed="false">
      <c r="A322" s="22" t="s">
        <v>1304</v>
      </c>
      <c r="B322" s="7" t="s">
        <v>1400</v>
      </c>
      <c r="C322" s="8" t="s">
        <v>1401</v>
      </c>
      <c r="D322" s="9" t="s">
        <v>1402</v>
      </c>
      <c r="E322" s="7" t="s">
        <v>1403</v>
      </c>
      <c r="F322" s="9" t="s">
        <v>27</v>
      </c>
      <c r="G322" s="10" t="n">
        <v>34400000</v>
      </c>
      <c r="H322" s="11" t="n">
        <v>27479278750</v>
      </c>
      <c r="I322" s="27" t="n">
        <v>0.00353009259259259</v>
      </c>
      <c r="J322" s="13" t="n">
        <v>44453</v>
      </c>
      <c r="K322" s="10" t="n">
        <v>167000</v>
      </c>
      <c r="L322" s="14" t="s">
        <v>53</v>
      </c>
      <c r="M322" s="9" t="s">
        <v>36</v>
      </c>
      <c r="N322" s="15" t="s">
        <v>27</v>
      </c>
      <c r="O322" s="9" t="n">
        <v>3</v>
      </c>
      <c r="P322" s="10" t="n">
        <v>2631</v>
      </c>
      <c r="Q322" s="18" t="n">
        <v>44830</v>
      </c>
      <c r="R322" s="9" t="n">
        <v>1080</v>
      </c>
      <c r="S322" s="10" t="n">
        <v>75876</v>
      </c>
      <c r="T322" s="9" t="n">
        <v>313</v>
      </c>
      <c r="U322" s="9" t="s">
        <v>36</v>
      </c>
      <c r="V322" s="9" t="n">
        <v>341</v>
      </c>
    </row>
    <row r="323" customFormat="false" ht="15.75" hidden="false" customHeight="true" outlineLevel="0" collapsed="false">
      <c r="A323" s="22" t="s">
        <v>1304</v>
      </c>
      <c r="B323" s="7" t="s">
        <v>1404</v>
      </c>
      <c r="C323" s="8" t="s">
        <v>1405</v>
      </c>
      <c r="D323" s="9" t="s">
        <v>1406</v>
      </c>
      <c r="E323" s="7" t="s">
        <v>1407</v>
      </c>
      <c r="F323" s="9" t="s">
        <v>27</v>
      </c>
      <c r="G323" s="10" t="n">
        <v>1140000</v>
      </c>
      <c r="H323" s="11" t="n">
        <v>315250966</v>
      </c>
      <c r="I323" s="27" t="n">
        <v>0.00168981481481481</v>
      </c>
      <c r="J323" s="13" t="n">
        <v>44626</v>
      </c>
      <c r="K323" s="10" t="n">
        <v>32000</v>
      </c>
      <c r="L323" s="14" t="s">
        <v>28</v>
      </c>
      <c r="M323" s="9" t="s">
        <v>29</v>
      </c>
      <c r="N323" s="15" t="s">
        <v>1408</v>
      </c>
      <c r="O323" s="9" t="n">
        <v>2</v>
      </c>
      <c r="P323" s="10" t="n">
        <v>1110</v>
      </c>
      <c r="Q323" s="18" t="n">
        <v>44830</v>
      </c>
      <c r="R323" s="9" t="n">
        <v>1080</v>
      </c>
      <c r="S323" s="10" t="n">
        <v>279</v>
      </c>
      <c r="T323" s="9" t="n">
        <v>53</v>
      </c>
      <c r="U323" s="9" t="s">
        <v>36</v>
      </c>
      <c r="V323" s="9" t="n">
        <v>0</v>
      </c>
    </row>
    <row r="324" customFormat="false" ht="15.75" hidden="false" customHeight="true" outlineLevel="0" collapsed="false">
      <c r="A324" s="22" t="s">
        <v>1304</v>
      </c>
      <c r="B324" s="7" t="s">
        <v>1409</v>
      </c>
      <c r="C324" s="8" t="s">
        <v>1410</v>
      </c>
      <c r="D324" s="9" t="s">
        <v>1411</v>
      </c>
      <c r="E324" s="7" t="s">
        <v>1412</v>
      </c>
      <c r="F324" s="9" t="s">
        <v>27</v>
      </c>
      <c r="G324" s="10" t="n">
        <v>102000</v>
      </c>
      <c r="H324" s="11" t="n">
        <v>56617940</v>
      </c>
      <c r="I324" s="27" t="n">
        <v>0.01375</v>
      </c>
      <c r="J324" s="13" t="n">
        <v>44694</v>
      </c>
      <c r="K324" s="10" t="n">
        <v>3800</v>
      </c>
      <c r="L324" s="14" t="s">
        <v>28</v>
      </c>
      <c r="M324" s="9" t="s">
        <v>29</v>
      </c>
      <c r="N324" s="15" t="s">
        <v>1413</v>
      </c>
      <c r="O324" s="9" t="n">
        <v>0</v>
      </c>
      <c r="P324" s="10" t="n">
        <v>206</v>
      </c>
      <c r="Q324" s="18" t="n">
        <v>44818</v>
      </c>
      <c r="R324" s="9" t="n">
        <v>1080</v>
      </c>
      <c r="S324" s="10" t="n">
        <v>489</v>
      </c>
      <c r="T324" s="9" t="n">
        <v>1</v>
      </c>
      <c r="U324" s="9" t="s">
        <v>36</v>
      </c>
      <c r="V324" s="9" t="n">
        <v>4</v>
      </c>
    </row>
    <row r="325" customFormat="false" ht="15.75" hidden="false" customHeight="true" outlineLevel="0" collapsed="false">
      <c r="A325" s="22" t="s">
        <v>1304</v>
      </c>
      <c r="B325" s="7" t="s">
        <v>1414</v>
      </c>
      <c r="C325" s="8" t="s">
        <v>1415</v>
      </c>
      <c r="D325" s="9" t="s">
        <v>1416</v>
      </c>
      <c r="E325" s="7" t="s">
        <v>1417</v>
      </c>
      <c r="F325" s="9" t="s">
        <v>41</v>
      </c>
      <c r="G325" s="10" t="n">
        <v>10500000</v>
      </c>
      <c r="H325" s="11" t="n">
        <v>1312107043</v>
      </c>
      <c r="I325" s="27" t="n">
        <v>0.033912037037037</v>
      </c>
      <c r="J325" s="13" t="n">
        <v>44717</v>
      </c>
      <c r="K325" s="10" t="n">
        <v>23000</v>
      </c>
      <c r="L325" s="14" t="s">
        <v>28</v>
      </c>
      <c r="M325" s="9" t="s">
        <v>29</v>
      </c>
      <c r="N325" s="15" t="s">
        <v>1418</v>
      </c>
      <c r="O325" s="9" t="n">
        <v>2</v>
      </c>
      <c r="P325" s="10" t="n">
        <v>942</v>
      </c>
      <c r="Q325" s="18" t="n">
        <v>44830</v>
      </c>
      <c r="R325" s="9" t="n">
        <v>1080</v>
      </c>
      <c r="S325" s="10" t="n">
        <v>2612</v>
      </c>
      <c r="T325" s="9" t="n">
        <v>155</v>
      </c>
      <c r="U325" s="9" t="s">
        <v>36</v>
      </c>
      <c r="V325" s="9" t="n">
        <v>23</v>
      </c>
    </row>
    <row r="326" customFormat="false" ht="15.75" hidden="false" customHeight="true" outlineLevel="0" collapsed="false">
      <c r="A326" s="22" t="s">
        <v>1304</v>
      </c>
      <c r="B326" s="7" t="s">
        <v>1419</v>
      </c>
      <c r="C326" s="8" t="s">
        <v>1420</v>
      </c>
      <c r="D326" s="9" t="s">
        <v>1383</v>
      </c>
      <c r="E326" s="7" t="s">
        <v>1384</v>
      </c>
      <c r="F326" s="9" t="s">
        <v>27</v>
      </c>
      <c r="G326" s="10" t="n">
        <v>19300000</v>
      </c>
      <c r="H326" s="11" t="n">
        <v>2092567915</v>
      </c>
      <c r="I326" s="27" t="n">
        <v>0.00439814814814815</v>
      </c>
      <c r="J326" s="13" t="n">
        <v>42222</v>
      </c>
      <c r="K326" s="10" t="n">
        <v>248000</v>
      </c>
      <c r="L326" s="14" t="s">
        <v>28</v>
      </c>
      <c r="M326" s="9" t="s">
        <v>29</v>
      </c>
      <c r="N326" s="15" t="s">
        <v>1421</v>
      </c>
      <c r="O326" s="9" t="n">
        <v>0</v>
      </c>
      <c r="P326" s="10" t="n">
        <v>11843</v>
      </c>
      <c r="Q326" s="18" t="n">
        <v>44828</v>
      </c>
      <c r="R326" s="9" t="n">
        <v>1080</v>
      </c>
      <c r="S326" s="10" t="n">
        <v>163</v>
      </c>
      <c r="T326" s="9" t="n">
        <v>8</v>
      </c>
      <c r="U326" s="9" t="s">
        <v>36</v>
      </c>
      <c r="V326" s="9" t="n">
        <v>0</v>
      </c>
    </row>
    <row r="327" customFormat="false" ht="15.75" hidden="false" customHeight="true" outlineLevel="0" collapsed="false">
      <c r="A327" s="22" t="s">
        <v>1304</v>
      </c>
      <c r="B327" s="7" t="s">
        <v>1422</v>
      </c>
      <c r="C327" s="8" t="s">
        <v>1423</v>
      </c>
      <c r="D327" s="9" t="s">
        <v>1424</v>
      </c>
      <c r="E327" s="7" t="s">
        <v>1425</v>
      </c>
      <c r="F327" s="9" t="s">
        <v>27</v>
      </c>
      <c r="G327" s="10" t="n">
        <v>12800000</v>
      </c>
      <c r="H327" s="11" t="n">
        <v>1836286042</v>
      </c>
      <c r="I327" s="27" t="n">
        <v>0.0132407407407407</v>
      </c>
      <c r="J327" s="13" t="n">
        <v>44135</v>
      </c>
      <c r="K327" s="10" t="n">
        <v>529000</v>
      </c>
      <c r="L327" s="14" t="s">
        <v>28</v>
      </c>
      <c r="M327" s="9" t="s">
        <v>29</v>
      </c>
      <c r="N327" s="15" t="s">
        <v>1426</v>
      </c>
      <c r="O327" s="9" t="n">
        <v>0</v>
      </c>
      <c r="P327" s="10" t="n">
        <v>104969</v>
      </c>
      <c r="Q327" s="18" t="n">
        <v>44830</v>
      </c>
      <c r="R327" s="9" t="n">
        <v>2160</v>
      </c>
      <c r="S327" s="10" t="n">
        <v>337</v>
      </c>
      <c r="T327" s="9" t="n">
        <v>12</v>
      </c>
      <c r="U327" s="9" t="s">
        <v>36</v>
      </c>
      <c r="V327" s="9" t="n">
        <v>0</v>
      </c>
    </row>
    <row r="328" customFormat="false" ht="15.75" hidden="false" customHeight="true" outlineLevel="0" collapsed="false">
      <c r="A328" s="22" t="s">
        <v>1304</v>
      </c>
      <c r="B328" s="7" t="s">
        <v>1427</v>
      </c>
      <c r="C328" s="8" t="s">
        <v>1428</v>
      </c>
      <c r="D328" s="9" t="s">
        <v>1429</v>
      </c>
      <c r="E328" s="7" t="s">
        <v>1430</v>
      </c>
      <c r="F328" s="9" t="s">
        <v>27</v>
      </c>
      <c r="G328" s="10" t="n">
        <v>682000</v>
      </c>
      <c r="H328" s="11" t="n">
        <v>41704800</v>
      </c>
      <c r="I328" s="27" t="n">
        <v>0.00837962962962963</v>
      </c>
      <c r="J328" s="13" t="n">
        <v>44627</v>
      </c>
      <c r="K328" s="10" t="n">
        <v>71000</v>
      </c>
      <c r="L328" s="14" t="s">
        <v>28</v>
      </c>
      <c r="M328" s="9" t="s">
        <v>29</v>
      </c>
      <c r="N328" s="15" t="s">
        <v>1431</v>
      </c>
      <c r="O328" s="9" t="n">
        <v>0</v>
      </c>
      <c r="P328" s="10" t="n">
        <v>7997</v>
      </c>
      <c r="Q328" s="18" t="n">
        <v>44830</v>
      </c>
      <c r="R328" s="9" t="n">
        <v>2160</v>
      </c>
      <c r="S328" s="10" t="n">
        <v>98</v>
      </c>
      <c r="T328" s="9" t="n">
        <v>9</v>
      </c>
      <c r="U328" s="9" t="s">
        <v>36</v>
      </c>
      <c r="V328" s="9" t="n">
        <v>0</v>
      </c>
    </row>
    <row r="329" customFormat="false" ht="15.75" hidden="false" customHeight="true" outlineLevel="0" collapsed="false">
      <c r="A329" s="22" t="s">
        <v>1304</v>
      </c>
      <c r="B329" s="7" t="s">
        <v>1432</v>
      </c>
      <c r="C329" s="8" t="s">
        <v>1433</v>
      </c>
      <c r="D329" s="9" t="s">
        <v>1434</v>
      </c>
      <c r="E329" s="7" t="s">
        <v>1435</v>
      </c>
      <c r="F329" s="9" t="s">
        <v>41</v>
      </c>
      <c r="G329" s="10" t="n">
        <v>16900000</v>
      </c>
      <c r="H329" s="11" t="n">
        <v>2716883789</v>
      </c>
      <c r="I329" s="27" t="n">
        <v>0.00876157407407407</v>
      </c>
      <c r="J329" s="13" t="n">
        <v>44821</v>
      </c>
      <c r="K329" s="10" t="n">
        <v>648000</v>
      </c>
      <c r="L329" s="14" t="s">
        <v>53</v>
      </c>
      <c r="M329" s="9" t="s">
        <v>29</v>
      </c>
      <c r="N329" s="15" t="s">
        <v>1436</v>
      </c>
      <c r="O329" s="9" t="n">
        <v>1</v>
      </c>
      <c r="P329" s="10" t="n">
        <v>20549</v>
      </c>
      <c r="Q329" s="18" t="n">
        <v>44830</v>
      </c>
      <c r="R329" s="9" t="n">
        <v>1080</v>
      </c>
      <c r="S329" s="10" t="n">
        <v>268</v>
      </c>
      <c r="T329" s="9" t="n">
        <v>12</v>
      </c>
      <c r="U329" s="9" t="s">
        <v>36</v>
      </c>
      <c r="V329" s="9" t="n">
        <v>0</v>
      </c>
    </row>
    <row r="330" customFormat="false" ht="15.75" hidden="false" customHeight="true" outlineLevel="0" collapsed="false">
      <c r="A330" s="22" t="s">
        <v>1304</v>
      </c>
      <c r="B330" s="7" t="s">
        <v>1437</v>
      </c>
      <c r="C330" s="8" t="s">
        <v>1438</v>
      </c>
      <c r="D330" s="9" t="s">
        <v>1439</v>
      </c>
      <c r="E330" s="7" t="s">
        <v>1440</v>
      </c>
      <c r="F330" s="9" t="s">
        <v>27</v>
      </c>
      <c r="G330" s="10" t="n">
        <v>225000000</v>
      </c>
      <c r="H330" s="11" t="n">
        <v>202297027307</v>
      </c>
      <c r="I330" s="27" t="n">
        <v>0.00289351851851852</v>
      </c>
      <c r="J330" s="13" t="n">
        <v>44658</v>
      </c>
      <c r="K330" s="10" t="n">
        <v>48000</v>
      </c>
      <c r="L330" s="14" t="s">
        <v>53</v>
      </c>
      <c r="M330" s="9" t="s">
        <v>36</v>
      </c>
      <c r="N330" s="28" t="s">
        <v>1441</v>
      </c>
      <c r="O330" s="9" t="n">
        <v>1</v>
      </c>
      <c r="P330" s="10" t="n">
        <v>666</v>
      </c>
      <c r="Q330" s="18" t="n">
        <v>44826</v>
      </c>
      <c r="R330" s="9" t="n">
        <v>2160</v>
      </c>
      <c r="S330" s="10" t="n">
        <v>17489</v>
      </c>
      <c r="T330" s="9" t="n">
        <v>795</v>
      </c>
      <c r="U330" s="9" t="s">
        <v>36</v>
      </c>
      <c r="V330" s="9" t="n">
        <v>15</v>
      </c>
    </row>
    <row r="331" customFormat="false" ht="15.75" hidden="false" customHeight="true" outlineLevel="0" collapsed="false">
      <c r="A331" s="22" t="s">
        <v>1304</v>
      </c>
      <c r="B331" s="7" t="s">
        <v>1442</v>
      </c>
      <c r="C331" s="8" t="s">
        <v>1443</v>
      </c>
      <c r="D331" s="9" t="s">
        <v>1444</v>
      </c>
      <c r="E331" s="7" t="s">
        <v>1445</v>
      </c>
      <c r="F331" s="9" t="s">
        <v>27</v>
      </c>
      <c r="G331" s="10" t="n">
        <v>10900000</v>
      </c>
      <c r="H331" s="11" t="n">
        <v>5738789774</v>
      </c>
      <c r="I331" s="27" t="n">
        <v>0.00302083333333333</v>
      </c>
      <c r="J331" s="13" t="n">
        <v>43874</v>
      </c>
      <c r="K331" s="10" t="n">
        <v>1500000</v>
      </c>
      <c r="L331" s="14" t="s">
        <v>1446</v>
      </c>
      <c r="M331" s="9" t="s">
        <v>36</v>
      </c>
      <c r="N331" s="15" t="s">
        <v>1447</v>
      </c>
      <c r="O331" s="9" t="n">
        <v>0</v>
      </c>
      <c r="P331" s="10" t="n">
        <v>30059</v>
      </c>
      <c r="Q331" s="18" t="n">
        <v>44830</v>
      </c>
      <c r="R331" s="9" t="n">
        <v>2160</v>
      </c>
      <c r="S331" s="10" t="n">
        <v>2795</v>
      </c>
      <c r="T331" s="9" t="n">
        <v>130</v>
      </c>
      <c r="U331" s="9" t="s">
        <v>36</v>
      </c>
      <c r="V331" s="9" t="n">
        <v>1</v>
      </c>
    </row>
    <row r="332" customFormat="false" ht="15.75" hidden="false" customHeight="true" outlineLevel="0" collapsed="false">
      <c r="A332" s="22" t="s">
        <v>1304</v>
      </c>
      <c r="B332" s="7" t="s">
        <v>1448</v>
      </c>
      <c r="C332" s="8" t="s">
        <v>1449</v>
      </c>
      <c r="D332" s="9" t="s">
        <v>1450</v>
      </c>
      <c r="E332" s="7" t="s">
        <v>1451</v>
      </c>
      <c r="F332" s="9" t="s">
        <v>27</v>
      </c>
      <c r="G332" s="10" t="n">
        <v>651000</v>
      </c>
      <c r="H332" s="11" t="n">
        <v>210691380</v>
      </c>
      <c r="I332" s="27" t="n">
        <v>0.00116898148148148</v>
      </c>
      <c r="J332" s="13" t="n">
        <v>44430</v>
      </c>
      <c r="K332" s="10" t="n">
        <v>40000</v>
      </c>
      <c r="L332" s="14" t="s">
        <v>28</v>
      </c>
      <c r="M332" s="9" t="s">
        <v>29</v>
      </c>
      <c r="N332" s="15" t="s">
        <v>27</v>
      </c>
      <c r="O332" s="9" t="n">
        <v>3</v>
      </c>
      <c r="P332" s="10" t="n">
        <v>1775</v>
      </c>
      <c r="Q332" s="18" t="n">
        <v>44830</v>
      </c>
      <c r="R332" s="9" t="n">
        <v>1080</v>
      </c>
      <c r="S332" s="10" t="n">
        <v>296</v>
      </c>
      <c r="T332" s="9" t="n">
        <v>1</v>
      </c>
      <c r="U332" s="9" t="s">
        <v>36</v>
      </c>
      <c r="V332" s="9" t="n">
        <v>0</v>
      </c>
    </row>
    <row r="333" customFormat="false" ht="15.75" hidden="false" customHeight="true" outlineLevel="0" collapsed="false">
      <c r="A333" s="22" t="s">
        <v>1304</v>
      </c>
      <c r="B333" s="7" t="s">
        <v>1452</v>
      </c>
      <c r="C333" s="8" t="s">
        <v>1453</v>
      </c>
      <c r="D333" s="9" t="s">
        <v>1454</v>
      </c>
      <c r="E333" s="7" t="s">
        <v>1455</v>
      </c>
      <c r="F333" s="9" t="s">
        <v>41</v>
      </c>
      <c r="G333" s="10" t="n">
        <v>25600000</v>
      </c>
      <c r="H333" s="11" t="n">
        <v>4421362480</v>
      </c>
      <c r="I333" s="27" t="n">
        <v>0.00284722222222222</v>
      </c>
      <c r="J333" s="13" t="n">
        <v>44024</v>
      </c>
      <c r="K333" s="10" t="n">
        <v>2300000</v>
      </c>
      <c r="L333" s="14" t="s">
        <v>53</v>
      </c>
      <c r="M333" s="9" t="s">
        <v>29</v>
      </c>
      <c r="N333" s="15" t="s">
        <v>1456</v>
      </c>
      <c r="O333" s="9" t="n">
        <v>3</v>
      </c>
      <c r="P333" s="10" t="n">
        <v>145843</v>
      </c>
      <c r="Q333" s="18" t="n">
        <v>44830</v>
      </c>
      <c r="R333" s="9" t="n">
        <v>1080</v>
      </c>
      <c r="S333" s="10" t="n">
        <v>186</v>
      </c>
      <c r="T333" s="9" t="n">
        <v>13</v>
      </c>
      <c r="U333" s="9" t="s">
        <v>36</v>
      </c>
      <c r="V333" s="9" t="n">
        <v>2</v>
      </c>
    </row>
    <row r="334" customFormat="false" ht="15.75" hidden="false" customHeight="true" outlineLevel="0" collapsed="false">
      <c r="A334" s="22" t="s">
        <v>1304</v>
      </c>
      <c r="B334" s="7" t="s">
        <v>1457</v>
      </c>
      <c r="C334" s="8" t="s">
        <v>1458</v>
      </c>
      <c r="D334" s="9" t="s">
        <v>1459</v>
      </c>
      <c r="E334" s="7" t="s">
        <v>1460</v>
      </c>
      <c r="F334" s="9" t="s">
        <v>27</v>
      </c>
      <c r="G334" s="10" t="n">
        <v>9730000</v>
      </c>
      <c r="H334" s="11" t="n">
        <v>3688558575</v>
      </c>
      <c r="I334" s="27" t="n">
        <v>0.00292824074074074</v>
      </c>
      <c r="J334" s="13" t="n">
        <v>44821</v>
      </c>
      <c r="K334" s="10" t="n">
        <v>23000</v>
      </c>
      <c r="L334" s="14" t="s">
        <v>28</v>
      </c>
      <c r="M334" s="9" t="s">
        <v>29</v>
      </c>
      <c r="N334" s="15" t="s">
        <v>1461</v>
      </c>
      <c r="O334" s="9" t="n">
        <v>0</v>
      </c>
      <c r="P334" s="10" t="n">
        <v>162</v>
      </c>
      <c r="Q334" s="18" t="n">
        <v>44830</v>
      </c>
      <c r="R334" s="9" t="n">
        <v>1080</v>
      </c>
      <c r="S334" s="10" t="n">
        <v>796</v>
      </c>
      <c r="T334" s="9" t="n">
        <v>37</v>
      </c>
      <c r="U334" s="9" t="s">
        <v>36</v>
      </c>
      <c r="V334" s="9" t="n">
        <v>3</v>
      </c>
    </row>
    <row r="335" customFormat="false" ht="15.75" hidden="false" customHeight="true" outlineLevel="0" collapsed="false">
      <c r="A335" s="22" t="s">
        <v>1304</v>
      </c>
      <c r="B335" s="7" t="s">
        <v>1462</v>
      </c>
      <c r="C335" s="8" t="s">
        <v>1463</v>
      </c>
      <c r="D335" s="9" t="s">
        <v>1464</v>
      </c>
      <c r="E335" s="7" t="s">
        <v>1465</v>
      </c>
      <c r="F335" s="9" t="s">
        <v>47</v>
      </c>
      <c r="G335" s="10" t="n">
        <v>187000</v>
      </c>
      <c r="H335" s="11" t="n">
        <v>40557696</v>
      </c>
      <c r="I335" s="27" t="n">
        <v>0.00282407407407407</v>
      </c>
      <c r="J335" s="13" t="n">
        <v>43133</v>
      </c>
      <c r="K335" s="10" t="n">
        <v>6300</v>
      </c>
      <c r="L335" s="14" t="s">
        <v>28</v>
      </c>
      <c r="M335" s="9" t="s">
        <v>36</v>
      </c>
      <c r="N335" s="28" t="s">
        <v>1466</v>
      </c>
      <c r="O335" s="9" t="n">
        <v>0</v>
      </c>
      <c r="P335" s="10" t="n">
        <v>219</v>
      </c>
      <c r="Q335" s="18" t="n">
        <v>44561</v>
      </c>
      <c r="R335" s="9" t="n">
        <v>2160</v>
      </c>
      <c r="S335" s="10" t="n">
        <v>129</v>
      </c>
      <c r="T335" s="9" t="n">
        <v>42</v>
      </c>
      <c r="U335" s="9" t="s">
        <v>36</v>
      </c>
      <c r="V335" s="9" t="n">
        <v>0</v>
      </c>
    </row>
    <row r="336" customFormat="false" ht="15.75" hidden="false" customHeight="true" outlineLevel="0" collapsed="false">
      <c r="A336" s="22" t="s">
        <v>1304</v>
      </c>
      <c r="B336" s="7" t="s">
        <v>1467</v>
      </c>
      <c r="C336" s="8" t="s">
        <v>1468</v>
      </c>
      <c r="D336" s="9" t="s">
        <v>1469</v>
      </c>
      <c r="E336" s="7" t="s">
        <v>1470</v>
      </c>
      <c r="F336" s="9" t="s">
        <v>41</v>
      </c>
      <c r="G336" s="10" t="n">
        <v>413000</v>
      </c>
      <c r="H336" s="11" t="n">
        <v>71123961</v>
      </c>
      <c r="I336" s="27" t="n">
        <v>0.00585648148148148</v>
      </c>
      <c r="J336" s="13" t="n">
        <v>44673</v>
      </c>
      <c r="K336" s="10" t="n">
        <v>5500</v>
      </c>
      <c r="L336" s="14" t="s">
        <v>53</v>
      </c>
      <c r="M336" s="9" t="s">
        <v>36</v>
      </c>
      <c r="N336" s="15" t="s">
        <v>27</v>
      </c>
      <c r="O336" s="9" t="n">
        <v>0</v>
      </c>
      <c r="P336" s="10" t="n">
        <v>489</v>
      </c>
      <c r="Q336" s="18" t="n">
        <v>44828</v>
      </c>
      <c r="R336" s="9" t="n">
        <v>2160</v>
      </c>
      <c r="S336" s="10" t="n">
        <v>469</v>
      </c>
      <c r="T336" s="9" t="n">
        <v>33</v>
      </c>
      <c r="U336" s="9" t="s">
        <v>36</v>
      </c>
      <c r="V336" s="9" t="n">
        <v>1</v>
      </c>
    </row>
    <row r="337" customFormat="false" ht="15.75" hidden="false" customHeight="true" outlineLevel="0" collapsed="false">
      <c r="A337" s="22" t="s">
        <v>1304</v>
      </c>
      <c r="B337" s="7" t="s">
        <v>1471</v>
      </c>
      <c r="C337" s="8" t="s">
        <v>1472</v>
      </c>
      <c r="D337" s="9" t="s">
        <v>1473</v>
      </c>
      <c r="E337" s="7" t="s">
        <v>1474</v>
      </c>
      <c r="F337" s="9" t="s">
        <v>41</v>
      </c>
      <c r="G337" s="10" t="n">
        <v>186000</v>
      </c>
      <c r="H337" s="11" t="n">
        <v>17815252</v>
      </c>
      <c r="I337" s="27" t="n">
        <v>0.00652777777777778</v>
      </c>
      <c r="J337" s="13" t="n">
        <v>44821</v>
      </c>
      <c r="K337" s="10" t="n">
        <v>541</v>
      </c>
      <c r="L337" s="14" t="s">
        <v>28</v>
      </c>
      <c r="M337" s="9" t="s">
        <v>29</v>
      </c>
      <c r="N337" s="15" t="s">
        <v>1472</v>
      </c>
      <c r="O337" s="9" t="n">
        <v>1</v>
      </c>
      <c r="P337" s="10" t="n">
        <v>23</v>
      </c>
      <c r="Q337" s="18" t="n">
        <v>44827</v>
      </c>
      <c r="R337" s="9" t="n">
        <v>1080</v>
      </c>
      <c r="S337" s="10" t="n">
        <v>510</v>
      </c>
      <c r="T337" s="9" t="n">
        <v>5</v>
      </c>
      <c r="U337" s="9" t="s">
        <v>36</v>
      </c>
      <c r="V337" s="9" t="n">
        <v>0</v>
      </c>
    </row>
    <row r="338" customFormat="false" ht="15.75" hidden="false" customHeight="true" outlineLevel="0" collapsed="false">
      <c r="A338" s="22" t="s">
        <v>1304</v>
      </c>
      <c r="B338" s="7" t="s">
        <v>1475</v>
      </c>
      <c r="C338" s="8" t="s">
        <v>1476</v>
      </c>
      <c r="D338" s="9" t="s">
        <v>1477</v>
      </c>
      <c r="E338" s="7" t="s">
        <v>1478</v>
      </c>
      <c r="F338" s="9" t="s">
        <v>41</v>
      </c>
      <c r="G338" s="10" t="n">
        <v>18600</v>
      </c>
      <c r="H338" s="11" t="n">
        <v>1499122</v>
      </c>
      <c r="I338" s="27" t="n">
        <v>0.0115277777777778</v>
      </c>
      <c r="J338" s="13" t="n">
        <v>44225</v>
      </c>
      <c r="K338" s="10" t="n">
        <v>14000</v>
      </c>
      <c r="L338" s="14" t="s">
        <v>28</v>
      </c>
      <c r="M338" s="9" t="s">
        <v>29</v>
      </c>
      <c r="N338" s="15" t="s">
        <v>1479</v>
      </c>
      <c r="O338" s="9" t="n">
        <v>0</v>
      </c>
      <c r="P338" s="10" t="n">
        <v>410</v>
      </c>
      <c r="Q338" s="18" t="n">
        <v>44830</v>
      </c>
      <c r="R338" s="9" t="n">
        <v>1080</v>
      </c>
      <c r="S338" s="10" t="n">
        <v>66</v>
      </c>
      <c r="T338" s="9" t="n">
        <v>5</v>
      </c>
      <c r="U338" s="9" t="s">
        <v>36</v>
      </c>
      <c r="V338" s="9" t="n">
        <v>0</v>
      </c>
    </row>
    <row r="339" customFormat="false" ht="15.75" hidden="false" customHeight="true" outlineLevel="0" collapsed="false">
      <c r="A339" s="22" t="s">
        <v>1304</v>
      </c>
      <c r="B339" s="7" t="s">
        <v>1480</v>
      </c>
      <c r="C339" s="8" t="s">
        <v>1481</v>
      </c>
      <c r="D339" s="9" t="s">
        <v>1482</v>
      </c>
      <c r="E339" s="7" t="s">
        <v>1483</v>
      </c>
      <c r="F339" s="9" t="s">
        <v>27</v>
      </c>
      <c r="G339" s="10" t="n">
        <v>698000</v>
      </c>
      <c r="H339" s="11" t="n">
        <v>89909868</v>
      </c>
      <c r="I339" s="27" t="n">
        <v>0.00606481481481481</v>
      </c>
      <c r="J339" s="13" t="n">
        <v>44659</v>
      </c>
      <c r="K339" s="10" t="n">
        <v>11000</v>
      </c>
      <c r="L339" s="14" t="s">
        <v>28</v>
      </c>
      <c r="M339" s="9" t="s">
        <v>29</v>
      </c>
      <c r="N339" s="15" t="s">
        <v>1484</v>
      </c>
      <c r="O339" s="9" t="n">
        <v>1</v>
      </c>
      <c r="P339" s="10" t="n">
        <v>625</v>
      </c>
      <c r="Q339" s="18" t="n">
        <v>44829</v>
      </c>
      <c r="R339" s="9" t="n">
        <v>2160</v>
      </c>
      <c r="S339" s="10" t="n">
        <v>133</v>
      </c>
      <c r="T339" s="9" t="n">
        <v>24</v>
      </c>
      <c r="U339" s="9" t="s">
        <v>36</v>
      </c>
      <c r="V339" s="9" t="n">
        <v>2</v>
      </c>
    </row>
    <row r="340" customFormat="false" ht="15.75" hidden="false" customHeight="true" outlineLevel="0" collapsed="false">
      <c r="A340" s="22" t="s">
        <v>1304</v>
      </c>
      <c r="B340" s="7" t="s">
        <v>1485</v>
      </c>
      <c r="C340" s="8" t="s">
        <v>1486</v>
      </c>
      <c r="D340" s="9" t="s">
        <v>1487</v>
      </c>
      <c r="E340" s="7" t="s">
        <v>1488</v>
      </c>
      <c r="F340" s="9" t="s">
        <v>41</v>
      </c>
      <c r="G340" s="10" t="n">
        <v>2340000</v>
      </c>
      <c r="H340" s="11" t="n">
        <v>372472765</v>
      </c>
      <c r="I340" s="27" t="n">
        <v>0.00657407407407407</v>
      </c>
      <c r="J340" s="13" t="n">
        <v>44467</v>
      </c>
      <c r="K340" s="10" t="n">
        <v>29000</v>
      </c>
      <c r="L340" s="14" t="s">
        <v>28</v>
      </c>
      <c r="M340" s="9" t="s">
        <v>29</v>
      </c>
      <c r="N340" s="15" t="s">
        <v>1489</v>
      </c>
      <c r="O340" s="9" t="n">
        <v>1</v>
      </c>
      <c r="P340" s="10" t="n">
        <v>858</v>
      </c>
      <c r="Q340" s="18" t="n">
        <v>44828</v>
      </c>
      <c r="R340" s="9" t="n">
        <v>2160</v>
      </c>
      <c r="S340" s="10" t="n">
        <v>819</v>
      </c>
      <c r="T340" s="9" t="n">
        <v>9</v>
      </c>
      <c r="U340" s="9" t="s">
        <v>36</v>
      </c>
      <c r="V340" s="9" t="n">
        <v>2</v>
      </c>
    </row>
    <row r="341" customFormat="false" ht="15.75" hidden="false" customHeight="true" outlineLevel="0" collapsed="false">
      <c r="A341" s="22" t="s">
        <v>1304</v>
      </c>
      <c r="B341" s="7" t="s">
        <v>1490</v>
      </c>
      <c r="C341" s="8" t="s">
        <v>1491</v>
      </c>
      <c r="D341" s="9" t="s">
        <v>1492</v>
      </c>
      <c r="E341" s="7" t="s">
        <v>1493</v>
      </c>
      <c r="F341" s="9" t="s">
        <v>41</v>
      </c>
      <c r="G341" s="10" t="n">
        <v>11700000</v>
      </c>
      <c r="H341" s="11" t="n">
        <v>1952330303</v>
      </c>
      <c r="I341" s="27" t="n">
        <v>0.0109375</v>
      </c>
      <c r="J341" s="13" t="n">
        <v>44800</v>
      </c>
      <c r="K341" s="10" t="n">
        <v>352000</v>
      </c>
      <c r="L341" s="14" t="s">
        <v>28</v>
      </c>
      <c r="M341" s="9" t="s">
        <v>29</v>
      </c>
      <c r="N341" s="15" t="s">
        <v>1494</v>
      </c>
      <c r="O341" s="9" t="n">
        <v>0</v>
      </c>
      <c r="P341" s="10" t="n">
        <v>12302</v>
      </c>
      <c r="Q341" s="18" t="n">
        <v>44830</v>
      </c>
      <c r="R341" s="9" t="n">
        <v>2160</v>
      </c>
      <c r="S341" s="10" t="n">
        <v>1450</v>
      </c>
      <c r="T341" s="9" t="n">
        <v>19</v>
      </c>
      <c r="U341" s="9" t="s">
        <v>36</v>
      </c>
      <c r="V341" s="9" t="n">
        <v>0</v>
      </c>
    </row>
    <row r="342" customFormat="false" ht="15.75" hidden="false" customHeight="true" outlineLevel="0" collapsed="false">
      <c r="A342" s="22" t="s">
        <v>1304</v>
      </c>
      <c r="B342" s="7" t="s">
        <v>1495</v>
      </c>
      <c r="C342" s="8" t="s">
        <v>1496</v>
      </c>
      <c r="D342" s="9" t="s">
        <v>1497</v>
      </c>
      <c r="E342" s="7" t="s">
        <v>1498</v>
      </c>
      <c r="F342" s="9" t="s">
        <v>41</v>
      </c>
      <c r="G342" s="10" t="n">
        <v>1040000</v>
      </c>
      <c r="H342" s="11" t="n">
        <v>105621255</v>
      </c>
      <c r="I342" s="27" t="n">
        <v>0.00868055555555556</v>
      </c>
      <c r="J342" s="13" t="n">
        <v>44334</v>
      </c>
      <c r="K342" s="10" t="n">
        <v>134000</v>
      </c>
      <c r="L342" s="14" t="s">
        <v>28</v>
      </c>
      <c r="M342" s="9" t="s">
        <v>29</v>
      </c>
      <c r="N342" s="15" t="s">
        <v>1499</v>
      </c>
      <c r="O342" s="9" t="n">
        <v>0</v>
      </c>
      <c r="P342" s="10" t="n">
        <v>8449</v>
      </c>
      <c r="Q342" s="18" t="n">
        <v>44830</v>
      </c>
      <c r="R342" s="9" t="n">
        <v>2160</v>
      </c>
      <c r="S342" s="10" t="n">
        <v>231</v>
      </c>
      <c r="T342" s="9" t="n">
        <v>34</v>
      </c>
      <c r="U342" s="9" t="s">
        <v>36</v>
      </c>
      <c r="V342" s="9" t="n">
        <v>2</v>
      </c>
    </row>
    <row r="343" customFormat="false" ht="15.75" hidden="false" customHeight="true" outlineLevel="0" collapsed="false">
      <c r="A343" s="22" t="s">
        <v>1304</v>
      </c>
      <c r="B343" s="7" t="s">
        <v>1500</v>
      </c>
      <c r="C343" s="8" t="s">
        <v>1501</v>
      </c>
      <c r="D343" s="9" t="s">
        <v>1502</v>
      </c>
      <c r="E343" s="7" t="s">
        <v>1503</v>
      </c>
      <c r="F343" s="9" t="s">
        <v>41</v>
      </c>
      <c r="G343" s="10" t="n">
        <v>2490000</v>
      </c>
      <c r="H343" s="11" t="n">
        <v>120415756</v>
      </c>
      <c r="I343" s="27" t="n">
        <v>0.0175578703703704</v>
      </c>
      <c r="J343" s="13" t="n">
        <v>44697</v>
      </c>
      <c r="K343" s="10" t="n">
        <v>42000</v>
      </c>
      <c r="L343" s="14" t="s">
        <v>28</v>
      </c>
      <c r="M343" s="9" t="s">
        <v>29</v>
      </c>
      <c r="N343" s="15" t="s">
        <v>1504</v>
      </c>
      <c r="O343" s="9" t="n">
        <v>3</v>
      </c>
      <c r="P343" s="10" t="n">
        <v>1780</v>
      </c>
      <c r="Q343" s="18" t="n">
        <v>44830</v>
      </c>
      <c r="R343" s="9" t="n">
        <v>2160</v>
      </c>
      <c r="S343" s="10" t="n">
        <v>318</v>
      </c>
      <c r="T343" s="9" t="n">
        <v>35</v>
      </c>
      <c r="U343" s="9" t="s">
        <v>36</v>
      </c>
      <c r="V343" s="9" t="n">
        <v>0</v>
      </c>
    </row>
    <row r="344" customFormat="false" ht="15.75" hidden="false" customHeight="true" outlineLevel="0" collapsed="false">
      <c r="A344" s="22" t="s">
        <v>1304</v>
      </c>
      <c r="B344" s="7" t="s">
        <v>1505</v>
      </c>
      <c r="C344" s="8" t="s">
        <v>1506</v>
      </c>
      <c r="D344" s="9" t="s">
        <v>1507</v>
      </c>
      <c r="E344" s="7" t="s">
        <v>1508</v>
      </c>
      <c r="F344" s="9" t="s">
        <v>27</v>
      </c>
      <c r="G344" s="10" t="n">
        <v>17300</v>
      </c>
      <c r="H344" s="11" t="n">
        <v>12710198</v>
      </c>
      <c r="I344" s="27" t="n">
        <v>0.00733796296296296</v>
      </c>
      <c r="J344" s="13" t="n">
        <v>44518</v>
      </c>
      <c r="K344" s="10" t="n">
        <v>28000</v>
      </c>
      <c r="L344" s="14" t="s">
        <v>28</v>
      </c>
      <c r="M344" s="9" t="s">
        <v>36</v>
      </c>
      <c r="N344" s="15" t="s">
        <v>27</v>
      </c>
      <c r="O344" s="9" t="n">
        <v>0</v>
      </c>
      <c r="P344" s="10" t="n">
        <v>1096</v>
      </c>
      <c r="Q344" s="18" t="n">
        <v>44713</v>
      </c>
      <c r="R344" s="9" t="n">
        <v>1080</v>
      </c>
      <c r="S344" s="10" t="n">
        <v>76</v>
      </c>
      <c r="T344" s="9" t="n">
        <v>3</v>
      </c>
      <c r="U344" s="9" t="s">
        <v>36</v>
      </c>
      <c r="V344" s="9" t="n">
        <v>0</v>
      </c>
    </row>
    <row r="345" customFormat="false" ht="15.75" hidden="false" customHeight="true" outlineLevel="0" collapsed="false">
      <c r="A345" s="22" t="s">
        <v>1304</v>
      </c>
      <c r="B345" s="7" t="s">
        <v>1509</v>
      </c>
      <c r="C345" s="8" t="s">
        <v>1510</v>
      </c>
      <c r="D345" s="9" t="s">
        <v>1511</v>
      </c>
      <c r="E345" s="7" t="s">
        <v>1512</v>
      </c>
      <c r="F345" s="9" t="s">
        <v>41</v>
      </c>
      <c r="G345" s="10" t="n">
        <v>14500000</v>
      </c>
      <c r="H345" s="11" t="n">
        <v>2086860572</v>
      </c>
      <c r="I345" s="27" t="n">
        <v>0.00498842592592593</v>
      </c>
      <c r="J345" s="13" t="n">
        <v>44727</v>
      </c>
      <c r="K345" s="10" t="n">
        <v>212000</v>
      </c>
      <c r="L345" s="14" t="s">
        <v>28</v>
      </c>
      <c r="M345" s="9" t="s">
        <v>29</v>
      </c>
      <c r="N345" s="15" t="s">
        <v>27</v>
      </c>
      <c r="O345" s="9" t="n">
        <v>1</v>
      </c>
      <c r="P345" s="10" t="n">
        <v>2356</v>
      </c>
      <c r="Q345" s="18" t="n">
        <v>44830</v>
      </c>
      <c r="R345" s="9" t="n">
        <v>2160</v>
      </c>
      <c r="S345" s="10" t="n">
        <v>399</v>
      </c>
      <c r="T345" s="9" t="n">
        <v>9</v>
      </c>
      <c r="U345" s="9" t="s">
        <v>36</v>
      </c>
      <c r="V345" s="9" t="n">
        <v>1</v>
      </c>
    </row>
    <row r="346" customFormat="false" ht="15.75" hidden="false" customHeight="true" outlineLevel="0" collapsed="false">
      <c r="A346" s="22" t="s">
        <v>1304</v>
      </c>
      <c r="B346" s="7" t="s">
        <v>1513</v>
      </c>
      <c r="C346" s="8" t="s">
        <v>1514</v>
      </c>
      <c r="D346" s="9" t="s">
        <v>1515</v>
      </c>
      <c r="E346" s="7" t="s">
        <v>1516</v>
      </c>
      <c r="F346" s="9" t="s">
        <v>41</v>
      </c>
      <c r="G346" s="10" t="n">
        <v>28700000</v>
      </c>
      <c r="H346" s="11" t="n">
        <v>4104120507</v>
      </c>
      <c r="I346" s="27" t="n">
        <v>0.0043287037037037</v>
      </c>
      <c r="J346" s="13" t="n">
        <v>43026</v>
      </c>
      <c r="K346" s="10" t="n">
        <v>1700000</v>
      </c>
      <c r="L346" s="14" t="s">
        <v>53</v>
      </c>
      <c r="M346" s="9" t="s">
        <v>29</v>
      </c>
      <c r="N346" s="28" t="s">
        <v>1517</v>
      </c>
      <c r="O346" s="9" t="n">
        <v>0</v>
      </c>
      <c r="P346" s="10" t="n">
        <v>30431</v>
      </c>
      <c r="Q346" s="18" t="n">
        <v>44830</v>
      </c>
      <c r="R346" s="9" t="n">
        <v>1080</v>
      </c>
      <c r="S346" s="10" t="n">
        <v>147</v>
      </c>
      <c r="T346" s="9" t="n">
        <v>18</v>
      </c>
      <c r="U346" s="9" t="s">
        <v>36</v>
      </c>
      <c r="V346" s="9" t="n">
        <v>0</v>
      </c>
    </row>
    <row r="347" customFormat="false" ht="15.75" hidden="false" customHeight="true" outlineLevel="0" collapsed="false">
      <c r="A347" s="22" t="s">
        <v>1304</v>
      </c>
      <c r="B347" s="7" t="s">
        <v>1518</v>
      </c>
      <c r="C347" s="8" t="s">
        <v>1519</v>
      </c>
      <c r="D347" s="9" t="s">
        <v>1520</v>
      </c>
      <c r="E347" s="7" t="s">
        <v>1521</v>
      </c>
      <c r="F347" s="9" t="s">
        <v>41</v>
      </c>
      <c r="G347" s="10" t="n">
        <v>11000000</v>
      </c>
      <c r="H347" s="11" t="n">
        <v>2020906277</v>
      </c>
      <c r="I347" s="27" t="n">
        <v>0.00809027777777778</v>
      </c>
      <c r="J347" s="13" t="n">
        <v>44827</v>
      </c>
      <c r="K347" s="10" t="n">
        <v>6400</v>
      </c>
      <c r="L347" s="14" t="s">
        <v>28</v>
      </c>
      <c r="M347" s="9" t="s">
        <v>29</v>
      </c>
      <c r="N347" s="15" t="s">
        <v>27</v>
      </c>
      <c r="O347" s="9" t="n">
        <v>3</v>
      </c>
      <c r="P347" s="10" t="n">
        <v>207</v>
      </c>
      <c r="Q347" s="18" t="n">
        <v>44831</v>
      </c>
      <c r="R347" s="9" t="n">
        <v>1080</v>
      </c>
      <c r="S347" s="10" t="n">
        <v>1871</v>
      </c>
      <c r="T347" s="9" t="n">
        <v>8</v>
      </c>
      <c r="U347" s="9" t="s">
        <v>36</v>
      </c>
      <c r="V347" s="9" t="n">
        <v>4</v>
      </c>
    </row>
    <row r="348" customFormat="false" ht="15.75" hidden="false" customHeight="true" outlineLevel="0" collapsed="false">
      <c r="A348" s="22" t="s">
        <v>1304</v>
      </c>
      <c r="B348" s="7" t="s">
        <v>1522</v>
      </c>
      <c r="C348" s="8" t="s">
        <v>1523</v>
      </c>
      <c r="D348" s="9" t="s">
        <v>1524</v>
      </c>
      <c r="E348" s="7" t="s">
        <v>1525</v>
      </c>
      <c r="F348" s="9" t="s">
        <v>27</v>
      </c>
      <c r="G348" s="10" t="n">
        <v>134000</v>
      </c>
      <c r="H348" s="11" t="n">
        <v>9776059</v>
      </c>
      <c r="I348" s="27" t="n">
        <v>0.00604166666666667</v>
      </c>
      <c r="J348" s="13" t="n">
        <v>44681</v>
      </c>
      <c r="K348" s="10" t="n">
        <v>7800</v>
      </c>
      <c r="L348" s="14" t="s">
        <v>28</v>
      </c>
      <c r="M348" s="9" t="s">
        <v>29</v>
      </c>
      <c r="N348" s="15" t="s">
        <v>1526</v>
      </c>
      <c r="O348" s="9" t="n">
        <v>0</v>
      </c>
      <c r="P348" s="10" t="n">
        <v>746</v>
      </c>
      <c r="Q348" s="18" t="n">
        <v>44828</v>
      </c>
      <c r="R348" s="9" t="n">
        <v>1080</v>
      </c>
      <c r="S348" s="10" t="n">
        <v>49</v>
      </c>
      <c r="T348" s="9" t="n">
        <v>7</v>
      </c>
      <c r="U348" s="9" t="s">
        <v>36</v>
      </c>
      <c r="V348" s="9" t="n">
        <v>7</v>
      </c>
    </row>
    <row r="349" customFormat="false" ht="15.75" hidden="false" customHeight="true" outlineLevel="0" collapsed="false">
      <c r="A349" s="22" t="s">
        <v>1304</v>
      </c>
      <c r="B349" s="7" t="s">
        <v>1527</v>
      </c>
      <c r="C349" s="8" t="s">
        <v>1528</v>
      </c>
      <c r="D349" s="9" t="s">
        <v>1529</v>
      </c>
      <c r="E349" s="7" t="s">
        <v>1530</v>
      </c>
      <c r="F349" s="9" t="s">
        <v>27</v>
      </c>
      <c r="G349" s="10" t="n">
        <v>67800</v>
      </c>
      <c r="H349" s="11" t="n">
        <v>8173952</v>
      </c>
      <c r="I349" s="27" t="n">
        <v>0.00954861111111111</v>
      </c>
      <c r="J349" s="13" t="n">
        <v>44787</v>
      </c>
      <c r="K349" s="10" t="n">
        <v>9300</v>
      </c>
      <c r="L349" s="14" t="s">
        <v>28</v>
      </c>
      <c r="M349" s="9" t="s">
        <v>29</v>
      </c>
      <c r="N349" s="15" t="s">
        <v>1531</v>
      </c>
      <c r="O349" s="9" t="n">
        <v>3</v>
      </c>
      <c r="P349" s="10" t="n">
        <v>1756</v>
      </c>
      <c r="Q349" s="18" t="n">
        <v>44830</v>
      </c>
      <c r="R349" s="9" t="n">
        <v>1080</v>
      </c>
      <c r="S349" s="10" t="n">
        <v>97</v>
      </c>
      <c r="T349" s="9" t="n">
        <v>8</v>
      </c>
      <c r="U349" s="9" t="s">
        <v>36</v>
      </c>
      <c r="V349" s="9" t="n">
        <v>0</v>
      </c>
    </row>
    <row r="350" customFormat="false" ht="15.75" hidden="false" customHeight="true" outlineLevel="0" collapsed="false">
      <c r="A350" s="22" t="s">
        <v>1304</v>
      </c>
      <c r="B350" s="7" t="s">
        <v>1532</v>
      </c>
      <c r="C350" s="8" t="s">
        <v>1533</v>
      </c>
      <c r="D350" s="9" t="s">
        <v>1534</v>
      </c>
      <c r="E350" s="7" t="s">
        <v>1535</v>
      </c>
      <c r="F350" s="9" t="s">
        <v>27</v>
      </c>
      <c r="G350" s="10" t="n">
        <v>1120000</v>
      </c>
      <c r="H350" s="11" t="n">
        <v>475535985</v>
      </c>
      <c r="I350" s="27" t="n">
        <v>0.0221643518518519</v>
      </c>
      <c r="J350" s="13" t="n">
        <v>44469</v>
      </c>
      <c r="K350" s="10" t="n">
        <v>14000</v>
      </c>
      <c r="L350" s="14" t="s">
        <v>28</v>
      </c>
      <c r="M350" s="9" t="s">
        <v>29</v>
      </c>
      <c r="N350" s="28" t="s">
        <v>1536</v>
      </c>
      <c r="O350" s="9" t="n">
        <v>0</v>
      </c>
      <c r="P350" s="10" t="n">
        <v>1525</v>
      </c>
      <c r="Q350" s="18" t="n">
        <v>44830</v>
      </c>
      <c r="R350" s="9" t="n">
        <v>1080</v>
      </c>
      <c r="S350" s="10" t="n">
        <v>2116</v>
      </c>
      <c r="T350" s="9" t="n">
        <v>39</v>
      </c>
      <c r="U350" s="9" t="s">
        <v>29</v>
      </c>
      <c r="V350" s="9" t="n">
        <v>0</v>
      </c>
    </row>
    <row r="351" customFormat="false" ht="15.75" hidden="false" customHeight="true" outlineLevel="0" collapsed="false">
      <c r="A351" s="22" t="s">
        <v>1304</v>
      </c>
      <c r="B351" s="7" t="s">
        <v>1537</v>
      </c>
      <c r="C351" s="8" t="s">
        <v>1538</v>
      </c>
      <c r="D351" s="9" t="s">
        <v>1539</v>
      </c>
      <c r="E351" s="7" t="s">
        <v>1540</v>
      </c>
      <c r="F351" s="9" t="s">
        <v>27</v>
      </c>
      <c r="G351" s="10" t="n">
        <v>421000</v>
      </c>
      <c r="H351" s="11" t="n">
        <v>36701035</v>
      </c>
      <c r="I351" s="27" t="n">
        <v>0.00335648148148148</v>
      </c>
      <c r="J351" s="13" t="n">
        <v>44629</v>
      </c>
      <c r="K351" s="10" t="n">
        <v>38000</v>
      </c>
      <c r="L351" s="14" t="s">
        <v>53</v>
      </c>
      <c r="M351" s="9" t="s">
        <v>36</v>
      </c>
      <c r="N351" s="15" t="s">
        <v>27</v>
      </c>
      <c r="O351" s="9" t="n">
        <v>3</v>
      </c>
      <c r="P351" s="10" t="n">
        <v>1319</v>
      </c>
      <c r="Q351" s="18" t="n">
        <v>44830</v>
      </c>
      <c r="R351" s="9" t="n">
        <v>1080</v>
      </c>
      <c r="S351" s="10" t="n">
        <v>538</v>
      </c>
      <c r="T351" s="9" t="n">
        <v>19</v>
      </c>
      <c r="U351" s="9" t="s">
        <v>36</v>
      </c>
      <c r="V351" s="9" t="n">
        <v>4</v>
      </c>
    </row>
    <row r="352" customFormat="false" ht="15.75" hidden="false" customHeight="true" outlineLevel="0" collapsed="false">
      <c r="A352" s="22" t="s">
        <v>1304</v>
      </c>
      <c r="B352" s="7" t="s">
        <v>1541</v>
      </c>
      <c r="C352" s="8" t="s">
        <v>1542</v>
      </c>
      <c r="D352" s="9" t="s">
        <v>1543</v>
      </c>
      <c r="E352" s="7" t="s">
        <v>1544</v>
      </c>
      <c r="F352" s="9" t="s">
        <v>41</v>
      </c>
      <c r="G352" s="10" t="n">
        <v>3790000</v>
      </c>
      <c r="H352" s="11" t="n">
        <v>313674865</v>
      </c>
      <c r="I352" s="27" t="n">
        <v>0.0205208333333333</v>
      </c>
      <c r="J352" s="13" t="n">
        <v>44783</v>
      </c>
      <c r="K352" s="10" t="n">
        <v>169000</v>
      </c>
      <c r="L352" s="14" t="s">
        <v>53</v>
      </c>
      <c r="M352" s="9" t="s">
        <v>36</v>
      </c>
      <c r="N352" s="15" t="s">
        <v>27</v>
      </c>
      <c r="O352" s="9" t="n">
        <v>3</v>
      </c>
      <c r="P352" s="10" t="n">
        <v>4607</v>
      </c>
      <c r="Q352" s="18" t="n">
        <v>44830</v>
      </c>
      <c r="R352" s="9" t="n">
        <v>1080</v>
      </c>
      <c r="S352" s="10" t="n">
        <v>389</v>
      </c>
      <c r="T352" s="9" t="n">
        <v>53</v>
      </c>
      <c r="U352" s="9" t="s">
        <v>36</v>
      </c>
      <c r="V352" s="9" t="n">
        <v>2</v>
      </c>
    </row>
    <row r="353" customFormat="false" ht="15.75" hidden="false" customHeight="true" outlineLevel="0" collapsed="false">
      <c r="A353" s="22" t="s">
        <v>1304</v>
      </c>
      <c r="B353" s="7" t="s">
        <v>1545</v>
      </c>
      <c r="C353" s="8" t="s">
        <v>1546</v>
      </c>
      <c r="D353" s="9" t="s">
        <v>1547</v>
      </c>
      <c r="E353" s="7" t="s">
        <v>1548</v>
      </c>
      <c r="F353" s="9" t="s">
        <v>41</v>
      </c>
      <c r="G353" s="10" t="n">
        <v>5620000</v>
      </c>
      <c r="H353" s="11" t="n">
        <v>1057771037</v>
      </c>
      <c r="I353" s="27" t="n">
        <v>0.0186342592592593</v>
      </c>
      <c r="J353" s="13" t="n">
        <v>44203</v>
      </c>
      <c r="K353" s="10" t="n">
        <v>298000</v>
      </c>
      <c r="L353" s="14" t="s">
        <v>28</v>
      </c>
      <c r="M353" s="9" t="s">
        <v>29</v>
      </c>
      <c r="N353" s="28" t="s">
        <v>1549</v>
      </c>
      <c r="O353" s="9" t="n">
        <v>1</v>
      </c>
      <c r="P353" s="10" t="n">
        <v>6879</v>
      </c>
      <c r="Q353" s="18" t="n">
        <v>44830</v>
      </c>
      <c r="R353" s="9" t="n">
        <v>1080</v>
      </c>
      <c r="S353" s="10" t="n">
        <v>463</v>
      </c>
      <c r="T353" s="9" t="n">
        <v>22</v>
      </c>
      <c r="U353" s="9" t="s">
        <v>36</v>
      </c>
      <c r="V353" s="9" t="n">
        <v>0</v>
      </c>
    </row>
    <row r="354" customFormat="false" ht="15.75" hidden="false" customHeight="true" outlineLevel="0" collapsed="false">
      <c r="A354" s="22" t="s">
        <v>1304</v>
      </c>
      <c r="B354" s="7" t="s">
        <v>1550</v>
      </c>
      <c r="C354" s="8" t="s">
        <v>1551</v>
      </c>
      <c r="D354" s="9" t="s">
        <v>1552</v>
      </c>
      <c r="E354" s="7" t="s">
        <v>1553</v>
      </c>
      <c r="F354" s="9" t="s">
        <v>41</v>
      </c>
      <c r="G354" s="10" t="n">
        <v>36800000</v>
      </c>
      <c r="H354" s="11" t="n">
        <v>3014495379</v>
      </c>
      <c r="I354" s="27" t="n">
        <v>0.00424768518518519</v>
      </c>
      <c r="J354" s="13" t="n">
        <v>43507</v>
      </c>
      <c r="K354" s="10" t="n">
        <v>4100000</v>
      </c>
      <c r="L354" s="14" t="s">
        <v>53</v>
      </c>
      <c r="M354" s="9" t="s">
        <v>29</v>
      </c>
      <c r="N354" s="15" t="s">
        <v>27</v>
      </c>
      <c r="O354" s="9" t="n">
        <v>0</v>
      </c>
      <c r="P354" s="10" t="n">
        <v>98511</v>
      </c>
      <c r="Q354" s="18" t="n">
        <v>44830</v>
      </c>
      <c r="R354" s="9" t="n">
        <v>1080</v>
      </c>
      <c r="S354" s="10" t="n">
        <v>179</v>
      </c>
      <c r="T354" s="9" t="n">
        <v>8</v>
      </c>
      <c r="U354" s="9" t="s">
        <v>36</v>
      </c>
      <c r="V354" s="9" t="n">
        <v>1</v>
      </c>
    </row>
    <row r="355" customFormat="false" ht="15.75" hidden="false" customHeight="true" outlineLevel="0" collapsed="false">
      <c r="A355" s="22" t="s">
        <v>1304</v>
      </c>
      <c r="B355" s="7" t="s">
        <v>1554</v>
      </c>
      <c r="C355" s="8" t="s">
        <v>1555</v>
      </c>
      <c r="D355" s="9" t="s">
        <v>1556</v>
      </c>
      <c r="E355" s="7" t="s">
        <v>1557</v>
      </c>
      <c r="F355" s="9" t="s">
        <v>41</v>
      </c>
      <c r="G355" s="10" t="n">
        <v>338000</v>
      </c>
      <c r="H355" s="11" t="n">
        <v>44260628</v>
      </c>
      <c r="I355" s="27" t="n">
        <v>0.00438657407407407</v>
      </c>
      <c r="J355" s="13" t="n">
        <v>44422</v>
      </c>
      <c r="K355" s="10" t="n">
        <v>207000</v>
      </c>
      <c r="L355" s="14" t="s">
        <v>28</v>
      </c>
      <c r="M355" s="9" t="s">
        <v>29</v>
      </c>
      <c r="N355" s="15" t="s">
        <v>1558</v>
      </c>
      <c r="O355" s="9" t="n">
        <v>0</v>
      </c>
      <c r="P355" s="10" t="n">
        <v>16271</v>
      </c>
      <c r="Q355" s="18" t="n">
        <v>44830</v>
      </c>
      <c r="R355" s="9" t="n">
        <v>1080</v>
      </c>
      <c r="S355" s="10" t="n">
        <v>18</v>
      </c>
      <c r="T355" s="9" t="n">
        <v>0</v>
      </c>
      <c r="U355" s="9" t="s">
        <v>36</v>
      </c>
      <c r="V355" s="9" t="n">
        <v>0</v>
      </c>
    </row>
    <row r="356" customFormat="false" ht="15.75" hidden="false" customHeight="true" outlineLevel="0" collapsed="false">
      <c r="A356" s="22" t="s">
        <v>1304</v>
      </c>
      <c r="B356" s="7" t="s">
        <v>1559</v>
      </c>
      <c r="C356" s="8" t="s">
        <v>1560</v>
      </c>
      <c r="D356" s="9" t="s">
        <v>1561</v>
      </c>
      <c r="E356" s="7" t="s">
        <v>1562</v>
      </c>
      <c r="F356" s="9" t="s">
        <v>27</v>
      </c>
      <c r="G356" s="10" t="n">
        <v>1000000</v>
      </c>
      <c r="H356" s="11" t="n">
        <v>323846675</v>
      </c>
      <c r="I356" s="27" t="n">
        <v>0.00434027777777778</v>
      </c>
      <c r="J356" s="13" t="n">
        <v>42453</v>
      </c>
      <c r="K356" s="10" t="n">
        <v>670000</v>
      </c>
      <c r="L356" s="14" t="s">
        <v>1563</v>
      </c>
      <c r="M356" s="9" t="s">
        <v>36</v>
      </c>
      <c r="N356" s="15" t="s">
        <v>27</v>
      </c>
      <c r="O356" s="9" t="n">
        <v>0</v>
      </c>
      <c r="P356" s="10" t="n">
        <v>1014</v>
      </c>
      <c r="Q356" s="18" t="n">
        <v>44802</v>
      </c>
      <c r="R356" s="9" t="n">
        <v>720</v>
      </c>
      <c r="S356" s="10" t="n">
        <v>186</v>
      </c>
      <c r="T356" s="9" t="n">
        <v>8</v>
      </c>
      <c r="U356" s="9" t="s">
        <v>36</v>
      </c>
      <c r="V356" s="9" t="n">
        <v>0</v>
      </c>
    </row>
    <row r="357" customFormat="false" ht="15.75" hidden="false" customHeight="true" outlineLevel="0" collapsed="false">
      <c r="A357" s="22" t="s">
        <v>1304</v>
      </c>
      <c r="B357" s="7" t="s">
        <v>1564</v>
      </c>
      <c r="C357" s="8" t="s">
        <v>1565</v>
      </c>
      <c r="D357" s="9" t="s">
        <v>1566</v>
      </c>
      <c r="E357" s="7" t="s">
        <v>1567</v>
      </c>
      <c r="F357" s="9" t="s">
        <v>41</v>
      </c>
      <c r="G357" s="10" t="n">
        <v>202000</v>
      </c>
      <c r="H357" s="11" t="n">
        <v>84867567</v>
      </c>
      <c r="I357" s="27" t="n">
        <v>0.0109953703703704</v>
      </c>
      <c r="J357" s="13" t="n">
        <v>43646</v>
      </c>
      <c r="K357" s="10" t="n">
        <v>135000</v>
      </c>
      <c r="L357" s="14" t="s">
        <v>28</v>
      </c>
      <c r="M357" s="9" t="s">
        <v>36</v>
      </c>
      <c r="N357" s="15" t="s">
        <v>1568</v>
      </c>
      <c r="O357" s="9" t="n">
        <v>3</v>
      </c>
      <c r="P357" s="10" t="n">
        <v>8276</v>
      </c>
      <c r="Q357" s="18" t="n">
        <v>44830</v>
      </c>
      <c r="R357" s="9" t="n">
        <v>1080</v>
      </c>
      <c r="S357" s="10" t="n">
        <v>985</v>
      </c>
      <c r="T357" s="9" t="n">
        <v>24</v>
      </c>
      <c r="U357" s="9" t="s">
        <v>36</v>
      </c>
      <c r="V357" s="9" t="n">
        <v>0</v>
      </c>
    </row>
    <row r="358" customFormat="false" ht="15.75" hidden="false" customHeight="true" outlineLevel="0" collapsed="false">
      <c r="A358" s="22" t="s">
        <v>1304</v>
      </c>
      <c r="B358" s="7" t="s">
        <v>1569</v>
      </c>
      <c r="C358" s="8" t="s">
        <v>1570</v>
      </c>
      <c r="D358" s="9" t="s">
        <v>1571</v>
      </c>
      <c r="E358" s="7" t="s">
        <v>1572</v>
      </c>
      <c r="F358" s="9" t="s">
        <v>27</v>
      </c>
      <c r="G358" s="10" t="n">
        <v>2030000</v>
      </c>
      <c r="H358" s="11" t="n">
        <v>267443959</v>
      </c>
      <c r="I358" s="27" t="n">
        <v>0.00819444444444445</v>
      </c>
      <c r="J358" s="13" t="n">
        <v>44458</v>
      </c>
      <c r="K358" s="10" t="n">
        <v>74000</v>
      </c>
      <c r="L358" s="14" t="s">
        <v>28</v>
      </c>
      <c r="M358" s="9" t="s">
        <v>29</v>
      </c>
      <c r="N358" s="15" t="s">
        <v>1570</v>
      </c>
      <c r="O358" s="9" t="n">
        <v>3</v>
      </c>
      <c r="P358" s="10" t="n">
        <v>3329</v>
      </c>
      <c r="Q358" s="18" t="n">
        <v>44830</v>
      </c>
      <c r="R358" s="9" t="n">
        <v>1080</v>
      </c>
      <c r="S358" s="10" t="n">
        <v>805</v>
      </c>
      <c r="T358" s="9" t="n">
        <v>3</v>
      </c>
      <c r="U358" s="9" t="s">
        <v>36</v>
      </c>
      <c r="V358" s="9" t="n">
        <v>0</v>
      </c>
    </row>
    <row r="359" customFormat="false" ht="15.75" hidden="false" customHeight="true" outlineLevel="0" collapsed="false">
      <c r="A359" s="22" t="s">
        <v>1304</v>
      </c>
      <c r="B359" s="7" t="s">
        <v>1573</v>
      </c>
      <c r="C359" s="8" t="s">
        <v>1574</v>
      </c>
      <c r="D359" s="9" t="s">
        <v>1575</v>
      </c>
      <c r="E359" s="7" t="s">
        <v>1576</v>
      </c>
      <c r="F359" s="9" t="s">
        <v>27</v>
      </c>
      <c r="G359" s="10" t="n">
        <v>44000000</v>
      </c>
      <c r="H359" s="11" t="n">
        <v>10161208798</v>
      </c>
      <c r="I359" s="27" t="n">
        <v>0.00585648148148148</v>
      </c>
      <c r="J359" s="13" t="n">
        <v>44165</v>
      </c>
      <c r="K359" s="10" t="n">
        <v>0</v>
      </c>
      <c r="L359" s="14" t="s">
        <v>28</v>
      </c>
      <c r="M359" s="9" t="s">
        <v>29</v>
      </c>
      <c r="N359" s="15" t="s">
        <v>1577</v>
      </c>
      <c r="O359" s="9" t="n">
        <v>1</v>
      </c>
      <c r="P359" s="10" t="n">
        <v>4238</v>
      </c>
      <c r="Q359" s="18" t="n">
        <v>44830</v>
      </c>
      <c r="R359" s="9" t="n">
        <v>1080</v>
      </c>
      <c r="S359" s="10" t="n">
        <v>4708</v>
      </c>
      <c r="T359" s="9" t="n">
        <v>48</v>
      </c>
      <c r="U359" s="9" t="s">
        <v>36</v>
      </c>
      <c r="V359" s="9" t="n">
        <v>19</v>
      </c>
    </row>
    <row r="360" customFormat="false" ht="15.75" hidden="false" customHeight="true" outlineLevel="0" collapsed="false">
      <c r="A360" s="22" t="s">
        <v>1304</v>
      </c>
      <c r="B360" s="7" t="s">
        <v>1578</v>
      </c>
      <c r="C360" s="8" t="s">
        <v>1579</v>
      </c>
      <c r="D360" s="9" t="s">
        <v>1580</v>
      </c>
      <c r="E360" s="7" t="s">
        <v>1581</v>
      </c>
      <c r="F360" s="9" t="s">
        <v>27</v>
      </c>
      <c r="G360" s="10" t="n">
        <v>371000</v>
      </c>
      <c r="H360" s="11" t="n">
        <v>84515479</v>
      </c>
      <c r="I360" s="27" t="n">
        <v>0.00849537037037037</v>
      </c>
      <c r="J360" s="13" t="n">
        <v>44815</v>
      </c>
      <c r="K360" s="10" t="n">
        <v>18000</v>
      </c>
      <c r="L360" s="14" t="s">
        <v>28</v>
      </c>
      <c r="M360" s="9" t="s">
        <v>29</v>
      </c>
      <c r="N360" s="15" t="s">
        <v>27</v>
      </c>
      <c r="O360" s="9" t="n">
        <v>3</v>
      </c>
      <c r="P360" s="10" t="n">
        <v>228</v>
      </c>
      <c r="Q360" s="18" t="n">
        <v>44830</v>
      </c>
      <c r="R360" s="9" t="n">
        <v>720</v>
      </c>
      <c r="S360" s="10" t="n">
        <v>58</v>
      </c>
      <c r="T360" s="9" t="n">
        <v>1</v>
      </c>
      <c r="U360" s="9" t="s">
        <v>29</v>
      </c>
      <c r="V360" s="9" t="n">
        <v>2</v>
      </c>
    </row>
    <row r="361" customFormat="false" ht="15.75" hidden="false" customHeight="true" outlineLevel="0" collapsed="false">
      <c r="A361" s="22" t="s">
        <v>1304</v>
      </c>
      <c r="B361" s="7" t="s">
        <v>1582</v>
      </c>
      <c r="C361" s="8" t="s">
        <v>1583</v>
      </c>
      <c r="D361" s="9" t="s">
        <v>1584</v>
      </c>
      <c r="E361" s="7" t="s">
        <v>1585</v>
      </c>
      <c r="F361" s="9" t="s">
        <v>27</v>
      </c>
      <c r="G361" s="10" t="n">
        <v>8230</v>
      </c>
      <c r="H361" s="11" t="n">
        <v>1535431</v>
      </c>
      <c r="I361" s="27" t="n">
        <v>0.0037037037037037</v>
      </c>
      <c r="J361" s="13" t="n">
        <v>44803</v>
      </c>
      <c r="K361" s="10" t="n">
        <v>7700</v>
      </c>
      <c r="L361" s="14" t="s">
        <v>28</v>
      </c>
      <c r="M361" s="9" t="s">
        <v>36</v>
      </c>
      <c r="N361" s="28" t="s">
        <v>1586</v>
      </c>
      <c r="O361" s="9" t="n">
        <v>3</v>
      </c>
      <c r="P361" s="10" t="n">
        <v>563</v>
      </c>
      <c r="Q361" s="18" t="n">
        <v>44830</v>
      </c>
      <c r="R361" s="9" t="n">
        <v>1080</v>
      </c>
      <c r="S361" s="10" t="n">
        <v>27</v>
      </c>
      <c r="T361" s="9" t="n">
        <v>2</v>
      </c>
      <c r="U361" s="9" t="s">
        <v>36</v>
      </c>
      <c r="V361" s="9" t="n">
        <v>2</v>
      </c>
    </row>
    <row r="362" customFormat="false" ht="15.75" hidden="false" customHeight="true" outlineLevel="0" collapsed="false">
      <c r="A362" s="22" t="s">
        <v>1304</v>
      </c>
      <c r="B362" s="7" t="s">
        <v>1587</v>
      </c>
      <c r="C362" s="8" t="s">
        <v>1588</v>
      </c>
      <c r="D362" s="9" t="s">
        <v>1589</v>
      </c>
      <c r="E362" s="7" t="s">
        <v>1590</v>
      </c>
      <c r="F362" s="9" t="s">
        <v>27</v>
      </c>
      <c r="G362" s="10" t="n">
        <v>9700000</v>
      </c>
      <c r="H362" s="11" t="n">
        <v>1996301312</v>
      </c>
      <c r="I362" s="27" t="n">
        <v>0.00516203703703704</v>
      </c>
      <c r="J362" s="13" t="n">
        <v>44779</v>
      </c>
      <c r="K362" s="10" t="n">
        <v>94000</v>
      </c>
      <c r="L362" s="14" t="s">
        <v>28</v>
      </c>
      <c r="M362" s="9" t="s">
        <v>29</v>
      </c>
      <c r="N362" s="15" t="s">
        <v>1591</v>
      </c>
      <c r="O362" s="9" t="n">
        <v>0</v>
      </c>
      <c r="P362" s="10" t="n">
        <v>3513</v>
      </c>
      <c r="Q362" s="18" t="n">
        <v>44830</v>
      </c>
      <c r="R362" s="9" t="n">
        <v>1080</v>
      </c>
      <c r="S362" s="10" t="n">
        <v>592</v>
      </c>
      <c r="T362" s="9" t="n">
        <v>31</v>
      </c>
      <c r="U362" s="9" t="s">
        <v>36</v>
      </c>
      <c r="V362" s="9" t="n">
        <v>3</v>
      </c>
    </row>
    <row r="363" customFormat="false" ht="15.75" hidden="false" customHeight="true" outlineLevel="0" collapsed="false">
      <c r="A363" s="22" t="s">
        <v>1304</v>
      </c>
      <c r="B363" s="7" t="s">
        <v>1592</v>
      </c>
      <c r="C363" s="8" t="s">
        <v>1593</v>
      </c>
      <c r="D363" s="9" t="s">
        <v>1594</v>
      </c>
      <c r="E363" s="7" t="s">
        <v>1595</v>
      </c>
      <c r="F363" s="9" t="s">
        <v>27</v>
      </c>
      <c r="G363" s="10" t="n">
        <v>1580000</v>
      </c>
      <c r="H363" s="11" t="n">
        <v>876389815</v>
      </c>
      <c r="I363" s="27" t="n">
        <v>0.00716435185185185</v>
      </c>
      <c r="J363" s="13" t="n">
        <v>44295</v>
      </c>
      <c r="K363" s="10" t="n">
        <v>43000</v>
      </c>
      <c r="L363" s="14" t="s">
        <v>28</v>
      </c>
      <c r="M363" s="9" t="s">
        <v>29</v>
      </c>
      <c r="N363" s="15" t="s">
        <v>27</v>
      </c>
      <c r="O363" s="9" t="n">
        <v>0</v>
      </c>
      <c r="P363" s="10" t="n">
        <v>0</v>
      </c>
      <c r="Q363" s="18" t="s">
        <v>27</v>
      </c>
      <c r="R363" s="9" t="n">
        <v>1080</v>
      </c>
      <c r="S363" s="10" t="n">
        <v>2670</v>
      </c>
      <c r="T363" s="9" t="n">
        <v>54</v>
      </c>
      <c r="U363" s="9" t="s">
        <v>36</v>
      </c>
      <c r="V363" s="9" t="n">
        <v>7</v>
      </c>
    </row>
    <row r="364" customFormat="false" ht="15.75" hidden="false" customHeight="true" outlineLevel="0" collapsed="false">
      <c r="A364" s="22" t="s">
        <v>1304</v>
      </c>
      <c r="B364" s="7" t="s">
        <v>1596</v>
      </c>
      <c r="C364" s="8" t="s">
        <v>1597</v>
      </c>
      <c r="D364" s="9" t="s">
        <v>1598</v>
      </c>
      <c r="E364" s="7" t="s">
        <v>1599</v>
      </c>
      <c r="F364" s="9" t="s">
        <v>27</v>
      </c>
      <c r="G364" s="10" t="n">
        <v>71900</v>
      </c>
      <c r="H364" s="11" t="n">
        <v>14169296</v>
      </c>
      <c r="I364" s="27" t="n">
        <v>0.00403935185185185</v>
      </c>
      <c r="J364" s="13" t="n">
        <v>44797</v>
      </c>
      <c r="K364" s="10" t="n">
        <v>34000</v>
      </c>
      <c r="L364" s="14" t="s">
        <v>53</v>
      </c>
      <c r="M364" s="9" t="s">
        <v>36</v>
      </c>
      <c r="N364" s="15" t="s">
        <v>27</v>
      </c>
      <c r="O364" s="9" t="n">
        <v>3</v>
      </c>
      <c r="P364" s="10" t="n">
        <v>369</v>
      </c>
      <c r="Q364" s="18" t="n">
        <v>44830</v>
      </c>
      <c r="R364" s="9" t="n">
        <v>720</v>
      </c>
      <c r="S364" s="10" t="n">
        <v>111</v>
      </c>
      <c r="T364" s="9" t="n">
        <v>6</v>
      </c>
      <c r="U364" s="9" t="s">
        <v>36</v>
      </c>
      <c r="V364" s="9" t="n">
        <v>3</v>
      </c>
    </row>
    <row r="365" customFormat="false" ht="15.75" hidden="false" customHeight="true" outlineLevel="0" collapsed="false">
      <c r="A365" s="22" t="s">
        <v>1304</v>
      </c>
      <c r="B365" s="7" t="s">
        <v>1600</v>
      </c>
      <c r="C365" s="8" t="s">
        <v>1601</v>
      </c>
      <c r="D365" s="9" t="s">
        <v>1602</v>
      </c>
      <c r="E365" s="7" t="s">
        <v>1603</v>
      </c>
      <c r="F365" s="9" t="s">
        <v>27</v>
      </c>
      <c r="G365" s="10" t="n">
        <v>3590000</v>
      </c>
      <c r="H365" s="11" t="n">
        <v>1105793754</v>
      </c>
      <c r="I365" s="27" t="n">
        <v>0.0104166666666667</v>
      </c>
      <c r="J365" s="13" t="n">
        <v>44752</v>
      </c>
      <c r="K365" s="10" t="n">
        <v>22000</v>
      </c>
      <c r="L365" s="14" t="s">
        <v>28</v>
      </c>
      <c r="M365" s="9" t="s">
        <v>29</v>
      </c>
      <c r="N365" s="15" t="s">
        <v>1604</v>
      </c>
      <c r="O365" s="9" t="n">
        <v>0</v>
      </c>
      <c r="P365" s="10" t="n">
        <v>549</v>
      </c>
      <c r="Q365" s="18" t="n">
        <v>44830</v>
      </c>
      <c r="R365" s="9" t="n">
        <v>2160</v>
      </c>
      <c r="S365" s="10" t="n">
        <v>1121</v>
      </c>
      <c r="T365" s="9" t="n">
        <v>0</v>
      </c>
      <c r="U365" s="9" t="s">
        <v>36</v>
      </c>
      <c r="V365" s="9" t="n">
        <v>0</v>
      </c>
    </row>
    <row r="366" customFormat="false" ht="15.75" hidden="false" customHeight="true" outlineLevel="0" collapsed="false">
      <c r="A366" s="22" t="s">
        <v>1304</v>
      </c>
      <c r="B366" s="7" t="s">
        <v>1605</v>
      </c>
      <c r="C366" s="8" t="s">
        <v>1606</v>
      </c>
      <c r="D366" s="9" t="s">
        <v>1607</v>
      </c>
      <c r="E366" s="7" t="s">
        <v>1608</v>
      </c>
      <c r="F366" s="9" t="s">
        <v>27</v>
      </c>
      <c r="G366" s="10" t="n">
        <v>19100000</v>
      </c>
      <c r="H366" s="11" t="n">
        <v>5467041937</v>
      </c>
      <c r="I366" s="27" t="n">
        <v>0.00209490740740741</v>
      </c>
      <c r="J366" s="13" t="n">
        <v>44798</v>
      </c>
      <c r="K366" s="10" t="n">
        <v>13000</v>
      </c>
      <c r="L366" s="14" t="s">
        <v>53</v>
      </c>
      <c r="M366" s="9" t="s">
        <v>36</v>
      </c>
      <c r="N366" s="15" t="s">
        <v>1609</v>
      </c>
      <c r="O366" s="9" t="n">
        <v>3</v>
      </c>
      <c r="P366" s="10" t="n">
        <v>160</v>
      </c>
      <c r="Q366" s="18" t="n">
        <v>44830</v>
      </c>
      <c r="R366" s="9" t="n">
        <v>1080</v>
      </c>
      <c r="S366" s="10" t="n">
        <v>2829</v>
      </c>
      <c r="T366" s="9" t="n">
        <v>93</v>
      </c>
      <c r="U366" s="9" t="s">
        <v>36</v>
      </c>
      <c r="V366" s="9" t="n">
        <v>19</v>
      </c>
    </row>
    <row r="367" customFormat="false" ht="15.75" hidden="false" customHeight="true" outlineLevel="0" collapsed="false">
      <c r="A367" s="22" t="s">
        <v>1304</v>
      </c>
      <c r="B367" s="7" t="s">
        <v>1610</v>
      </c>
      <c r="C367" s="8" t="s">
        <v>1611</v>
      </c>
      <c r="D367" s="9" t="s">
        <v>1612</v>
      </c>
      <c r="E367" s="7" t="s">
        <v>1613</v>
      </c>
      <c r="F367" s="9" t="s">
        <v>27</v>
      </c>
      <c r="G367" s="10" t="n">
        <v>7280000</v>
      </c>
      <c r="H367" s="11" t="n">
        <v>1649099512</v>
      </c>
      <c r="I367" s="27" t="n">
        <v>0.00938657407407407</v>
      </c>
      <c r="J367" s="13" t="n">
        <v>44820</v>
      </c>
      <c r="K367" s="10" t="n">
        <v>486000</v>
      </c>
      <c r="L367" s="14" t="s">
        <v>53</v>
      </c>
      <c r="M367" s="9" t="s">
        <v>29</v>
      </c>
      <c r="N367" s="28" t="s">
        <v>1614</v>
      </c>
      <c r="O367" s="9" t="n">
        <v>0</v>
      </c>
      <c r="P367" s="10" t="n">
        <v>13872</v>
      </c>
      <c r="Q367" s="18" t="n">
        <v>44830</v>
      </c>
      <c r="R367" s="9" t="n">
        <v>1080</v>
      </c>
      <c r="S367" s="10" t="n">
        <v>150</v>
      </c>
      <c r="T367" s="9" t="n">
        <v>6</v>
      </c>
      <c r="U367" s="9" t="s">
        <v>36</v>
      </c>
      <c r="V367" s="9" t="n">
        <v>0</v>
      </c>
    </row>
    <row r="368" customFormat="false" ht="15.75" hidden="false" customHeight="true" outlineLevel="0" collapsed="false">
      <c r="A368" s="22" t="s">
        <v>1304</v>
      </c>
      <c r="B368" s="7" t="s">
        <v>1615</v>
      </c>
      <c r="C368" s="8" t="s">
        <v>1616</v>
      </c>
      <c r="D368" s="9" t="s">
        <v>1617</v>
      </c>
      <c r="E368" s="7" t="s">
        <v>1618</v>
      </c>
      <c r="F368" s="9" t="s">
        <v>41</v>
      </c>
      <c r="G368" s="10" t="n">
        <v>11300000</v>
      </c>
      <c r="H368" s="11" t="n">
        <v>1397485356</v>
      </c>
      <c r="I368" s="27" t="n">
        <v>0.0928472222222222</v>
      </c>
      <c r="J368" s="13" t="n">
        <v>44823</v>
      </c>
      <c r="K368" s="10" t="n">
        <v>49000</v>
      </c>
      <c r="L368" s="14" t="s">
        <v>53</v>
      </c>
      <c r="M368" s="9" t="s">
        <v>36</v>
      </c>
      <c r="N368" s="15" t="s">
        <v>27</v>
      </c>
      <c r="O368" s="9" t="n">
        <v>0</v>
      </c>
      <c r="P368" s="10" t="n">
        <v>349</v>
      </c>
      <c r="Q368" s="18" t="n">
        <v>44830</v>
      </c>
      <c r="R368" s="9" t="n">
        <v>1440</v>
      </c>
      <c r="S368" s="10" t="n">
        <v>911</v>
      </c>
      <c r="T368" s="9" t="n">
        <v>35</v>
      </c>
      <c r="U368" s="9" t="s">
        <v>36</v>
      </c>
      <c r="V368" s="9" t="n">
        <v>0</v>
      </c>
    </row>
    <row r="369" customFormat="false" ht="15.75" hidden="false" customHeight="true" outlineLevel="0" collapsed="false">
      <c r="A369" s="22" t="s">
        <v>1304</v>
      </c>
      <c r="B369" s="7" t="s">
        <v>1619</v>
      </c>
      <c r="C369" s="8" t="s">
        <v>1620</v>
      </c>
      <c r="D369" s="9" t="s">
        <v>1621</v>
      </c>
      <c r="E369" s="7" t="s">
        <v>1622</v>
      </c>
      <c r="F369" s="9" t="s">
        <v>27</v>
      </c>
      <c r="G369" s="10" t="n">
        <v>260000</v>
      </c>
      <c r="H369" s="11" t="n">
        <v>64422858</v>
      </c>
      <c r="I369" s="27" t="n">
        <v>0.00631944444444444</v>
      </c>
      <c r="J369" s="13" t="n">
        <v>44820</v>
      </c>
      <c r="K369" s="10" t="n">
        <v>9000</v>
      </c>
      <c r="L369" s="19" t="s">
        <v>27</v>
      </c>
      <c r="M369" s="9" t="s">
        <v>29</v>
      </c>
      <c r="N369" s="15" t="s">
        <v>27</v>
      </c>
      <c r="O369" s="9" t="n">
        <v>3</v>
      </c>
      <c r="P369" s="10" t="n">
        <v>281</v>
      </c>
      <c r="Q369" s="18" t="n">
        <v>44830</v>
      </c>
      <c r="R369" s="9" t="n">
        <v>1080</v>
      </c>
      <c r="S369" s="10" t="n">
        <v>50</v>
      </c>
      <c r="T369" s="9" t="n">
        <v>1</v>
      </c>
      <c r="U369" s="9" t="s">
        <v>29</v>
      </c>
      <c r="V369" s="9" t="n">
        <v>0</v>
      </c>
    </row>
    <row r="370" customFormat="false" ht="15.75" hidden="false" customHeight="true" outlineLevel="0" collapsed="false">
      <c r="A370" s="22" t="s">
        <v>1304</v>
      </c>
      <c r="B370" s="7" t="s">
        <v>1623</v>
      </c>
      <c r="C370" s="8" t="s">
        <v>1624</v>
      </c>
      <c r="D370" s="9" t="s">
        <v>1625</v>
      </c>
      <c r="E370" s="7" t="s">
        <v>1626</v>
      </c>
      <c r="F370" s="9" t="s">
        <v>27</v>
      </c>
      <c r="G370" s="10" t="n">
        <v>31600</v>
      </c>
      <c r="H370" s="11" t="n">
        <v>9649946</v>
      </c>
      <c r="I370" s="27" t="n">
        <v>0.0134143518518519</v>
      </c>
      <c r="J370" s="13" t="n">
        <v>44757</v>
      </c>
      <c r="K370" s="10" t="n">
        <v>21000</v>
      </c>
      <c r="L370" s="14" t="s">
        <v>28</v>
      </c>
      <c r="M370" s="9" t="s">
        <v>29</v>
      </c>
      <c r="N370" s="15" t="s">
        <v>1627</v>
      </c>
      <c r="O370" s="9" t="n">
        <v>0</v>
      </c>
      <c r="P370" s="10" t="n">
        <v>2623</v>
      </c>
      <c r="Q370" s="18" t="n">
        <v>44830</v>
      </c>
      <c r="R370" s="9" t="n">
        <v>1080</v>
      </c>
      <c r="S370" s="10" t="n">
        <v>30</v>
      </c>
      <c r="T370" s="9" t="n">
        <v>12</v>
      </c>
      <c r="U370" s="9" t="s">
        <v>36</v>
      </c>
      <c r="V370" s="9" t="n">
        <v>0</v>
      </c>
    </row>
    <row r="371" customFormat="false" ht="15.75" hidden="false" customHeight="true" outlineLevel="0" collapsed="false">
      <c r="A371" s="22" t="s">
        <v>1304</v>
      </c>
      <c r="B371" s="7" t="s">
        <v>1628</v>
      </c>
      <c r="C371" s="8" t="s">
        <v>1629</v>
      </c>
      <c r="D371" s="9" t="s">
        <v>1630</v>
      </c>
      <c r="E371" s="7" t="s">
        <v>1631</v>
      </c>
      <c r="F371" s="9" t="s">
        <v>27</v>
      </c>
      <c r="G371" s="10" t="n">
        <v>5850000</v>
      </c>
      <c r="H371" s="11" t="n">
        <v>973013708</v>
      </c>
      <c r="I371" s="27" t="n">
        <v>0.00809027777777778</v>
      </c>
      <c r="J371" s="13" t="n">
        <v>44796</v>
      </c>
      <c r="K371" s="10" t="n">
        <v>161000</v>
      </c>
      <c r="L371" s="14" t="s">
        <v>53</v>
      </c>
      <c r="M371" s="9" t="s">
        <v>29</v>
      </c>
      <c r="N371" s="15" t="s">
        <v>1632</v>
      </c>
      <c r="O371" s="9" t="n">
        <v>3</v>
      </c>
      <c r="P371" s="10" t="n">
        <v>3874</v>
      </c>
      <c r="Q371" s="18" t="n">
        <v>44830</v>
      </c>
      <c r="R371" s="9" t="n">
        <v>1080</v>
      </c>
      <c r="S371" s="10" t="n">
        <v>306</v>
      </c>
      <c r="T371" s="9" t="n">
        <v>30</v>
      </c>
      <c r="U371" s="9" t="s">
        <v>29</v>
      </c>
      <c r="V371" s="9" t="n">
        <v>12</v>
      </c>
    </row>
    <row r="372" customFormat="false" ht="15.75" hidden="false" customHeight="true" outlineLevel="0" collapsed="false">
      <c r="A372" s="22" t="s">
        <v>1304</v>
      </c>
      <c r="B372" s="7" t="s">
        <v>1633</v>
      </c>
      <c r="C372" s="8" t="s">
        <v>1634</v>
      </c>
      <c r="D372" s="9" t="s">
        <v>1635</v>
      </c>
      <c r="E372" s="7" t="s">
        <v>1636</v>
      </c>
      <c r="F372" s="9" t="s">
        <v>41</v>
      </c>
      <c r="G372" s="10" t="n">
        <v>688000</v>
      </c>
      <c r="H372" s="11" t="n">
        <v>80002019</v>
      </c>
      <c r="I372" s="27" t="n">
        <v>0.0114236111111111</v>
      </c>
      <c r="J372" s="13" t="n">
        <v>44824</v>
      </c>
      <c r="K372" s="10" t="n">
        <v>128000</v>
      </c>
      <c r="L372" s="14" t="s">
        <v>53</v>
      </c>
      <c r="M372" s="9" t="s">
        <v>36</v>
      </c>
      <c r="N372" s="15" t="s">
        <v>27</v>
      </c>
      <c r="O372" s="9" t="n">
        <v>1</v>
      </c>
      <c r="P372" s="10" t="n">
        <v>6939</v>
      </c>
      <c r="Q372" s="18" t="n">
        <v>44830</v>
      </c>
      <c r="R372" s="9" t="n">
        <v>2160</v>
      </c>
      <c r="S372" s="10" t="n">
        <v>30</v>
      </c>
      <c r="T372" s="9" t="n">
        <v>1</v>
      </c>
      <c r="U372" s="9" t="s">
        <v>36</v>
      </c>
      <c r="V372" s="9" t="n">
        <v>1</v>
      </c>
    </row>
    <row r="373" customFormat="false" ht="15.75" hidden="false" customHeight="true" outlineLevel="0" collapsed="false">
      <c r="A373" s="22" t="s">
        <v>1304</v>
      </c>
      <c r="B373" s="7" t="s">
        <v>1637</v>
      </c>
      <c r="C373" s="8" t="s">
        <v>1638</v>
      </c>
      <c r="D373" s="9" t="s">
        <v>1639</v>
      </c>
      <c r="E373" s="7" t="s">
        <v>1640</v>
      </c>
      <c r="F373" s="9" t="s">
        <v>41</v>
      </c>
      <c r="G373" s="10" t="n">
        <v>3360000</v>
      </c>
      <c r="H373" s="11" t="n">
        <v>269017319</v>
      </c>
      <c r="I373" s="27" t="n">
        <v>0.00609953703703704</v>
      </c>
      <c r="J373" s="13" t="n">
        <v>44184</v>
      </c>
      <c r="K373" s="10" t="n">
        <v>1200000</v>
      </c>
      <c r="L373" s="14" t="s">
        <v>53</v>
      </c>
      <c r="M373" s="9" t="s">
        <v>36</v>
      </c>
      <c r="N373" s="15" t="s">
        <v>27</v>
      </c>
      <c r="O373" s="9" t="n">
        <v>3</v>
      </c>
      <c r="P373" s="10" t="n">
        <v>12192</v>
      </c>
      <c r="Q373" s="18" t="n">
        <v>44830</v>
      </c>
      <c r="R373" s="9" t="n">
        <v>2160</v>
      </c>
      <c r="S373" s="10" t="n">
        <v>27</v>
      </c>
      <c r="T373" s="9" t="n">
        <v>2</v>
      </c>
      <c r="U373" s="9" t="s">
        <v>36</v>
      </c>
      <c r="V373" s="9" t="n">
        <v>0</v>
      </c>
    </row>
    <row r="374" customFormat="false" ht="15.75" hidden="false" customHeight="true" outlineLevel="0" collapsed="false">
      <c r="A374" s="22" t="s">
        <v>1304</v>
      </c>
      <c r="B374" s="7" t="s">
        <v>1641</v>
      </c>
      <c r="C374" s="8" t="s">
        <v>1642</v>
      </c>
      <c r="D374" s="9" t="s">
        <v>1643</v>
      </c>
      <c r="E374" s="7" t="s">
        <v>1644</v>
      </c>
      <c r="F374" s="9" t="s">
        <v>41</v>
      </c>
      <c r="G374" s="10" t="n">
        <v>7180000</v>
      </c>
      <c r="H374" s="11" t="n">
        <v>620960291</v>
      </c>
      <c r="I374" s="27" t="n">
        <v>0.00476851851851852</v>
      </c>
      <c r="J374" s="13" t="n">
        <v>42489</v>
      </c>
      <c r="K374" s="10" t="n">
        <v>1200000</v>
      </c>
      <c r="L374" s="14" t="s">
        <v>53</v>
      </c>
      <c r="M374" s="9" t="s">
        <v>36</v>
      </c>
      <c r="N374" s="15" t="s">
        <v>1645</v>
      </c>
      <c r="O374" s="9" t="n">
        <v>0</v>
      </c>
      <c r="P374" s="10" t="n">
        <v>9153</v>
      </c>
      <c r="Q374" s="18" t="n">
        <v>44830</v>
      </c>
      <c r="R374" s="9" t="n">
        <v>1080</v>
      </c>
      <c r="S374" s="10" t="n">
        <v>120</v>
      </c>
      <c r="T374" s="9" t="n">
        <v>2</v>
      </c>
      <c r="U374" s="9" t="s">
        <v>36</v>
      </c>
      <c r="V374" s="9" t="n">
        <v>1</v>
      </c>
    </row>
    <row r="375" customFormat="false" ht="15.75" hidden="false" customHeight="true" outlineLevel="0" collapsed="false">
      <c r="A375" s="22" t="s">
        <v>1304</v>
      </c>
      <c r="B375" s="7" t="s">
        <v>1646</v>
      </c>
      <c r="C375" s="8" t="s">
        <v>1647</v>
      </c>
      <c r="D375" s="9" t="s">
        <v>1648</v>
      </c>
      <c r="E375" s="7" t="s">
        <v>1649</v>
      </c>
      <c r="F375" s="9" t="s">
        <v>41</v>
      </c>
      <c r="G375" s="10" t="n">
        <v>9070000</v>
      </c>
      <c r="H375" s="11" t="n">
        <v>6060616436</v>
      </c>
      <c r="I375" s="27" t="n">
        <v>0.00184027777777778</v>
      </c>
      <c r="J375" s="13" t="n">
        <v>44809</v>
      </c>
      <c r="K375" s="10" t="n">
        <v>35000</v>
      </c>
      <c r="L375" s="14" t="s">
        <v>28</v>
      </c>
      <c r="M375" s="9" t="s">
        <v>29</v>
      </c>
      <c r="N375" s="15" t="s">
        <v>27</v>
      </c>
      <c r="O375" s="9" t="n">
        <v>0</v>
      </c>
      <c r="P375" s="10" t="n">
        <v>806</v>
      </c>
      <c r="Q375" s="18" t="n">
        <v>44830</v>
      </c>
      <c r="R375" s="9" t="n">
        <v>1080</v>
      </c>
      <c r="S375" s="10" t="n">
        <v>542</v>
      </c>
      <c r="T375" s="9" t="n">
        <v>4</v>
      </c>
      <c r="U375" s="9" t="s">
        <v>36</v>
      </c>
      <c r="V375" s="9" t="n">
        <v>0</v>
      </c>
    </row>
    <row r="376" customFormat="false" ht="15.75" hidden="false" customHeight="true" outlineLevel="0" collapsed="false">
      <c r="A376" s="22" t="s">
        <v>1304</v>
      </c>
      <c r="B376" s="7" t="s">
        <v>1650</v>
      </c>
      <c r="C376" s="8" t="s">
        <v>1651</v>
      </c>
      <c r="D376" s="9" t="s">
        <v>1652</v>
      </c>
      <c r="E376" s="7" t="s">
        <v>1653</v>
      </c>
      <c r="F376" s="9" t="s">
        <v>41</v>
      </c>
      <c r="G376" s="10" t="n">
        <v>131000</v>
      </c>
      <c r="H376" s="11" t="n">
        <v>10965235</v>
      </c>
      <c r="I376" s="27" t="n">
        <v>0.00381944444444444</v>
      </c>
      <c r="J376" s="13" t="n">
        <v>44244</v>
      </c>
      <c r="K376" s="10" t="n">
        <v>135000</v>
      </c>
      <c r="L376" s="14" t="s">
        <v>28</v>
      </c>
      <c r="M376" s="9" t="s">
        <v>29</v>
      </c>
      <c r="N376" s="15" t="s">
        <v>1654</v>
      </c>
      <c r="O376" s="9" t="n">
        <v>2</v>
      </c>
      <c r="P376" s="10" t="n">
        <v>4852</v>
      </c>
      <c r="Q376" s="18" t="n">
        <v>44829</v>
      </c>
      <c r="R376" s="9" t="n">
        <v>1080</v>
      </c>
      <c r="S376" s="10" t="n">
        <v>26</v>
      </c>
      <c r="T376" s="9" t="n">
        <v>3</v>
      </c>
      <c r="U376" s="9" t="s">
        <v>36</v>
      </c>
      <c r="V376" s="9" t="n">
        <v>0</v>
      </c>
    </row>
    <row r="377" customFormat="false" ht="15.75" hidden="false" customHeight="true" outlineLevel="0" collapsed="false">
      <c r="A377" s="22" t="s">
        <v>1655</v>
      </c>
      <c r="B377" s="7" t="s">
        <v>1656</v>
      </c>
      <c r="C377" s="8" t="s">
        <v>1657</v>
      </c>
      <c r="D377" s="9" t="s">
        <v>1658</v>
      </c>
      <c r="E377" s="7" t="s">
        <v>1659</v>
      </c>
      <c r="F377" s="9" t="s">
        <v>47</v>
      </c>
      <c r="G377" s="10" t="n">
        <v>24800</v>
      </c>
      <c r="H377" s="11" t="n">
        <v>3034648</v>
      </c>
      <c r="I377" s="29" t="n">
        <v>0.00678240740740741</v>
      </c>
      <c r="J377" s="13" t="n">
        <v>44372</v>
      </c>
      <c r="K377" s="30" t="n">
        <v>856</v>
      </c>
      <c r="L377" s="14" t="s">
        <v>28</v>
      </c>
      <c r="M377" s="19" t="s">
        <v>29</v>
      </c>
      <c r="N377" s="15" t="s">
        <v>1660</v>
      </c>
      <c r="O377" s="31" t="n">
        <v>1</v>
      </c>
      <c r="P377" s="30" t="n">
        <v>242</v>
      </c>
      <c r="Q377" s="32" t="n">
        <v>44825</v>
      </c>
      <c r="R377" s="9" t="n">
        <v>1080</v>
      </c>
      <c r="S377" s="10" t="n">
        <v>169</v>
      </c>
      <c r="T377" s="9" t="n">
        <v>12</v>
      </c>
      <c r="U377" s="9" t="s">
        <v>36</v>
      </c>
      <c r="V377" s="9" t="n">
        <v>1</v>
      </c>
    </row>
    <row r="378" customFormat="false" ht="15.75" hidden="false" customHeight="true" outlineLevel="0" collapsed="false">
      <c r="A378" s="22" t="s">
        <v>1655</v>
      </c>
      <c r="B378" s="7" t="s">
        <v>1661</v>
      </c>
      <c r="C378" s="8" t="s">
        <v>1662</v>
      </c>
      <c r="D378" s="9" t="s">
        <v>1658</v>
      </c>
      <c r="E378" s="7" t="s">
        <v>1659</v>
      </c>
      <c r="F378" s="9" t="s">
        <v>47</v>
      </c>
      <c r="G378" s="10" t="n">
        <v>24800</v>
      </c>
      <c r="H378" s="11" t="n">
        <v>3034648</v>
      </c>
      <c r="I378" s="29" t="n">
        <v>0.00650462962962963</v>
      </c>
      <c r="J378" s="13" t="n">
        <v>44208</v>
      </c>
      <c r="K378" s="30" t="n">
        <v>1000</v>
      </c>
      <c r="L378" s="14" t="s">
        <v>28</v>
      </c>
      <c r="M378" s="19" t="s">
        <v>29</v>
      </c>
      <c r="N378" s="15" t="s">
        <v>1663</v>
      </c>
      <c r="O378" s="31" t="n">
        <v>2</v>
      </c>
      <c r="P378" s="30" t="n">
        <v>380</v>
      </c>
      <c r="Q378" s="32" t="n">
        <v>44802</v>
      </c>
      <c r="R378" s="9" t="n">
        <v>720</v>
      </c>
      <c r="S378" s="10" t="n">
        <v>169</v>
      </c>
      <c r="T378" s="9" t="n">
        <v>12</v>
      </c>
      <c r="U378" s="9" t="s">
        <v>36</v>
      </c>
      <c r="V378" s="9" t="n">
        <v>1</v>
      </c>
    </row>
    <row r="379" customFormat="false" ht="15.75" hidden="false" customHeight="true" outlineLevel="0" collapsed="false">
      <c r="A379" s="22" t="s">
        <v>1655</v>
      </c>
      <c r="B379" s="7" t="s">
        <v>1664</v>
      </c>
      <c r="C379" s="8" t="s">
        <v>1665</v>
      </c>
      <c r="D379" s="9" t="s">
        <v>1658</v>
      </c>
      <c r="E379" s="7" t="s">
        <v>1659</v>
      </c>
      <c r="F379" s="9" t="s">
        <v>47</v>
      </c>
      <c r="G379" s="10" t="n">
        <v>24800</v>
      </c>
      <c r="H379" s="11" t="n">
        <v>3034648</v>
      </c>
      <c r="I379" s="29" t="n">
        <v>0.00364583333333333</v>
      </c>
      <c r="J379" s="13" t="n">
        <v>44479</v>
      </c>
      <c r="K379" s="30" t="n">
        <v>869</v>
      </c>
      <c r="L379" s="14" t="s">
        <v>28</v>
      </c>
      <c r="M379" s="19" t="s">
        <v>29</v>
      </c>
      <c r="N379" s="15" t="s">
        <v>1666</v>
      </c>
      <c r="O379" s="31" t="n">
        <v>1</v>
      </c>
      <c r="P379" s="30" t="n">
        <v>111</v>
      </c>
      <c r="Q379" s="32" t="n">
        <v>44821</v>
      </c>
      <c r="R379" s="9" t="n">
        <v>1080</v>
      </c>
      <c r="S379" s="10" t="n">
        <v>169</v>
      </c>
      <c r="T379" s="9" t="n">
        <v>12</v>
      </c>
      <c r="U379" s="9" t="s">
        <v>36</v>
      </c>
      <c r="V379" s="9" t="n">
        <v>1</v>
      </c>
    </row>
    <row r="380" customFormat="false" ht="15.75" hidden="false" customHeight="true" outlineLevel="0" collapsed="false">
      <c r="A380" s="22" t="s">
        <v>1655</v>
      </c>
      <c r="B380" s="7" t="s">
        <v>1667</v>
      </c>
      <c r="C380" s="8" t="s">
        <v>1668</v>
      </c>
      <c r="D380" s="9" t="s">
        <v>1658</v>
      </c>
      <c r="E380" s="7" t="s">
        <v>1659</v>
      </c>
      <c r="F380" s="9" t="s">
        <v>47</v>
      </c>
      <c r="G380" s="10" t="n">
        <v>24800</v>
      </c>
      <c r="H380" s="11" t="n">
        <v>3034648</v>
      </c>
      <c r="I380" s="29" t="n">
        <v>0.00525462962962963</v>
      </c>
      <c r="J380" s="13" t="n">
        <v>44166</v>
      </c>
      <c r="K380" s="30" t="n">
        <v>1100</v>
      </c>
      <c r="L380" s="14" t="s">
        <v>28</v>
      </c>
      <c r="M380" s="19" t="s">
        <v>29</v>
      </c>
      <c r="N380" s="15" t="s">
        <v>1669</v>
      </c>
      <c r="O380" s="31" t="n">
        <v>2</v>
      </c>
      <c r="P380" s="30" t="n">
        <v>649</v>
      </c>
      <c r="Q380" s="32" t="n">
        <v>44822</v>
      </c>
      <c r="R380" s="9" t="n">
        <v>720</v>
      </c>
      <c r="S380" s="10" t="n">
        <v>169</v>
      </c>
      <c r="T380" s="9" t="n">
        <v>12</v>
      </c>
      <c r="U380" s="9" t="s">
        <v>36</v>
      </c>
      <c r="V380" s="9" t="n">
        <v>1</v>
      </c>
    </row>
    <row r="381" customFormat="false" ht="15.75" hidden="false" customHeight="true" outlineLevel="0" collapsed="false">
      <c r="A381" s="22" t="s">
        <v>1655</v>
      </c>
      <c r="B381" s="7" t="s">
        <v>1670</v>
      </c>
      <c r="C381" s="8" t="s">
        <v>1671</v>
      </c>
      <c r="D381" s="9" t="s">
        <v>1658</v>
      </c>
      <c r="E381" s="7" t="s">
        <v>1659</v>
      </c>
      <c r="F381" s="9" t="s">
        <v>47</v>
      </c>
      <c r="G381" s="10" t="n">
        <v>24800</v>
      </c>
      <c r="H381" s="11" t="n">
        <v>3034648</v>
      </c>
      <c r="I381" s="29" t="n">
        <v>0.00664351851851852</v>
      </c>
      <c r="J381" s="13" t="n">
        <v>44215</v>
      </c>
      <c r="K381" s="30" t="n">
        <v>2700</v>
      </c>
      <c r="L381" s="14" t="s">
        <v>28</v>
      </c>
      <c r="M381" s="19" t="s">
        <v>29</v>
      </c>
      <c r="N381" s="15" t="s">
        <v>1672</v>
      </c>
      <c r="O381" s="31" t="n">
        <v>3</v>
      </c>
      <c r="P381" s="30" t="n">
        <v>393</v>
      </c>
      <c r="Q381" s="32" t="n">
        <v>44825</v>
      </c>
      <c r="R381" s="9" t="n">
        <v>720</v>
      </c>
      <c r="S381" s="10" t="n">
        <v>169</v>
      </c>
      <c r="T381" s="9" t="n">
        <v>12</v>
      </c>
      <c r="U381" s="9" t="s">
        <v>36</v>
      </c>
      <c r="V381" s="9" t="n">
        <v>1</v>
      </c>
    </row>
    <row r="382" customFormat="false" ht="15.75" hidden="false" customHeight="true" outlineLevel="0" collapsed="false">
      <c r="A382" s="22" t="s">
        <v>1655</v>
      </c>
      <c r="B382" s="7" t="s">
        <v>1673</v>
      </c>
      <c r="C382" s="8" t="s">
        <v>1674</v>
      </c>
      <c r="D382" s="9" t="s">
        <v>1675</v>
      </c>
      <c r="E382" s="7" t="s">
        <v>1676</v>
      </c>
      <c r="F382" s="9" t="s">
        <v>41</v>
      </c>
      <c r="G382" s="10" t="n">
        <v>16100000</v>
      </c>
      <c r="H382" s="11" t="n">
        <v>3151645604</v>
      </c>
      <c r="I382" s="29" t="n">
        <v>0.0165277777777778</v>
      </c>
      <c r="J382" s="13" t="n">
        <v>43574</v>
      </c>
      <c r="K382" s="30" t="n">
        <v>216000</v>
      </c>
      <c r="L382" s="14" t="s">
        <v>28</v>
      </c>
      <c r="M382" s="19" t="s">
        <v>29</v>
      </c>
      <c r="N382" s="15" t="s">
        <v>1677</v>
      </c>
      <c r="O382" s="31" t="n">
        <v>0</v>
      </c>
      <c r="P382" s="30" t="n">
        <v>14541</v>
      </c>
      <c r="Q382" s="32" t="n">
        <v>44825</v>
      </c>
      <c r="R382" s="9" t="n">
        <v>2160</v>
      </c>
      <c r="S382" s="10" t="n">
        <v>1467</v>
      </c>
      <c r="T382" s="9" t="n">
        <v>23</v>
      </c>
      <c r="U382" s="9" t="s">
        <v>36</v>
      </c>
      <c r="V382" s="9" t="n">
        <v>1</v>
      </c>
    </row>
    <row r="383" customFormat="false" ht="15.75" hidden="false" customHeight="true" outlineLevel="0" collapsed="false">
      <c r="A383" s="22" t="s">
        <v>1655</v>
      </c>
      <c r="B383" s="7" t="s">
        <v>1678</v>
      </c>
      <c r="C383" s="8" t="s">
        <v>1679</v>
      </c>
      <c r="D383" s="9" t="s">
        <v>1675</v>
      </c>
      <c r="E383" s="7" t="s">
        <v>1676</v>
      </c>
      <c r="F383" s="9" t="s">
        <v>41</v>
      </c>
      <c r="G383" s="10" t="n">
        <v>16100000</v>
      </c>
      <c r="H383" s="11" t="n">
        <v>3151645604</v>
      </c>
      <c r="I383" s="29" t="n">
        <v>0.00674768518518519</v>
      </c>
      <c r="J383" s="13" t="n">
        <v>44783</v>
      </c>
      <c r="K383" s="30" t="n">
        <v>1330000</v>
      </c>
      <c r="L383" s="14" t="s">
        <v>28</v>
      </c>
      <c r="M383" s="19" t="s">
        <v>29</v>
      </c>
      <c r="N383" s="15" t="s">
        <v>1680</v>
      </c>
      <c r="O383" s="31" t="n">
        <v>0</v>
      </c>
      <c r="P383" s="30" t="n">
        <v>6003</v>
      </c>
      <c r="Q383" s="32" t="n">
        <v>44826</v>
      </c>
      <c r="R383" s="9" t="n">
        <v>2160</v>
      </c>
      <c r="S383" s="10" t="n">
        <v>1467</v>
      </c>
      <c r="T383" s="9" t="n">
        <v>23</v>
      </c>
      <c r="U383" s="9" t="s">
        <v>36</v>
      </c>
      <c r="V383" s="9" t="n">
        <v>1</v>
      </c>
    </row>
    <row r="384" customFormat="false" ht="15.75" hidden="false" customHeight="true" outlineLevel="0" collapsed="false">
      <c r="A384" s="22" t="s">
        <v>1655</v>
      </c>
      <c r="B384" s="7" t="s">
        <v>1681</v>
      </c>
      <c r="C384" s="8" t="s">
        <v>1682</v>
      </c>
      <c r="D384" s="9" t="s">
        <v>1675</v>
      </c>
      <c r="E384" s="7" t="s">
        <v>1676</v>
      </c>
      <c r="F384" s="9" t="s">
        <v>41</v>
      </c>
      <c r="G384" s="10" t="n">
        <v>16100000</v>
      </c>
      <c r="H384" s="11" t="n">
        <v>3151645604</v>
      </c>
      <c r="I384" s="29" t="n">
        <v>0.00447916666666667</v>
      </c>
      <c r="J384" s="13" t="n">
        <v>41882</v>
      </c>
      <c r="K384" s="30" t="n">
        <v>212000</v>
      </c>
      <c r="L384" s="14" t="s">
        <v>28</v>
      </c>
      <c r="M384" s="19" t="s">
        <v>36</v>
      </c>
      <c r="N384" s="15" t="s">
        <v>1683</v>
      </c>
      <c r="O384" s="31" t="n">
        <v>0</v>
      </c>
      <c r="P384" s="30" t="n">
        <v>23624</v>
      </c>
      <c r="Q384" s="32" t="n">
        <v>44825</v>
      </c>
      <c r="R384" s="9" t="n">
        <v>2160</v>
      </c>
      <c r="S384" s="10" t="n">
        <v>1467</v>
      </c>
      <c r="T384" s="9" t="n">
        <v>23</v>
      </c>
      <c r="U384" s="9" t="s">
        <v>36</v>
      </c>
      <c r="V384" s="9" t="n">
        <v>1</v>
      </c>
    </row>
    <row r="385" customFormat="false" ht="15.75" hidden="false" customHeight="true" outlineLevel="0" collapsed="false">
      <c r="A385" s="22" t="s">
        <v>1655</v>
      </c>
      <c r="B385" s="7" t="s">
        <v>1684</v>
      </c>
      <c r="C385" s="8" t="s">
        <v>1685</v>
      </c>
      <c r="D385" s="9" t="s">
        <v>1675</v>
      </c>
      <c r="E385" s="7" t="s">
        <v>1676</v>
      </c>
      <c r="F385" s="9" t="s">
        <v>41</v>
      </c>
      <c r="G385" s="10" t="n">
        <v>16100000</v>
      </c>
      <c r="H385" s="11" t="n">
        <v>3151645604</v>
      </c>
      <c r="I385" s="29" t="n">
        <v>0.0126967592592593</v>
      </c>
      <c r="J385" s="13" t="n">
        <v>44130</v>
      </c>
      <c r="K385" s="30" t="n">
        <v>317000</v>
      </c>
      <c r="L385" s="14" t="s">
        <v>28</v>
      </c>
      <c r="M385" s="19" t="s">
        <v>36</v>
      </c>
      <c r="N385" s="15" t="s">
        <v>1686</v>
      </c>
      <c r="O385" s="31" t="n">
        <v>0</v>
      </c>
      <c r="P385" s="30" t="n">
        <v>21498</v>
      </c>
      <c r="Q385" s="32" t="n">
        <v>44824</v>
      </c>
      <c r="R385" s="9" t="n">
        <v>2160</v>
      </c>
      <c r="S385" s="10" t="n">
        <v>1467</v>
      </c>
      <c r="T385" s="9" t="n">
        <v>23</v>
      </c>
      <c r="U385" s="9" t="s">
        <v>36</v>
      </c>
      <c r="V385" s="9" t="n">
        <v>1</v>
      </c>
    </row>
    <row r="386" customFormat="false" ht="15.75" hidden="false" customHeight="true" outlineLevel="0" collapsed="false">
      <c r="A386" s="22" t="s">
        <v>1655</v>
      </c>
      <c r="B386" s="7" t="s">
        <v>1687</v>
      </c>
      <c r="C386" s="8" t="s">
        <v>1688</v>
      </c>
      <c r="D386" s="9" t="s">
        <v>1675</v>
      </c>
      <c r="E386" s="7" t="s">
        <v>1676</v>
      </c>
      <c r="F386" s="9" t="s">
        <v>41</v>
      </c>
      <c r="G386" s="10" t="n">
        <v>16100000</v>
      </c>
      <c r="H386" s="11" t="n">
        <v>3151645604</v>
      </c>
      <c r="I386" s="29" t="n">
        <v>0.00689814814814815</v>
      </c>
      <c r="J386" s="13" t="n">
        <v>44609</v>
      </c>
      <c r="K386" s="30" t="n">
        <v>93000</v>
      </c>
      <c r="L386" s="14" t="s">
        <v>28</v>
      </c>
      <c r="M386" s="19" t="s">
        <v>29</v>
      </c>
      <c r="N386" s="15" t="s">
        <v>1689</v>
      </c>
      <c r="O386" s="31" t="n">
        <v>0</v>
      </c>
      <c r="P386" s="30" t="n">
        <v>3232</v>
      </c>
      <c r="Q386" s="32" t="n">
        <v>44816</v>
      </c>
      <c r="R386" s="9" t="n">
        <v>2160</v>
      </c>
      <c r="S386" s="10" t="n">
        <v>1467</v>
      </c>
      <c r="T386" s="9" t="n">
        <v>23</v>
      </c>
      <c r="U386" s="9" t="s">
        <v>36</v>
      </c>
      <c r="V386" s="9" t="n">
        <v>1</v>
      </c>
    </row>
    <row r="387" customFormat="false" ht="15.75" hidden="false" customHeight="true" outlineLevel="0" collapsed="false">
      <c r="A387" s="22" t="s">
        <v>1655</v>
      </c>
      <c r="B387" s="7" t="s">
        <v>1690</v>
      </c>
      <c r="C387" s="8" t="s">
        <v>1691</v>
      </c>
      <c r="D387" s="9" t="s">
        <v>1492</v>
      </c>
      <c r="E387" s="7" t="s">
        <v>1493</v>
      </c>
      <c r="F387" s="9" t="s">
        <v>41</v>
      </c>
      <c r="G387" s="10" t="n">
        <v>11700000</v>
      </c>
      <c r="H387" s="11" t="n">
        <v>1952330303</v>
      </c>
      <c r="I387" s="29" t="n">
        <v>0.0182638888888889</v>
      </c>
      <c r="J387" s="13" t="n">
        <v>44253</v>
      </c>
      <c r="K387" s="30" t="n">
        <v>494000</v>
      </c>
      <c r="L387" s="14" t="s">
        <v>28</v>
      </c>
      <c r="M387" s="19" t="s">
        <v>36</v>
      </c>
      <c r="N387" s="15" t="s">
        <v>1692</v>
      </c>
      <c r="O387" s="31" t="n">
        <v>0</v>
      </c>
      <c r="P387" s="30" t="n">
        <v>28307</v>
      </c>
      <c r="Q387" s="32" t="n">
        <v>44826</v>
      </c>
      <c r="R387" s="9" t="n">
        <v>2160</v>
      </c>
      <c r="S387" s="10" t="n">
        <v>1450</v>
      </c>
      <c r="T387" s="9" t="n">
        <v>19</v>
      </c>
      <c r="U387" s="9" t="s">
        <v>36</v>
      </c>
      <c r="V387" s="9" t="n">
        <v>0</v>
      </c>
    </row>
    <row r="388" customFormat="false" ht="15.75" hidden="false" customHeight="true" outlineLevel="0" collapsed="false">
      <c r="A388" s="22" t="s">
        <v>1655</v>
      </c>
      <c r="B388" s="7" t="s">
        <v>1693</v>
      </c>
      <c r="C388" s="8" t="s">
        <v>1694</v>
      </c>
      <c r="D388" s="9" t="s">
        <v>1492</v>
      </c>
      <c r="E388" s="7" t="s">
        <v>1493</v>
      </c>
      <c r="F388" s="9" t="s">
        <v>41</v>
      </c>
      <c r="G388" s="10" t="n">
        <v>11700000</v>
      </c>
      <c r="H388" s="11" t="n">
        <v>1952330303</v>
      </c>
      <c r="I388" s="29" t="n">
        <v>0.0119675925925926</v>
      </c>
      <c r="J388" s="13" t="n">
        <v>44645</v>
      </c>
      <c r="K388" s="30" t="n">
        <v>378000</v>
      </c>
      <c r="L388" s="14" t="s">
        <v>28</v>
      </c>
      <c r="M388" s="19" t="s">
        <v>36</v>
      </c>
      <c r="N388" s="15" t="s">
        <v>1695</v>
      </c>
      <c r="O388" s="31" t="n">
        <v>0</v>
      </c>
      <c r="P388" s="30" t="n">
        <v>13782</v>
      </c>
      <c r="Q388" s="32" t="n">
        <v>44826</v>
      </c>
      <c r="R388" s="9" t="n">
        <v>2160</v>
      </c>
      <c r="S388" s="10" t="n">
        <v>1450</v>
      </c>
      <c r="T388" s="9" t="n">
        <v>19</v>
      </c>
      <c r="U388" s="9" t="s">
        <v>36</v>
      </c>
      <c r="V388" s="9" t="n">
        <v>0</v>
      </c>
    </row>
    <row r="389" customFormat="false" ht="15.75" hidden="false" customHeight="true" outlineLevel="0" collapsed="false">
      <c r="A389" s="22" t="s">
        <v>1655</v>
      </c>
      <c r="B389" s="7" t="s">
        <v>1696</v>
      </c>
      <c r="C389" s="8" t="s">
        <v>1697</v>
      </c>
      <c r="D389" s="9" t="s">
        <v>1492</v>
      </c>
      <c r="E389" s="7" t="s">
        <v>1493</v>
      </c>
      <c r="F389" s="9" t="s">
        <v>41</v>
      </c>
      <c r="G389" s="10" t="n">
        <v>11700000</v>
      </c>
      <c r="H389" s="11" t="n">
        <v>1952330303</v>
      </c>
      <c r="I389" s="29" t="n">
        <v>0.0125578703703704</v>
      </c>
      <c r="J389" s="13" t="n">
        <v>44770</v>
      </c>
      <c r="K389" s="30" t="n">
        <v>590000</v>
      </c>
      <c r="L389" s="14" t="s">
        <v>28</v>
      </c>
      <c r="M389" s="19" t="s">
        <v>36</v>
      </c>
      <c r="N389" s="15" t="s">
        <v>1698</v>
      </c>
      <c r="O389" s="31" t="n">
        <v>0</v>
      </c>
      <c r="P389" s="30" t="n">
        <v>14558</v>
      </c>
      <c r="Q389" s="32" t="n">
        <v>44825</v>
      </c>
      <c r="R389" s="9" t="n">
        <v>2160</v>
      </c>
      <c r="S389" s="10" t="n">
        <v>1450</v>
      </c>
      <c r="T389" s="9" t="n">
        <v>19</v>
      </c>
      <c r="U389" s="9" t="s">
        <v>36</v>
      </c>
      <c r="V389" s="9" t="n">
        <v>0</v>
      </c>
    </row>
    <row r="390" customFormat="false" ht="15.75" hidden="false" customHeight="true" outlineLevel="0" collapsed="false">
      <c r="A390" s="22" t="s">
        <v>1655</v>
      </c>
      <c r="B390" s="7" t="s">
        <v>1699</v>
      </c>
      <c r="C390" s="8" t="s">
        <v>1700</v>
      </c>
      <c r="D390" s="9" t="s">
        <v>1492</v>
      </c>
      <c r="E390" s="7" t="s">
        <v>1493</v>
      </c>
      <c r="F390" s="9" t="s">
        <v>41</v>
      </c>
      <c r="G390" s="10" t="n">
        <v>11700000</v>
      </c>
      <c r="H390" s="11" t="n">
        <v>1952330303</v>
      </c>
      <c r="I390" s="29" t="n">
        <v>0.0120949074074074</v>
      </c>
      <c r="J390" s="13" t="n">
        <v>44793</v>
      </c>
      <c r="K390" s="30" t="n">
        <v>278000</v>
      </c>
      <c r="L390" s="14" t="s">
        <v>28</v>
      </c>
      <c r="M390" s="19" t="s">
        <v>36</v>
      </c>
      <c r="N390" s="15" t="s">
        <v>1701</v>
      </c>
      <c r="O390" s="31" t="n">
        <v>0</v>
      </c>
      <c r="P390" s="30" t="n">
        <v>21482</v>
      </c>
      <c r="Q390" s="32" t="n">
        <v>44826</v>
      </c>
      <c r="R390" s="9" t="n">
        <v>2160</v>
      </c>
      <c r="S390" s="10" t="n">
        <v>1450</v>
      </c>
      <c r="T390" s="9" t="n">
        <v>19</v>
      </c>
      <c r="U390" s="9" t="s">
        <v>36</v>
      </c>
      <c r="V390" s="9" t="n">
        <v>0</v>
      </c>
    </row>
    <row r="391" customFormat="false" ht="15.75" hidden="false" customHeight="true" outlineLevel="0" collapsed="false">
      <c r="A391" s="22" t="s">
        <v>1655</v>
      </c>
      <c r="B391" s="7" t="s">
        <v>1702</v>
      </c>
      <c r="C391" s="8" t="s">
        <v>1703</v>
      </c>
      <c r="D391" s="9" t="s">
        <v>1492</v>
      </c>
      <c r="E391" s="7" t="s">
        <v>1493</v>
      </c>
      <c r="F391" s="9" t="s">
        <v>41</v>
      </c>
      <c r="G391" s="10" t="n">
        <v>11700000</v>
      </c>
      <c r="H391" s="11" t="n">
        <v>1952330303</v>
      </c>
      <c r="I391" s="29" t="n">
        <v>0.0203009259259259</v>
      </c>
      <c r="J391" s="13" t="n">
        <v>44561</v>
      </c>
      <c r="K391" s="30" t="n">
        <v>301000</v>
      </c>
      <c r="L391" s="14" t="s">
        <v>28</v>
      </c>
      <c r="M391" s="19" t="s">
        <v>36</v>
      </c>
      <c r="N391" s="15" t="s">
        <v>1704</v>
      </c>
      <c r="O391" s="31" t="n">
        <v>0</v>
      </c>
      <c r="P391" s="30" t="n">
        <v>13144</v>
      </c>
      <c r="Q391" s="32" t="n">
        <v>44826</v>
      </c>
      <c r="R391" s="9" t="n">
        <v>2160</v>
      </c>
      <c r="S391" s="10" t="n">
        <v>1450</v>
      </c>
      <c r="T391" s="9" t="n">
        <v>19</v>
      </c>
      <c r="U391" s="9" t="s">
        <v>36</v>
      </c>
      <c r="V391" s="9" t="n">
        <v>0</v>
      </c>
    </row>
    <row r="392" customFormat="false" ht="15.75" hidden="false" customHeight="true" outlineLevel="0" collapsed="false">
      <c r="A392" s="22" t="s">
        <v>1655</v>
      </c>
      <c r="B392" s="7" t="s">
        <v>1705</v>
      </c>
      <c r="C392" s="8" t="s">
        <v>1706</v>
      </c>
      <c r="D392" s="9" t="s">
        <v>410</v>
      </c>
      <c r="E392" s="7" t="s">
        <v>1707</v>
      </c>
      <c r="F392" s="9" t="s">
        <v>41</v>
      </c>
      <c r="G392" s="10" t="n">
        <v>2250000</v>
      </c>
      <c r="H392" s="11" t="n">
        <v>134942215</v>
      </c>
      <c r="I392" s="29" t="n">
        <v>0.00958333333333333</v>
      </c>
      <c r="J392" s="13" t="n">
        <v>44757</v>
      </c>
      <c r="K392" s="30" t="n">
        <v>108000</v>
      </c>
      <c r="L392" s="14" t="s">
        <v>28</v>
      </c>
      <c r="M392" s="19" t="s">
        <v>36</v>
      </c>
      <c r="N392" s="15" t="s">
        <v>1708</v>
      </c>
      <c r="O392" s="31" t="n">
        <v>5</v>
      </c>
      <c r="P392" s="30" t="n">
        <v>6116</v>
      </c>
      <c r="Q392" s="32" t="n">
        <v>44825</v>
      </c>
      <c r="R392" s="9" t="n">
        <v>1080</v>
      </c>
      <c r="S392" s="10" t="n">
        <v>171</v>
      </c>
      <c r="T392" s="9" t="n">
        <v>9</v>
      </c>
      <c r="U392" s="9" t="s">
        <v>29</v>
      </c>
      <c r="V392" s="9" t="n">
        <v>7</v>
      </c>
    </row>
    <row r="393" customFormat="false" ht="15.75" hidden="false" customHeight="true" outlineLevel="0" collapsed="false">
      <c r="A393" s="22" t="s">
        <v>1655</v>
      </c>
      <c r="B393" s="7" t="s">
        <v>1709</v>
      </c>
      <c r="C393" s="8" t="s">
        <v>409</v>
      </c>
      <c r="D393" s="9" t="s">
        <v>410</v>
      </c>
      <c r="E393" s="7" t="s">
        <v>1707</v>
      </c>
      <c r="F393" s="9" t="s">
        <v>41</v>
      </c>
      <c r="G393" s="10" t="n">
        <v>2250000</v>
      </c>
      <c r="H393" s="11" t="n">
        <v>134942215</v>
      </c>
      <c r="I393" s="29" t="n">
        <v>0.010625</v>
      </c>
      <c r="J393" s="13" t="n">
        <v>44696</v>
      </c>
      <c r="K393" s="30" t="n">
        <v>259000</v>
      </c>
      <c r="L393" s="14" t="s">
        <v>28</v>
      </c>
      <c r="M393" s="19" t="s">
        <v>36</v>
      </c>
      <c r="N393" s="15" t="s">
        <v>1710</v>
      </c>
      <c r="O393" s="31" t="n">
        <v>7</v>
      </c>
      <c r="P393" s="30" t="n">
        <v>19494</v>
      </c>
      <c r="Q393" s="32" t="n">
        <v>44827</v>
      </c>
      <c r="R393" s="9" t="n">
        <v>1080</v>
      </c>
      <c r="S393" s="10" t="n">
        <v>171</v>
      </c>
      <c r="T393" s="9" t="n">
        <v>9</v>
      </c>
      <c r="U393" s="9" t="s">
        <v>29</v>
      </c>
      <c r="V393" s="9" t="n">
        <v>7</v>
      </c>
    </row>
    <row r="394" customFormat="false" ht="15.75" hidden="false" customHeight="true" outlineLevel="0" collapsed="false">
      <c r="A394" s="22" t="s">
        <v>1655</v>
      </c>
      <c r="B394" s="7" t="s">
        <v>1711</v>
      </c>
      <c r="C394" s="8" t="s">
        <v>1712</v>
      </c>
      <c r="D394" s="9" t="s">
        <v>410</v>
      </c>
      <c r="E394" s="7" t="s">
        <v>1707</v>
      </c>
      <c r="F394" s="9" t="s">
        <v>41</v>
      </c>
      <c r="G394" s="10" t="n">
        <v>2250000</v>
      </c>
      <c r="H394" s="11" t="n">
        <v>134942215</v>
      </c>
      <c r="I394" s="29" t="n">
        <v>0.00862268518518519</v>
      </c>
      <c r="J394" s="13" t="n">
        <v>44565</v>
      </c>
      <c r="K394" s="30" t="n">
        <v>45000</v>
      </c>
      <c r="L394" s="14" t="s">
        <v>28</v>
      </c>
      <c r="M394" s="19" t="s">
        <v>36</v>
      </c>
      <c r="N394" s="15" t="s">
        <v>1713</v>
      </c>
      <c r="O394" s="31" t="n">
        <v>5</v>
      </c>
      <c r="P394" s="30" t="n">
        <v>2018</v>
      </c>
      <c r="Q394" s="32" t="n">
        <v>44826</v>
      </c>
      <c r="R394" s="9" t="n">
        <v>1080</v>
      </c>
      <c r="S394" s="10" t="n">
        <v>171</v>
      </c>
      <c r="T394" s="9" t="n">
        <v>9</v>
      </c>
      <c r="U394" s="9" t="s">
        <v>29</v>
      </c>
      <c r="V394" s="9" t="n">
        <v>7</v>
      </c>
    </row>
    <row r="395" customFormat="false" ht="15.75" hidden="false" customHeight="true" outlineLevel="0" collapsed="false">
      <c r="A395" s="22" t="s">
        <v>1655</v>
      </c>
      <c r="B395" s="7" t="s">
        <v>1714</v>
      </c>
      <c r="C395" s="8" t="s">
        <v>1715</v>
      </c>
      <c r="D395" s="9" t="s">
        <v>410</v>
      </c>
      <c r="E395" s="7" t="s">
        <v>1707</v>
      </c>
      <c r="F395" s="9" t="s">
        <v>41</v>
      </c>
      <c r="G395" s="10" t="n">
        <v>2250000</v>
      </c>
      <c r="H395" s="11" t="n">
        <v>134942215</v>
      </c>
      <c r="I395" s="29" t="n">
        <v>0.00858796296296296</v>
      </c>
      <c r="J395" s="13" t="n">
        <v>44428</v>
      </c>
      <c r="K395" s="30" t="n">
        <v>42000</v>
      </c>
      <c r="L395" s="14" t="s">
        <v>28</v>
      </c>
      <c r="M395" s="19" t="s">
        <v>36</v>
      </c>
      <c r="N395" s="15" t="s">
        <v>1716</v>
      </c>
      <c r="O395" s="31" t="n">
        <v>0</v>
      </c>
      <c r="P395" s="30" t="n">
        <v>1727</v>
      </c>
      <c r="Q395" s="32" t="n">
        <v>44825</v>
      </c>
      <c r="R395" s="9" t="n">
        <v>1080</v>
      </c>
      <c r="S395" s="10" t="n">
        <v>171</v>
      </c>
      <c r="T395" s="9" t="n">
        <v>9</v>
      </c>
      <c r="U395" s="9" t="s">
        <v>29</v>
      </c>
      <c r="V395" s="9" t="n">
        <v>7</v>
      </c>
    </row>
    <row r="396" customFormat="false" ht="15.75" hidden="false" customHeight="true" outlineLevel="0" collapsed="false">
      <c r="A396" s="22" t="s">
        <v>1655</v>
      </c>
      <c r="B396" s="7" t="s">
        <v>1717</v>
      </c>
      <c r="C396" s="8" t="s">
        <v>1718</v>
      </c>
      <c r="D396" s="9" t="s">
        <v>410</v>
      </c>
      <c r="E396" s="7" t="s">
        <v>1707</v>
      </c>
      <c r="F396" s="9" t="s">
        <v>41</v>
      </c>
      <c r="G396" s="10" t="n">
        <v>2250000</v>
      </c>
      <c r="H396" s="11" t="n">
        <v>134942215</v>
      </c>
      <c r="I396" s="29" t="n">
        <v>0.00940972222222222</v>
      </c>
      <c r="J396" s="13" t="n">
        <v>44761</v>
      </c>
      <c r="K396" s="30" t="n">
        <v>38000</v>
      </c>
      <c r="L396" s="14" t="s">
        <v>28</v>
      </c>
      <c r="M396" s="19" t="s">
        <v>36</v>
      </c>
      <c r="N396" s="15" t="s">
        <v>1719</v>
      </c>
      <c r="O396" s="31" t="n">
        <v>5</v>
      </c>
      <c r="P396" s="30" t="n">
        <v>1898</v>
      </c>
      <c r="Q396" s="32" t="n">
        <v>44824</v>
      </c>
      <c r="R396" s="9" t="n">
        <v>1080</v>
      </c>
      <c r="S396" s="10" t="n">
        <v>171</v>
      </c>
      <c r="T396" s="9" t="n">
        <v>9</v>
      </c>
      <c r="U396" s="9" t="s">
        <v>29</v>
      </c>
      <c r="V396" s="9" t="n">
        <v>7</v>
      </c>
    </row>
    <row r="397" customFormat="false" ht="15.75" hidden="false" customHeight="true" outlineLevel="0" collapsed="false">
      <c r="A397" s="22" t="s">
        <v>1655</v>
      </c>
      <c r="B397" s="7" t="s">
        <v>1720</v>
      </c>
      <c r="C397" s="8" t="s">
        <v>1721</v>
      </c>
      <c r="D397" s="9" t="s">
        <v>1722</v>
      </c>
      <c r="E397" s="7" t="s">
        <v>1723</v>
      </c>
      <c r="F397" s="9" t="s">
        <v>41</v>
      </c>
      <c r="G397" s="10" t="n">
        <v>927000</v>
      </c>
      <c r="H397" s="11" t="n">
        <v>79994219</v>
      </c>
      <c r="I397" s="29" t="n">
        <v>0.0366087962962963</v>
      </c>
      <c r="J397" s="13" t="n">
        <v>44329</v>
      </c>
      <c r="K397" s="30" t="n">
        <v>33000</v>
      </c>
      <c r="L397" s="19" t="s">
        <v>957</v>
      </c>
      <c r="M397" s="19" t="s">
        <v>29</v>
      </c>
      <c r="N397" s="15" t="s">
        <v>1724</v>
      </c>
      <c r="O397" s="31" t="n">
        <v>0</v>
      </c>
      <c r="P397" s="30" t="n">
        <v>1457</v>
      </c>
      <c r="Q397" s="32" t="n">
        <v>44561</v>
      </c>
      <c r="R397" s="9" t="n">
        <v>1080</v>
      </c>
      <c r="S397" s="10" t="n">
        <v>373</v>
      </c>
      <c r="T397" s="9" t="n">
        <v>27</v>
      </c>
      <c r="U397" s="9" t="s">
        <v>29</v>
      </c>
      <c r="V397" s="9" t="n">
        <v>3</v>
      </c>
    </row>
    <row r="398" customFormat="false" ht="15.75" hidden="false" customHeight="true" outlineLevel="0" collapsed="false">
      <c r="A398" s="22" t="s">
        <v>1655</v>
      </c>
      <c r="B398" s="7" t="s">
        <v>1725</v>
      </c>
      <c r="C398" s="8" t="s">
        <v>1726</v>
      </c>
      <c r="D398" s="9" t="s">
        <v>1722</v>
      </c>
      <c r="E398" s="7" t="s">
        <v>1723</v>
      </c>
      <c r="F398" s="9" t="s">
        <v>41</v>
      </c>
      <c r="G398" s="10" t="n">
        <v>927000</v>
      </c>
      <c r="H398" s="11" t="n">
        <v>79994219</v>
      </c>
      <c r="I398" s="29" t="n">
        <v>0.00991898148148148</v>
      </c>
      <c r="J398" s="13" t="n">
        <v>44219</v>
      </c>
      <c r="K398" s="30" t="n">
        <v>52000</v>
      </c>
      <c r="L398" s="19" t="s">
        <v>957</v>
      </c>
      <c r="M398" s="19" t="s">
        <v>29</v>
      </c>
      <c r="N398" s="15" t="s">
        <v>1727</v>
      </c>
      <c r="O398" s="31" t="n">
        <v>5</v>
      </c>
      <c r="P398" s="30" t="n">
        <v>3639</v>
      </c>
      <c r="Q398" s="32" t="n">
        <v>44076</v>
      </c>
      <c r="R398" s="9" t="n">
        <v>720</v>
      </c>
      <c r="S398" s="10" t="n">
        <v>373</v>
      </c>
      <c r="T398" s="9" t="n">
        <v>27</v>
      </c>
      <c r="U398" s="9" t="s">
        <v>29</v>
      </c>
      <c r="V398" s="9" t="n">
        <v>3</v>
      </c>
    </row>
    <row r="399" customFormat="false" ht="15.75" hidden="false" customHeight="true" outlineLevel="0" collapsed="false">
      <c r="A399" s="22" t="s">
        <v>1655</v>
      </c>
      <c r="B399" s="7" t="s">
        <v>1728</v>
      </c>
      <c r="C399" s="21" t="s">
        <v>1729</v>
      </c>
      <c r="D399" s="9" t="s">
        <v>1722</v>
      </c>
      <c r="E399" s="7" t="s">
        <v>1723</v>
      </c>
      <c r="F399" s="9" t="s">
        <v>41</v>
      </c>
      <c r="G399" s="10" t="n">
        <v>927000</v>
      </c>
      <c r="H399" s="11" t="n">
        <v>79994219</v>
      </c>
      <c r="I399" s="29" t="n">
        <v>0.0156365740740741</v>
      </c>
      <c r="J399" s="13" t="n">
        <v>44519</v>
      </c>
      <c r="K399" s="30" t="n">
        <v>40000</v>
      </c>
      <c r="L399" s="19" t="s">
        <v>957</v>
      </c>
      <c r="M399" s="19" t="s">
        <v>29</v>
      </c>
      <c r="N399" s="15" t="s">
        <v>1730</v>
      </c>
      <c r="O399" s="31" t="n">
        <v>7</v>
      </c>
      <c r="P399" s="30" t="n">
        <v>1822</v>
      </c>
      <c r="Q399" s="32" t="n">
        <v>43739</v>
      </c>
      <c r="R399" s="9" t="n">
        <v>2160</v>
      </c>
      <c r="S399" s="10" t="n">
        <v>373</v>
      </c>
      <c r="T399" s="9" t="n">
        <v>27</v>
      </c>
      <c r="U399" s="9" t="s">
        <v>29</v>
      </c>
      <c r="V399" s="9" t="n">
        <v>3</v>
      </c>
    </row>
    <row r="400" customFormat="false" ht="15.75" hidden="false" customHeight="true" outlineLevel="0" collapsed="false">
      <c r="A400" s="22" t="s">
        <v>1655</v>
      </c>
      <c r="B400" s="7" t="s">
        <v>1731</v>
      </c>
      <c r="C400" s="8" t="s">
        <v>1732</v>
      </c>
      <c r="D400" s="9" t="s">
        <v>1722</v>
      </c>
      <c r="E400" s="7" t="s">
        <v>1723</v>
      </c>
      <c r="F400" s="9" t="s">
        <v>41</v>
      </c>
      <c r="G400" s="10" t="n">
        <v>927000</v>
      </c>
      <c r="H400" s="11" t="n">
        <v>79994219</v>
      </c>
      <c r="I400" s="29" t="n">
        <v>0.0155787037037037</v>
      </c>
      <c r="J400" s="13" t="n">
        <v>44806</v>
      </c>
      <c r="K400" s="30" t="n">
        <v>4400</v>
      </c>
      <c r="L400" s="19" t="s">
        <v>957</v>
      </c>
      <c r="M400" s="19" t="s">
        <v>29</v>
      </c>
      <c r="N400" s="15" t="s">
        <v>1733</v>
      </c>
      <c r="O400" s="31" t="n">
        <v>10</v>
      </c>
      <c r="P400" s="30" t="n">
        <v>180</v>
      </c>
      <c r="Q400" s="32" t="n">
        <v>44816</v>
      </c>
      <c r="R400" s="9" t="n">
        <v>2160</v>
      </c>
      <c r="S400" s="10" t="n">
        <v>373</v>
      </c>
      <c r="T400" s="9" t="n">
        <v>27</v>
      </c>
      <c r="U400" s="9" t="s">
        <v>29</v>
      </c>
      <c r="V400" s="9" t="n">
        <v>3</v>
      </c>
    </row>
    <row r="401" customFormat="false" ht="15.75" hidden="false" customHeight="true" outlineLevel="0" collapsed="false">
      <c r="A401" s="22" t="s">
        <v>1655</v>
      </c>
      <c r="B401" s="7" t="s">
        <v>1734</v>
      </c>
      <c r="C401" s="8" t="s">
        <v>1735</v>
      </c>
      <c r="D401" s="9" t="s">
        <v>1722</v>
      </c>
      <c r="E401" s="7" t="s">
        <v>1723</v>
      </c>
      <c r="F401" s="9" t="s">
        <v>41</v>
      </c>
      <c r="G401" s="10" t="n">
        <v>927000</v>
      </c>
      <c r="H401" s="11" t="n">
        <v>79994219</v>
      </c>
      <c r="I401" s="29" t="n">
        <v>0.00517361111111111</v>
      </c>
      <c r="J401" s="13" t="n">
        <v>44700</v>
      </c>
      <c r="K401" s="30" t="n">
        <v>1400</v>
      </c>
      <c r="L401" s="19" t="s">
        <v>957</v>
      </c>
      <c r="M401" s="19" t="s">
        <v>29</v>
      </c>
      <c r="N401" s="15" t="s">
        <v>1736</v>
      </c>
      <c r="O401" s="31" t="n">
        <v>8</v>
      </c>
      <c r="P401" s="30" t="n">
        <v>204</v>
      </c>
      <c r="Q401" s="32" t="n">
        <v>44561</v>
      </c>
      <c r="R401" s="9" t="n">
        <v>1080</v>
      </c>
      <c r="S401" s="10" t="n">
        <v>373</v>
      </c>
      <c r="T401" s="9" t="n">
        <v>27</v>
      </c>
      <c r="U401" s="9" t="s">
        <v>29</v>
      </c>
      <c r="V401" s="9" t="n">
        <v>3</v>
      </c>
    </row>
    <row r="402" customFormat="false" ht="15.75" hidden="false" customHeight="true" outlineLevel="0" collapsed="false">
      <c r="A402" s="22" t="s">
        <v>1655</v>
      </c>
      <c r="B402" s="7" t="s">
        <v>1737</v>
      </c>
      <c r="C402" s="8" t="s">
        <v>1738</v>
      </c>
      <c r="D402" s="9" t="s">
        <v>1739</v>
      </c>
      <c r="E402" s="7" t="s">
        <v>1544</v>
      </c>
      <c r="F402" s="9" t="s">
        <v>41</v>
      </c>
      <c r="G402" s="10" t="n">
        <v>4310000</v>
      </c>
      <c r="H402" s="11" t="n">
        <v>381158500</v>
      </c>
      <c r="I402" s="29" t="n">
        <v>0.0292013888888889</v>
      </c>
      <c r="J402" s="13" t="n">
        <v>44813</v>
      </c>
      <c r="K402" s="30" t="n">
        <v>37000</v>
      </c>
      <c r="L402" s="14" t="s">
        <v>28</v>
      </c>
      <c r="M402" s="19" t="s">
        <v>36</v>
      </c>
      <c r="N402" s="15" t="s">
        <v>1740</v>
      </c>
      <c r="O402" s="31" t="n">
        <v>2</v>
      </c>
      <c r="P402" s="30" t="n">
        <v>2607</v>
      </c>
      <c r="Q402" s="32" t="n">
        <v>44827</v>
      </c>
      <c r="R402" s="9" t="n">
        <v>1080</v>
      </c>
      <c r="S402" s="10" t="n">
        <v>668</v>
      </c>
      <c r="T402" s="9" t="n">
        <v>30</v>
      </c>
      <c r="U402" s="9" t="s">
        <v>36</v>
      </c>
      <c r="V402" s="9" t="n">
        <v>3</v>
      </c>
    </row>
    <row r="403" customFormat="false" ht="15.75" hidden="false" customHeight="true" outlineLevel="0" collapsed="false">
      <c r="A403" s="22" t="s">
        <v>1655</v>
      </c>
      <c r="B403" s="7" t="s">
        <v>1741</v>
      </c>
      <c r="C403" s="8" t="s">
        <v>1742</v>
      </c>
      <c r="D403" s="9" t="s">
        <v>1739</v>
      </c>
      <c r="E403" s="7" t="s">
        <v>1544</v>
      </c>
      <c r="F403" s="9" t="s">
        <v>41</v>
      </c>
      <c r="G403" s="10" t="n">
        <v>4310000</v>
      </c>
      <c r="H403" s="11" t="n">
        <v>381158500</v>
      </c>
      <c r="I403" s="29" t="n">
        <v>0.00532407407407407</v>
      </c>
      <c r="J403" s="13" t="n">
        <v>43984</v>
      </c>
      <c r="K403" s="30" t="n">
        <v>186000</v>
      </c>
      <c r="L403" s="14" t="s">
        <v>28</v>
      </c>
      <c r="M403" s="19" t="s">
        <v>29</v>
      </c>
      <c r="N403" s="15" t="s">
        <v>1743</v>
      </c>
      <c r="O403" s="31" t="n">
        <v>3</v>
      </c>
      <c r="P403" s="30" t="n">
        <v>3738</v>
      </c>
      <c r="Q403" s="32" t="n">
        <v>44826</v>
      </c>
      <c r="R403" s="9" t="n">
        <v>1080</v>
      </c>
      <c r="S403" s="10" t="n">
        <v>668</v>
      </c>
      <c r="T403" s="9" t="n">
        <v>30</v>
      </c>
      <c r="U403" s="9" t="s">
        <v>36</v>
      </c>
      <c r="V403" s="9" t="n">
        <v>3</v>
      </c>
    </row>
    <row r="404" customFormat="false" ht="15.75" hidden="false" customHeight="true" outlineLevel="0" collapsed="false">
      <c r="A404" s="22" t="s">
        <v>1655</v>
      </c>
      <c r="B404" s="7" t="s">
        <v>1744</v>
      </c>
      <c r="C404" s="8" t="s">
        <v>1745</v>
      </c>
      <c r="D404" s="9" t="s">
        <v>1739</v>
      </c>
      <c r="E404" s="7" t="s">
        <v>1544</v>
      </c>
      <c r="F404" s="9" t="s">
        <v>41</v>
      </c>
      <c r="G404" s="10" t="n">
        <v>4310000</v>
      </c>
      <c r="H404" s="11" t="n">
        <v>381158500</v>
      </c>
      <c r="I404" s="29" t="n">
        <v>0.010474537037037</v>
      </c>
      <c r="J404" s="13" t="n">
        <v>44225</v>
      </c>
      <c r="K404" s="30" t="n">
        <v>149000</v>
      </c>
      <c r="L404" s="14" t="s">
        <v>28</v>
      </c>
      <c r="M404" s="19" t="s">
        <v>36</v>
      </c>
      <c r="N404" s="15" t="s">
        <v>1746</v>
      </c>
      <c r="O404" s="31" t="n">
        <v>2</v>
      </c>
      <c r="P404" s="30" t="n">
        <v>11161</v>
      </c>
      <c r="Q404" s="32" t="n">
        <v>44827</v>
      </c>
      <c r="R404" s="9" t="n">
        <v>1080</v>
      </c>
      <c r="S404" s="10" t="n">
        <v>668</v>
      </c>
      <c r="T404" s="9" t="n">
        <v>30</v>
      </c>
      <c r="U404" s="9" t="s">
        <v>36</v>
      </c>
      <c r="V404" s="9" t="n">
        <v>3</v>
      </c>
    </row>
    <row r="405" customFormat="false" ht="15.75" hidden="false" customHeight="true" outlineLevel="0" collapsed="false">
      <c r="A405" s="22" t="s">
        <v>1655</v>
      </c>
      <c r="B405" s="7" t="s">
        <v>1747</v>
      </c>
      <c r="C405" s="8" t="s">
        <v>1748</v>
      </c>
      <c r="D405" s="9" t="s">
        <v>1739</v>
      </c>
      <c r="E405" s="7" t="s">
        <v>1544</v>
      </c>
      <c r="F405" s="9" t="s">
        <v>41</v>
      </c>
      <c r="G405" s="10" t="n">
        <v>4310000</v>
      </c>
      <c r="H405" s="11" t="n">
        <v>381158500</v>
      </c>
      <c r="I405" s="29" t="n">
        <v>0.0396064814814815</v>
      </c>
      <c r="J405" s="13" t="n">
        <v>44624</v>
      </c>
      <c r="K405" s="30" t="n">
        <v>33000</v>
      </c>
      <c r="L405" s="14" t="s">
        <v>28</v>
      </c>
      <c r="M405" s="19" t="s">
        <v>36</v>
      </c>
      <c r="N405" s="15" t="s">
        <v>1749</v>
      </c>
      <c r="O405" s="31" t="n">
        <v>2</v>
      </c>
      <c r="P405" s="30" t="n">
        <v>1912</v>
      </c>
      <c r="Q405" s="32" t="n">
        <v>44826</v>
      </c>
      <c r="R405" s="9" t="n">
        <v>1080</v>
      </c>
      <c r="S405" s="10" t="n">
        <v>668</v>
      </c>
      <c r="T405" s="9" t="n">
        <v>30</v>
      </c>
      <c r="U405" s="9" t="s">
        <v>36</v>
      </c>
      <c r="V405" s="9" t="n">
        <v>3</v>
      </c>
    </row>
    <row r="406" customFormat="false" ht="15.75" hidden="false" customHeight="true" outlineLevel="0" collapsed="false">
      <c r="A406" s="22" t="s">
        <v>1655</v>
      </c>
      <c r="B406" s="7" t="s">
        <v>1750</v>
      </c>
      <c r="C406" s="8" t="s">
        <v>1751</v>
      </c>
      <c r="D406" s="9" t="s">
        <v>1739</v>
      </c>
      <c r="E406" s="7" t="s">
        <v>1544</v>
      </c>
      <c r="F406" s="9" t="s">
        <v>41</v>
      </c>
      <c r="G406" s="10" t="n">
        <v>4310000</v>
      </c>
      <c r="H406" s="11" t="n">
        <v>381158500</v>
      </c>
      <c r="I406" s="29" t="n">
        <v>0.056724537037037</v>
      </c>
      <c r="J406" s="13" t="n">
        <v>44397</v>
      </c>
      <c r="K406" s="30" t="n">
        <v>19000</v>
      </c>
      <c r="L406" s="14" t="s">
        <v>28</v>
      </c>
      <c r="M406" s="19" t="s">
        <v>36</v>
      </c>
      <c r="N406" s="15" t="s">
        <v>1752</v>
      </c>
      <c r="O406" s="31" t="n">
        <v>1</v>
      </c>
      <c r="P406" s="30" t="n">
        <v>1274</v>
      </c>
      <c r="Q406" s="32" t="n">
        <v>44817</v>
      </c>
      <c r="R406" s="9" t="n">
        <v>1080</v>
      </c>
      <c r="S406" s="10" t="n">
        <v>668</v>
      </c>
      <c r="T406" s="9" t="n">
        <v>30</v>
      </c>
      <c r="U406" s="9" t="s">
        <v>29</v>
      </c>
      <c r="V406" s="9" t="n">
        <v>3</v>
      </c>
    </row>
    <row r="407" customFormat="false" ht="15.75" hidden="false" customHeight="true" outlineLevel="0" collapsed="false">
      <c r="A407" s="22" t="s">
        <v>1655</v>
      </c>
      <c r="B407" s="7" t="s">
        <v>1753</v>
      </c>
      <c r="C407" s="8" t="s">
        <v>1754</v>
      </c>
      <c r="D407" s="9" t="s">
        <v>1755</v>
      </c>
      <c r="E407" s="7" t="s">
        <v>1756</v>
      </c>
      <c r="F407" s="9" t="s">
        <v>41</v>
      </c>
      <c r="G407" s="10" t="n">
        <v>159000</v>
      </c>
      <c r="H407" s="11" t="n">
        <v>32738525</v>
      </c>
      <c r="I407" s="29" t="n">
        <v>0.00732638888888889</v>
      </c>
      <c r="J407" s="13" t="n">
        <v>44532</v>
      </c>
      <c r="K407" s="30" t="n">
        <v>27000</v>
      </c>
      <c r="L407" s="14" t="s">
        <v>28</v>
      </c>
      <c r="M407" s="19" t="s">
        <v>29</v>
      </c>
      <c r="N407" s="15" t="s">
        <v>1757</v>
      </c>
      <c r="O407" s="31" t="n">
        <v>3</v>
      </c>
      <c r="P407" s="30" t="n">
        <v>2603</v>
      </c>
      <c r="Q407" s="32" t="n">
        <v>44826</v>
      </c>
      <c r="R407" s="9" t="n">
        <v>2160</v>
      </c>
      <c r="S407" s="10" t="n">
        <v>81</v>
      </c>
      <c r="T407" s="9" t="n">
        <v>9</v>
      </c>
      <c r="U407" s="9" t="s">
        <v>36</v>
      </c>
      <c r="V407" s="9" t="n">
        <v>0</v>
      </c>
    </row>
    <row r="408" customFormat="false" ht="15.75" hidden="false" customHeight="true" outlineLevel="0" collapsed="false">
      <c r="A408" s="22" t="s">
        <v>1655</v>
      </c>
      <c r="B408" s="7" t="s">
        <v>1758</v>
      </c>
      <c r="C408" s="8" t="s">
        <v>1759</v>
      </c>
      <c r="D408" s="9" t="s">
        <v>1755</v>
      </c>
      <c r="E408" s="7" t="s">
        <v>1756</v>
      </c>
      <c r="F408" s="9" t="s">
        <v>41</v>
      </c>
      <c r="G408" s="10" t="n">
        <v>159000</v>
      </c>
      <c r="H408" s="11" t="n">
        <v>32738525</v>
      </c>
      <c r="I408" s="29" t="n">
        <v>0.00903935185185185</v>
      </c>
      <c r="J408" s="13" t="n">
        <v>44359</v>
      </c>
      <c r="K408" s="30" t="n">
        <v>90000</v>
      </c>
      <c r="L408" s="14" t="s">
        <v>28</v>
      </c>
      <c r="M408" s="19" t="s">
        <v>29</v>
      </c>
      <c r="N408" s="15" t="s">
        <v>1760</v>
      </c>
      <c r="O408" s="31" t="n">
        <v>3</v>
      </c>
      <c r="P408" s="30" t="n">
        <v>5764</v>
      </c>
      <c r="Q408" s="32" t="n">
        <v>44826</v>
      </c>
      <c r="R408" s="9" t="n">
        <v>1080</v>
      </c>
      <c r="S408" s="10" t="n">
        <v>81</v>
      </c>
      <c r="T408" s="9" t="n">
        <v>9</v>
      </c>
      <c r="U408" s="9" t="s">
        <v>36</v>
      </c>
      <c r="V408" s="9" t="n">
        <v>0</v>
      </c>
    </row>
    <row r="409" customFormat="false" ht="15.75" hidden="false" customHeight="true" outlineLevel="0" collapsed="false">
      <c r="A409" s="22" t="s">
        <v>1655</v>
      </c>
      <c r="B409" s="7" t="s">
        <v>1761</v>
      </c>
      <c r="C409" s="8" t="s">
        <v>1762</v>
      </c>
      <c r="D409" s="9" t="s">
        <v>1755</v>
      </c>
      <c r="E409" s="7" t="s">
        <v>1756</v>
      </c>
      <c r="F409" s="9" t="s">
        <v>41</v>
      </c>
      <c r="G409" s="10" t="n">
        <v>159000</v>
      </c>
      <c r="H409" s="11" t="n">
        <v>32738525</v>
      </c>
      <c r="I409" s="29" t="n">
        <v>0.00862268518518519</v>
      </c>
      <c r="J409" s="13" t="n">
        <v>44703</v>
      </c>
      <c r="K409" s="30" t="n">
        <v>8800</v>
      </c>
      <c r="L409" s="14" t="s">
        <v>28</v>
      </c>
      <c r="M409" s="19" t="s">
        <v>29</v>
      </c>
      <c r="N409" s="15" t="s">
        <v>1763</v>
      </c>
      <c r="O409" s="31" t="n">
        <v>3</v>
      </c>
      <c r="P409" s="30" t="n">
        <v>555</v>
      </c>
      <c r="Q409" s="32" t="n">
        <v>44826</v>
      </c>
      <c r="R409" s="9" t="n">
        <v>2160</v>
      </c>
      <c r="S409" s="10" t="n">
        <v>81</v>
      </c>
      <c r="T409" s="9" t="n">
        <v>9</v>
      </c>
      <c r="U409" s="9" t="s">
        <v>36</v>
      </c>
      <c r="V409" s="9" t="n">
        <v>0</v>
      </c>
    </row>
    <row r="410" customFormat="false" ht="15.75" hidden="false" customHeight="true" outlineLevel="0" collapsed="false">
      <c r="A410" s="22" t="s">
        <v>1655</v>
      </c>
      <c r="B410" s="7" t="s">
        <v>1764</v>
      </c>
      <c r="C410" s="8" t="s">
        <v>1765</v>
      </c>
      <c r="D410" s="9" t="s">
        <v>1755</v>
      </c>
      <c r="E410" s="7" t="s">
        <v>1756</v>
      </c>
      <c r="F410" s="9" t="s">
        <v>41</v>
      </c>
      <c r="G410" s="10" t="n">
        <v>159000</v>
      </c>
      <c r="H410" s="11" t="n">
        <v>32738525</v>
      </c>
      <c r="I410" s="29" t="n">
        <v>0.00561342592592593</v>
      </c>
      <c r="J410" s="13" t="n">
        <v>44668</v>
      </c>
      <c r="K410" s="30" t="n">
        <v>10000</v>
      </c>
      <c r="L410" s="14" t="s">
        <v>28</v>
      </c>
      <c r="M410" s="19" t="s">
        <v>29</v>
      </c>
      <c r="N410" s="15" t="s">
        <v>1766</v>
      </c>
      <c r="O410" s="31" t="n">
        <v>3</v>
      </c>
      <c r="P410" s="30" t="n">
        <v>287</v>
      </c>
      <c r="Q410" s="32" t="n">
        <v>44768</v>
      </c>
      <c r="R410" s="9" t="n">
        <v>1080</v>
      </c>
      <c r="S410" s="10" t="n">
        <v>81</v>
      </c>
      <c r="T410" s="9" t="n">
        <v>9</v>
      </c>
      <c r="U410" s="9" t="s">
        <v>36</v>
      </c>
      <c r="V410" s="9" t="n">
        <v>0</v>
      </c>
    </row>
    <row r="411" customFormat="false" ht="15.75" hidden="false" customHeight="true" outlineLevel="0" collapsed="false">
      <c r="A411" s="22" t="s">
        <v>1655</v>
      </c>
      <c r="B411" s="7" t="s">
        <v>1767</v>
      </c>
      <c r="C411" s="8" t="s">
        <v>1768</v>
      </c>
      <c r="D411" s="9" t="s">
        <v>1755</v>
      </c>
      <c r="E411" s="7" t="s">
        <v>1756</v>
      </c>
      <c r="F411" s="9" t="s">
        <v>41</v>
      </c>
      <c r="G411" s="10" t="n">
        <v>159000</v>
      </c>
      <c r="H411" s="11" t="n">
        <v>32738525</v>
      </c>
      <c r="I411" s="29" t="n">
        <v>0.00594907407407407</v>
      </c>
      <c r="J411" s="13" t="n">
        <v>44463</v>
      </c>
      <c r="K411" s="30" t="n">
        <v>10000</v>
      </c>
      <c r="L411" s="14" t="s">
        <v>28</v>
      </c>
      <c r="M411" s="19" t="s">
        <v>29</v>
      </c>
      <c r="N411" s="15" t="s">
        <v>1769</v>
      </c>
      <c r="O411" s="31" t="n">
        <v>3</v>
      </c>
      <c r="P411" s="30" t="n">
        <v>901</v>
      </c>
      <c r="Q411" s="32" t="n">
        <v>44713</v>
      </c>
      <c r="R411" s="9" t="n">
        <v>2160</v>
      </c>
      <c r="S411" s="10" t="n">
        <v>81</v>
      </c>
      <c r="T411" s="9" t="n">
        <v>9</v>
      </c>
      <c r="U411" s="9" t="s">
        <v>36</v>
      </c>
      <c r="V411" s="9" t="n">
        <v>0</v>
      </c>
    </row>
    <row r="412" customFormat="false" ht="15.75" hidden="false" customHeight="true" outlineLevel="0" collapsed="false">
      <c r="A412" s="22" t="s">
        <v>1655</v>
      </c>
      <c r="B412" s="7" t="s">
        <v>1770</v>
      </c>
      <c r="C412" s="8" t="s">
        <v>1771</v>
      </c>
      <c r="D412" s="9" t="s">
        <v>1772</v>
      </c>
      <c r="E412" s="7" t="s">
        <v>1773</v>
      </c>
      <c r="F412" s="9" t="s">
        <v>41</v>
      </c>
      <c r="G412" s="10" t="n">
        <v>4360000</v>
      </c>
      <c r="H412" s="11" t="n">
        <v>2269693209</v>
      </c>
      <c r="I412" s="29" t="n">
        <v>0.00688657407407407</v>
      </c>
      <c r="J412" s="13" t="n">
        <v>43791</v>
      </c>
      <c r="K412" s="30" t="n">
        <v>105000</v>
      </c>
      <c r="L412" s="14" t="s">
        <v>28</v>
      </c>
      <c r="M412" s="19" t="s">
        <v>29</v>
      </c>
      <c r="N412" s="15" t="s">
        <v>1774</v>
      </c>
      <c r="O412" s="31" t="n">
        <v>0</v>
      </c>
      <c r="P412" s="30" t="n">
        <v>6341</v>
      </c>
      <c r="Q412" s="32" t="n">
        <v>44819</v>
      </c>
      <c r="R412" s="9" t="n">
        <v>1080</v>
      </c>
      <c r="S412" s="10" t="n">
        <v>5252</v>
      </c>
      <c r="T412" s="9" t="n">
        <v>72</v>
      </c>
      <c r="U412" s="9" t="s">
        <v>36</v>
      </c>
      <c r="V412" s="9" t="n">
        <v>0</v>
      </c>
    </row>
    <row r="413" customFormat="false" ht="15.75" hidden="false" customHeight="true" outlineLevel="0" collapsed="false">
      <c r="A413" s="22" t="s">
        <v>1655</v>
      </c>
      <c r="B413" s="7" t="s">
        <v>1775</v>
      </c>
      <c r="C413" s="8" t="s">
        <v>1776</v>
      </c>
      <c r="D413" s="9" t="s">
        <v>1772</v>
      </c>
      <c r="E413" s="7" t="s">
        <v>1773</v>
      </c>
      <c r="F413" s="9" t="s">
        <v>41</v>
      </c>
      <c r="G413" s="10" t="n">
        <v>4360000</v>
      </c>
      <c r="H413" s="11" t="n">
        <v>2269693209</v>
      </c>
      <c r="I413" s="29" t="n">
        <v>0.00741898148148148</v>
      </c>
      <c r="J413" s="13" t="n">
        <v>44548</v>
      </c>
      <c r="K413" s="30" t="n">
        <v>45000</v>
      </c>
      <c r="L413" s="14" t="s">
        <v>28</v>
      </c>
      <c r="M413" s="19" t="s">
        <v>29</v>
      </c>
      <c r="N413" s="15" t="s">
        <v>1777</v>
      </c>
      <c r="O413" s="31" t="n">
        <v>0</v>
      </c>
      <c r="P413" s="30" t="n">
        <v>3589</v>
      </c>
      <c r="Q413" s="32" t="n">
        <v>44802</v>
      </c>
      <c r="R413" s="9" t="n">
        <v>1080</v>
      </c>
      <c r="S413" s="10" t="n">
        <v>5252</v>
      </c>
      <c r="T413" s="9" t="n">
        <v>72</v>
      </c>
      <c r="U413" s="9" t="s">
        <v>36</v>
      </c>
      <c r="V413" s="9" t="n">
        <v>0</v>
      </c>
    </row>
    <row r="414" customFormat="false" ht="15.75" hidden="false" customHeight="true" outlineLevel="0" collapsed="false">
      <c r="A414" s="22" t="s">
        <v>1655</v>
      </c>
      <c r="B414" s="7" t="s">
        <v>1778</v>
      </c>
      <c r="C414" s="8" t="s">
        <v>1779</v>
      </c>
      <c r="D414" s="9" t="s">
        <v>1772</v>
      </c>
      <c r="E414" s="7" t="s">
        <v>1773</v>
      </c>
      <c r="F414" s="9" t="s">
        <v>41</v>
      </c>
      <c r="G414" s="10" t="n">
        <v>4360000</v>
      </c>
      <c r="H414" s="11" t="n">
        <v>2269693209</v>
      </c>
      <c r="I414" s="29" t="n">
        <v>0.00688657407407407</v>
      </c>
      <c r="J414" s="13" t="n">
        <v>44775</v>
      </c>
      <c r="K414" s="30" t="n">
        <v>17000</v>
      </c>
      <c r="L414" s="14" t="s">
        <v>28</v>
      </c>
      <c r="M414" s="19" t="s">
        <v>29</v>
      </c>
      <c r="N414" s="15" t="s">
        <v>1780</v>
      </c>
      <c r="O414" s="31" t="n">
        <v>0</v>
      </c>
      <c r="P414" s="30" t="n">
        <v>826</v>
      </c>
      <c r="Q414" s="32" t="n">
        <v>44826</v>
      </c>
      <c r="R414" s="9" t="n">
        <v>1080</v>
      </c>
      <c r="S414" s="10" t="n">
        <v>5252</v>
      </c>
      <c r="T414" s="9" t="n">
        <v>72</v>
      </c>
      <c r="U414" s="9" t="s">
        <v>36</v>
      </c>
      <c r="V414" s="9" t="n">
        <v>0</v>
      </c>
    </row>
    <row r="415" customFormat="false" ht="15.75" hidden="false" customHeight="true" outlineLevel="0" collapsed="false">
      <c r="A415" s="22" t="s">
        <v>1655</v>
      </c>
      <c r="B415" s="7" t="s">
        <v>1781</v>
      </c>
      <c r="C415" s="8" t="s">
        <v>1782</v>
      </c>
      <c r="D415" s="9" t="s">
        <v>1772</v>
      </c>
      <c r="E415" s="7" t="s">
        <v>1773</v>
      </c>
      <c r="F415" s="9" t="s">
        <v>41</v>
      </c>
      <c r="G415" s="10" t="n">
        <v>4360000</v>
      </c>
      <c r="H415" s="11" t="n">
        <v>2269693209</v>
      </c>
      <c r="I415" s="29" t="n">
        <v>0.00731481481481482</v>
      </c>
      <c r="J415" s="13" t="n">
        <v>44221</v>
      </c>
      <c r="K415" s="30" t="n">
        <v>36000</v>
      </c>
      <c r="L415" s="14" t="s">
        <v>28</v>
      </c>
      <c r="M415" s="19" t="s">
        <v>29</v>
      </c>
      <c r="N415" s="28" t="s">
        <v>1783</v>
      </c>
      <c r="O415" s="31" t="n">
        <v>0</v>
      </c>
      <c r="P415" s="30" t="n">
        <v>5417</v>
      </c>
      <c r="Q415" s="32" t="n">
        <v>41168</v>
      </c>
      <c r="R415" s="9" t="n">
        <v>1080</v>
      </c>
      <c r="S415" s="10" t="n">
        <v>5252</v>
      </c>
      <c r="T415" s="9" t="n">
        <v>72</v>
      </c>
      <c r="U415" s="9" t="s">
        <v>36</v>
      </c>
      <c r="V415" s="9" t="n">
        <v>0</v>
      </c>
    </row>
    <row r="416" customFormat="false" ht="15.75" hidden="false" customHeight="true" outlineLevel="0" collapsed="false">
      <c r="A416" s="22" t="s">
        <v>1655</v>
      </c>
      <c r="B416" s="7" t="s">
        <v>1784</v>
      </c>
      <c r="C416" s="8" t="s">
        <v>1785</v>
      </c>
      <c r="D416" s="9" t="s">
        <v>1772</v>
      </c>
      <c r="E416" s="7" t="s">
        <v>1773</v>
      </c>
      <c r="F416" s="9" t="s">
        <v>41</v>
      </c>
      <c r="G416" s="10" t="n">
        <v>4360000</v>
      </c>
      <c r="H416" s="11" t="n">
        <v>2269693209</v>
      </c>
      <c r="I416" s="29" t="n">
        <v>0.0276736111111111</v>
      </c>
      <c r="J416" s="13" t="n">
        <v>44689</v>
      </c>
      <c r="K416" s="30" t="n">
        <v>38000</v>
      </c>
      <c r="L416" s="14" t="s">
        <v>28</v>
      </c>
      <c r="M416" s="19" t="s">
        <v>29</v>
      </c>
      <c r="N416" s="15" t="s">
        <v>1786</v>
      </c>
      <c r="O416" s="31" t="n">
        <v>0</v>
      </c>
      <c r="P416" s="30" t="n">
        <v>3782</v>
      </c>
      <c r="Q416" s="32" t="n">
        <v>44825</v>
      </c>
      <c r="R416" s="9" t="n">
        <v>1080</v>
      </c>
      <c r="S416" s="10" t="n">
        <v>5252</v>
      </c>
      <c r="T416" s="9" t="n">
        <v>72</v>
      </c>
      <c r="U416" s="9" t="s">
        <v>36</v>
      </c>
      <c r="V416" s="9" t="n">
        <v>0</v>
      </c>
    </row>
    <row r="417" customFormat="false" ht="15.75" hidden="false" customHeight="true" outlineLevel="0" collapsed="false">
      <c r="A417" s="22" t="s">
        <v>1655</v>
      </c>
      <c r="B417" s="7" t="s">
        <v>1787</v>
      </c>
      <c r="C417" s="8" t="s">
        <v>1788</v>
      </c>
      <c r="D417" s="9" t="s">
        <v>1789</v>
      </c>
      <c r="E417" s="7" t="s">
        <v>1790</v>
      </c>
      <c r="F417" s="9" t="s">
        <v>41</v>
      </c>
      <c r="G417" s="10" t="n">
        <v>573000</v>
      </c>
      <c r="H417" s="11" t="n">
        <v>64591784</v>
      </c>
      <c r="I417" s="29" t="n">
        <v>0.00358796296296296</v>
      </c>
      <c r="J417" s="13" t="n">
        <v>44046</v>
      </c>
      <c r="K417" s="30" t="n">
        <v>57000</v>
      </c>
      <c r="L417" s="14" t="s">
        <v>28</v>
      </c>
      <c r="M417" s="19" t="s">
        <v>29</v>
      </c>
      <c r="N417" s="15" t="s">
        <v>1791</v>
      </c>
      <c r="O417" s="31" t="n">
        <v>4</v>
      </c>
      <c r="P417" s="30" t="n">
        <v>0</v>
      </c>
      <c r="Q417" s="32" t="s">
        <v>27</v>
      </c>
      <c r="R417" s="9" t="n">
        <v>1080</v>
      </c>
      <c r="S417" s="10" t="n">
        <v>578</v>
      </c>
      <c r="T417" s="9" t="n">
        <v>33</v>
      </c>
      <c r="U417" s="9" t="s">
        <v>29</v>
      </c>
      <c r="V417" s="9" t="n">
        <v>0</v>
      </c>
    </row>
    <row r="418" customFormat="false" ht="15.75" hidden="false" customHeight="true" outlineLevel="0" collapsed="false">
      <c r="A418" s="22" t="s">
        <v>1655</v>
      </c>
      <c r="B418" s="7" t="s">
        <v>1792</v>
      </c>
      <c r="C418" s="8" t="s">
        <v>1793</v>
      </c>
      <c r="D418" s="9" t="s">
        <v>1789</v>
      </c>
      <c r="E418" s="7" t="s">
        <v>1790</v>
      </c>
      <c r="F418" s="9" t="s">
        <v>41</v>
      </c>
      <c r="G418" s="10" t="n">
        <v>573000</v>
      </c>
      <c r="H418" s="11" t="n">
        <v>64591784</v>
      </c>
      <c r="I418" s="29" t="n">
        <v>0.00935185185185185</v>
      </c>
      <c r="J418" s="13" t="n">
        <v>44727</v>
      </c>
      <c r="K418" s="30" t="n">
        <v>25000</v>
      </c>
      <c r="L418" s="14" t="s">
        <v>28</v>
      </c>
      <c r="M418" s="19" t="s">
        <v>36</v>
      </c>
      <c r="N418" s="15" t="s">
        <v>1794</v>
      </c>
      <c r="O418" s="31" t="n">
        <v>3</v>
      </c>
      <c r="P418" s="30" t="n">
        <v>1960</v>
      </c>
      <c r="Q418" s="32" t="n">
        <v>44826</v>
      </c>
      <c r="R418" s="9" t="n">
        <v>1080</v>
      </c>
      <c r="S418" s="10" t="n">
        <v>578</v>
      </c>
      <c r="T418" s="9" t="n">
        <v>33</v>
      </c>
      <c r="U418" s="9" t="s">
        <v>36</v>
      </c>
      <c r="V418" s="9" t="n">
        <v>0</v>
      </c>
    </row>
    <row r="419" customFormat="false" ht="15.75" hidden="false" customHeight="true" outlineLevel="0" collapsed="false">
      <c r="A419" s="22" t="s">
        <v>1655</v>
      </c>
      <c r="B419" s="7" t="s">
        <v>1795</v>
      </c>
      <c r="C419" s="8" t="s">
        <v>1796</v>
      </c>
      <c r="D419" s="9" t="s">
        <v>1789</v>
      </c>
      <c r="E419" s="7" t="s">
        <v>1790</v>
      </c>
      <c r="F419" s="9" t="s">
        <v>41</v>
      </c>
      <c r="G419" s="10" t="n">
        <v>573000</v>
      </c>
      <c r="H419" s="11" t="n">
        <v>64591784</v>
      </c>
      <c r="I419" s="29" t="n">
        <v>0.00715277777777778</v>
      </c>
      <c r="J419" s="13" t="n">
        <v>44815</v>
      </c>
      <c r="K419" s="30" t="n">
        <v>7600</v>
      </c>
      <c r="L419" s="14" t="s">
        <v>28</v>
      </c>
      <c r="M419" s="19" t="s">
        <v>36</v>
      </c>
      <c r="N419" s="15" t="s">
        <v>1797</v>
      </c>
      <c r="O419" s="31" t="n">
        <v>3</v>
      </c>
      <c r="P419" s="30" t="n">
        <v>413</v>
      </c>
      <c r="Q419" s="32" t="n">
        <v>44827</v>
      </c>
      <c r="R419" s="9" t="n">
        <v>1080</v>
      </c>
      <c r="S419" s="10" t="n">
        <v>578</v>
      </c>
      <c r="T419" s="9" t="n">
        <v>33</v>
      </c>
      <c r="U419" s="9" t="s">
        <v>36</v>
      </c>
      <c r="V419" s="9" t="n">
        <v>0</v>
      </c>
    </row>
    <row r="420" customFormat="false" ht="15.75" hidden="false" customHeight="true" outlineLevel="0" collapsed="false">
      <c r="A420" s="22" t="s">
        <v>1655</v>
      </c>
      <c r="B420" s="7" t="s">
        <v>1798</v>
      </c>
      <c r="C420" s="8" t="s">
        <v>1799</v>
      </c>
      <c r="D420" s="9" t="s">
        <v>1789</v>
      </c>
      <c r="E420" s="7" t="s">
        <v>1790</v>
      </c>
      <c r="F420" s="9" t="s">
        <v>41</v>
      </c>
      <c r="G420" s="10" t="n">
        <v>573000</v>
      </c>
      <c r="H420" s="11" t="n">
        <v>64591784</v>
      </c>
      <c r="I420" s="29" t="n">
        <v>0.00989583333333333</v>
      </c>
      <c r="J420" s="13" t="n">
        <v>44803</v>
      </c>
      <c r="K420" s="30" t="n">
        <v>2300</v>
      </c>
      <c r="L420" s="14" t="s">
        <v>28</v>
      </c>
      <c r="M420" s="19" t="s">
        <v>36</v>
      </c>
      <c r="N420" s="15" t="s">
        <v>1800</v>
      </c>
      <c r="O420" s="31" t="n">
        <v>3</v>
      </c>
      <c r="P420" s="30" t="n">
        <v>133</v>
      </c>
      <c r="Q420" s="32" t="n">
        <v>44826</v>
      </c>
      <c r="R420" s="9" t="n">
        <v>1080</v>
      </c>
      <c r="S420" s="10" t="n">
        <v>578</v>
      </c>
      <c r="T420" s="9" t="n">
        <v>33</v>
      </c>
      <c r="U420" s="9" t="s">
        <v>36</v>
      </c>
      <c r="V420" s="9" t="n">
        <v>0</v>
      </c>
    </row>
    <row r="421" customFormat="false" ht="15.75" hidden="false" customHeight="true" outlineLevel="0" collapsed="false">
      <c r="A421" s="22" t="s">
        <v>1655</v>
      </c>
      <c r="B421" s="7" t="s">
        <v>1801</v>
      </c>
      <c r="C421" s="8" t="s">
        <v>1802</v>
      </c>
      <c r="D421" s="9" t="s">
        <v>1789</v>
      </c>
      <c r="E421" s="7" t="s">
        <v>1790</v>
      </c>
      <c r="F421" s="9" t="s">
        <v>41</v>
      </c>
      <c r="G421" s="10" t="n">
        <v>573000</v>
      </c>
      <c r="H421" s="11" t="n">
        <v>64591784</v>
      </c>
      <c r="I421" s="29" t="n">
        <v>0.00328703703703704</v>
      </c>
      <c r="J421" s="13" t="n">
        <v>44775</v>
      </c>
      <c r="K421" s="30" t="n">
        <v>1600</v>
      </c>
      <c r="L421" s="14" t="s">
        <v>28</v>
      </c>
      <c r="M421" s="19" t="s">
        <v>36</v>
      </c>
      <c r="N421" s="15" t="s">
        <v>1803</v>
      </c>
      <c r="O421" s="31" t="n">
        <v>3</v>
      </c>
      <c r="P421" s="30" t="n">
        <v>254</v>
      </c>
      <c r="Q421" s="32" t="n">
        <v>44768</v>
      </c>
      <c r="R421" s="9" t="n">
        <v>1080</v>
      </c>
      <c r="S421" s="10" t="n">
        <v>578</v>
      </c>
      <c r="T421" s="9" t="n">
        <v>33</v>
      </c>
      <c r="U421" s="9" t="s">
        <v>36</v>
      </c>
      <c r="V421" s="9" t="n">
        <v>0</v>
      </c>
    </row>
    <row r="422" customFormat="false" ht="15.75" hidden="false" customHeight="true" outlineLevel="0" collapsed="false">
      <c r="A422" s="22" t="s">
        <v>1655</v>
      </c>
      <c r="B422" s="7" t="s">
        <v>1804</v>
      </c>
      <c r="C422" s="8" t="s">
        <v>1805</v>
      </c>
      <c r="D422" s="9" t="s">
        <v>1806</v>
      </c>
      <c r="E422" s="7" t="s">
        <v>1807</v>
      </c>
      <c r="F422" s="9" t="s">
        <v>41</v>
      </c>
      <c r="G422" s="10" t="n">
        <v>656000</v>
      </c>
      <c r="H422" s="11" t="n">
        <v>61796704</v>
      </c>
      <c r="I422" s="29" t="n">
        <v>0.00760416666666667</v>
      </c>
      <c r="J422" s="13" t="n">
        <v>44414</v>
      </c>
      <c r="K422" s="30" t="n">
        <v>4000</v>
      </c>
      <c r="L422" s="14" t="s">
        <v>28</v>
      </c>
      <c r="M422" s="19" t="s">
        <v>36</v>
      </c>
      <c r="N422" s="15" t="s">
        <v>1808</v>
      </c>
      <c r="O422" s="31" t="n">
        <v>0</v>
      </c>
      <c r="P422" s="30" t="n">
        <v>113</v>
      </c>
      <c r="Q422" s="32" t="n">
        <v>44817</v>
      </c>
      <c r="R422" s="9" t="n">
        <v>1080</v>
      </c>
      <c r="S422" s="10" t="n">
        <v>1497</v>
      </c>
      <c r="T422" s="9" t="n">
        <v>83</v>
      </c>
      <c r="U422" s="9" t="s">
        <v>36</v>
      </c>
      <c r="V422" s="9" t="n">
        <v>5</v>
      </c>
    </row>
    <row r="423" customFormat="false" ht="15.75" hidden="false" customHeight="true" outlineLevel="0" collapsed="false">
      <c r="A423" s="22" t="s">
        <v>1655</v>
      </c>
      <c r="B423" s="7" t="s">
        <v>1809</v>
      </c>
      <c r="C423" s="8" t="s">
        <v>1810</v>
      </c>
      <c r="D423" s="9" t="s">
        <v>1806</v>
      </c>
      <c r="E423" s="7" t="s">
        <v>1807</v>
      </c>
      <c r="F423" s="9" t="s">
        <v>41</v>
      </c>
      <c r="G423" s="10" t="n">
        <v>656000</v>
      </c>
      <c r="H423" s="11" t="n">
        <v>61796704</v>
      </c>
      <c r="I423" s="29" t="n">
        <v>0.0117592592592593</v>
      </c>
      <c r="J423" s="13" t="n">
        <v>43704</v>
      </c>
      <c r="K423" s="30" t="n">
        <v>26000</v>
      </c>
      <c r="L423" s="14" t="s">
        <v>28</v>
      </c>
      <c r="M423" s="19" t="s">
        <v>36</v>
      </c>
      <c r="N423" s="15" t="s">
        <v>1811</v>
      </c>
      <c r="O423" s="31" t="n">
        <v>0</v>
      </c>
      <c r="P423" s="30" t="n">
        <v>1005</v>
      </c>
      <c r="Q423" s="32" t="n">
        <v>44818</v>
      </c>
      <c r="R423" s="9" t="n">
        <v>1080</v>
      </c>
      <c r="S423" s="10" t="n">
        <v>1497</v>
      </c>
      <c r="T423" s="9" t="n">
        <v>83</v>
      </c>
      <c r="U423" s="9" t="s">
        <v>36</v>
      </c>
      <c r="V423" s="9" t="n">
        <v>5</v>
      </c>
    </row>
    <row r="424" customFormat="false" ht="15.75" hidden="false" customHeight="true" outlineLevel="0" collapsed="false">
      <c r="A424" s="22" t="s">
        <v>1655</v>
      </c>
      <c r="B424" s="7" t="s">
        <v>1812</v>
      </c>
      <c r="C424" s="8" t="s">
        <v>1813</v>
      </c>
      <c r="D424" s="9" t="s">
        <v>1806</v>
      </c>
      <c r="E424" s="7" t="s">
        <v>1807</v>
      </c>
      <c r="F424" s="9" t="s">
        <v>41</v>
      </c>
      <c r="G424" s="10" t="n">
        <v>656000</v>
      </c>
      <c r="H424" s="11" t="n">
        <v>61796704</v>
      </c>
      <c r="I424" s="29" t="n">
        <v>0.00827546296296296</v>
      </c>
      <c r="J424" s="13" t="n">
        <v>44577</v>
      </c>
      <c r="K424" s="30" t="n">
        <v>1100</v>
      </c>
      <c r="L424" s="14" t="s">
        <v>28</v>
      </c>
      <c r="M424" s="19" t="s">
        <v>36</v>
      </c>
      <c r="N424" s="15" t="s">
        <v>1814</v>
      </c>
      <c r="O424" s="31" t="n">
        <v>0</v>
      </c>
      <c r="P424" s="30" t="n">
        <v>47</v>
      </c>
      <c r="Q424" s="32" t="n">
        <v>44561</v>
      </c>
      <c r="R424" s="9" t="n">
        <v>1080</v>
      </c>
      <c r="S424" s="10" t="n">
        <v>1497</v>
      </c>
      <c r="T424" s="9" t="n">
        <v>83</v>
      </c>
      <c r="U424" s="9" t="s">
        <v>29</v>
      </c>
      <c r="V424" s="9" t="n">
        <v>5</v>
      </c>
    </row>
    <row r="425" customFormat="false" ht="15.75" hidden="false" customHeight="true" outlineLevel="0" collapsed="false">
      <c r="A425" s="22" t="s">
        <v>1655</v>
      </c>
      <c r="B425" s="7" t="s">
        <v>1815</v>
      </c>
      <c r="C425" s="8" t="s">
        <v>1816</v>
      </c>
      <c r="D425" s="9" t="s">
        <v>1806</v>
      </c>
      <c r="E425" s="7" t="s">
        <v>1807</v>
      </c>
      <c r="F425" s="9" t="s">
        <v>41</v>
      </c>
      <c r="G425" s="10" t="n">
        <v>656000</v>
      </c>
      <c r="H425" s="11" t="n">
        <v>61796704</v>
      </c>
      <c r="I425" s="29" t="n">
        <v>0.0113773148148148</v>
      </c>
      <c r="J425" s="13" t="n">
        <v>44105</v>
      </c>
      <c r="K425" s="30" t="n">
        <v>2700</v>
      </c>
      <c r="L425" s="14" t="s">
        <v>28</v>
      </c>
      <c r="M425" s="19" t="s">
        <v>36</v>
      </c>
      <c r="N425" s="15" t="s">
        <v>1817</v>
      </c>
      <c r="O425" s="31" t="n">
        <v>3</v>
      </c>
      <c r="P425" s="30" t="n">
        <v>87</v>
      </c>
      <c r="Q425" s="32" t="n">
        <v>44802</v>
      </c>
      <c r="R425" s="9" t="n">
        <v>1080</v>
      </c>
      <c r="S425" s="10" t="n">
        <v>1497</v>
      </c>
      <c r="T425" s="9" t="n">
        <v>83</v>
      </c>
      <c r="U425" s="9" t="s">
        <v>36</v>
      </c>
      <c r="V425" s="9" t="n">
        <v>5</v>
      </c>
    </row>
    <row r="426" customFormat="false" ht="15.75" hidden="false" customHeight="true" outlineLevel="0" collapsed="false">
      <c r="A426" s="22" t="s">
        <v>1655</v>
      </c>
      <c r="B426" s="7" t="s">
        <v>1818</v>
      </c>
      <c r="C426" s="8" t="s">
        <v>1819</v>
      </c>
      <c r="D426" s="9" t="s">
        <v>1806</v>
      </c>
      <c r="E426" s="7" t="s">
        <v>1807</v>
      </c>
      <c r="F426" s="9" t="s">
        <v>41</v>
      </c>
      <c r="G426" s="10" t="n">
        <v>656000</v>
      </c>
      <c r="H426" s="11" t="n">
        <v>61796704</v>
      </c>
      <c r="I426" s="29" t="n">
        <v>0.00675925925925926</v>
      </c>
      <c r="J426" s="13" t="n">
        <v>43795</v>
      </c>
      <c r="K426" s="30" t="n">
        <v>56000</v>
      </c>
      <c r="L426" s="14" t="s">
        <v>28</v>
      </c>
      <c r="M426" s="19" t="s">
        <v>36</v>
      </c>
      <c r="N426" s="15" t="s">
        <v>1820</v>
      </c>
      <c r="O426" s="31" t="n">
        <v>0</v>
      </c>
      <c r="P426" s="30" t="n">
        <v>1563</v>
      </c>
      <c r="Q426" s="32" t="n">
        <v>44826</v>
      </c>
      <c r="R426" s="9" t="n">
        <v>1080</v>
      </c>
      <c r="S426" s="10" t="n">
        <v>1497</v>
      </c>
      <c r="T426" s="9" t="n">
        <v>83</v>
      </c>
      <c r="U426" s="9" t="s">
        <v>36</v>
      </c>
      <c r="V426" s="9" t="n">
        <v>5</v>
      </c>
    </row>
    <row r="427" customFormat="false" ht="15.75" hidden="false" customHeight="true" outlineLevel="0" collapsed="false">
      <c r="A427" s="22" t="s">
        <v>1655</v>
      </c>
      <c r="B427" s="7" t="s">
        <v>1821</v>
      </c>
      <c r="C427" s="8" t="s">
        <v>1822</v>
      </c>
      <c r="D427" s="9" t="s">
        <v>1823</v>
      </c>
      <c r="E427" s="7" t="s">
        <v>1824</v>
      </c>
      <c r="F427" s="9" t="s">
        <v>41</v>
      </c>
      <c r="G427" s="10" t="n">
        <v>104000000</v>
      </c>
      <c r="H427" s="11" t="n">
        <v>17367031867</v>
      </c>
      <c r="I427" s="29" t="n">
        <v>0.0178356481481482</v>
      </c>
      <c r="J427" s="13" t="n">
        <v>44525</v>
      </c>
      <c r="K427" s="30" t="n">
        <v>14000000</v>
      </c>
      <c r="L427" s="14" t="s">
        <v>28</v>
      </c>
      <c r="M427" s="19" t="s">
        <v>29</v>
      </c>
      <c r="N427" s="15" t="s">
        <v>1825</v>
      </c>
      <c r="O427" s="31" t="n">
        <v>0</v>
      </c>
      <c r="P427" s="30" t="n">
        <v>610908</v>
      </c>
      <c r="Q427" s="32" t="n">
        <v>44827</v>
      </c>
      <c r="R427" s="9" t="n">
        <v>1080</v>
      </c>
      <c r="S427" s="10" t="n">
        <v>728</v>
      </c>
      <c r="T427" s="9" t="n">
        <v>7</v>
      </c>
      <c r="U427" s="9" t="s">
        <v>36</v>
      </c>
      <c r="V427" s="9" t="n">
        <v>0</v>
      </c>
    </row>
    <row r="428" customFormat="false" ht="15.75" hidden="false" customHeight="true" outlineLevel="0" collapsed="false">
      <c r="A428" s="22" t="s">
        <v>1655</v>
      </c>
      <c r="B428" s="7" t="s">
        <v>1826</v>
      </c>
      <c r="C428" s="8" t="s">
        <v>1827</v>
      </c>
      <c r="D428" s="9" t="s">
        <v>1823</v>
      </c>
      <c r="E428" s="7" t="s">
        <v>1824</v>
      </c>
      <c r="F428" s="9" t="s">
        <v>41</v>
      </c>
      <c r="G428" s="10" t="n">
        <v>104000000</v>
      </c>
      <c r="H428" s="11" t="n">
        <v>17367031867</v>
      </c>
      <c r="I428" s="29" t="n">
        <v>0.00555555555555556</v>
      </c>
      <c r="J428" s="13" t="n">
        <v>44591</v>
      </c>
      <c r="K428" s="30" t="n">
        <v>4000000</v>
      </c>
      <c r="L428" s="14" t="s">
        <v>28</v>
      </c>
      <c r="M428" s="19" t="s">
        <v>29</v>
      </c>
      <c r="N428" s="15" t="s">
        <v>1828</v>
      </c>
      <c r="O428" s="31" t="n">
        <v>0</v>
      </c>
      <c r="P428" s="30" t="n">
        <v>144920</v>
      </c>
      <c r="Q428" s="32" t="n">
        <v>44827</v>
      </c>
      <c r="R428" s="9" t="n">
        <v>1080</v>
      </c>
      <c r="S428" s="10" t="n">
        <v>728</v>
      </c>
      <c r="T428" s="9" t="n">
        <v>7</v>
      </c>
      <c r="U428" s="9" t="s">
        <v>36</v>
      </c>
      <c r="V428" s="9" t="n">
        <v>0</v>
      </c>
    </row>
    <row r="429" customFormat="false" ht="15.75" hidden="false" customHeight="true" outlineLevel="0" collapsed="false">
      <c r="A429" s="22" t="s">
        <v>1655</v>
      </c>
      <c r="B429" s="7" t="s">
        <v>1829</v>
      </c>
      <c r="C429" s="21" t="s">
        <v>1830</v>
      </c>
      <c r="D429" s="9" t="s">
        <v>1823</v>
      </c>
      <c r="E429" s="7" t="s">
        <v>1824</v>
      </c>
      <c r="F429" s="9" t="s">
        <v>41</v>
      </c>
      <c r="G429" s="10" t="n">
        <v>104000000</v>
      </c>
      <c r="H429" s="11" t="n">
        <v>17367031867</v>
      </c>
      <c r="I429" s="29" t="n">
        <v>0.00340277777777778</v>
      </c>
      <c r="J429" s="13" t="n">
        <v>44499</v>
      </c>
      <c r="K429" s="30" t="n">
        <v>4600000</v>
      </c>
      <c r="L429" s="14" t="s">
        <v>28</v>
      </c>
      <c r="M429" s="19" t="s">
        <v>29</v>
      </c>
      <c r="N429" s="15" t="s">
        <v>1831</v>
      </c>
      <c r="O429" s="31" t="n">
        <v>0</v>
      </c>
      <c r="P429" s="30" t="n">
        <v>179436</v>
      </c>
      <c r="Q429" s="32" t="n">
        <v>44827</v>
      </c>
      <c r="R429" s="9" t="n">
        <v>1080</v>
      </c>
      <c r="S429" s="10" t="n">
        <v>728</v>
      </c>
      <c r="T429" s="9" t="n">
        <v>7</v>
      </c>
      <c r="U429" s="9" t="s">
        <v>36</v>
      </c>
      <c r="V429" s="9" t="n">
        <v>0</v>
      </c>
    </row>
    <row r="430" customFormat="false" ht="15.75" hidden="false" customHeight="true" outlineLevel="0" collapsed="false">
      <c r="A430" s="22" t="s">
        <v>1655</v>
      </c>
      <c r="B430" s="7" t="s">
        <v>1832</v>
      </c>
      <c r="C430" s="8" t="s">
        <v>1833</v>
      </c>
      <c r="D430" s="9" t="s">
        <v>1823</v>
      </c>
      <c r="E430" s="7" t="s">
        <v>1824</v>
      </c>
      <c r="F430" s="9" t="s">
        <v>41</v>
      </c>
      <c r="G430" s="10" t="n">
        <v>104000000</v>
      </c>
      <c r="H430" s="11" t="n">
        <v>17367031867</v>
      </c>
      <c r="I430" s="29" t="n">
        <v>0.00623842592592593</v>
      </c>
      <c r="J430" s="13" t="n">
        <v>44640</v>
      </c>
      <c r="K430" s="30" t="n">
        <v>2900000</v>
      </c>
      <c r="L430" s="14" t="s">
        <v>28</v>
      </c>
      <c r="M430" s="19" t="s">
        <v>29</v>
      </c>
      <c r="N430" s="15" t="s">
        <v>1834</v>
      </c>
      <c r="O430" s="31" t="n">
        <v>0</v>
      </c>
      <c r="P430" s="30" t="n">
        <v>103073</v>
      </c>
      <c r="Q430" s="32" t="n">
        <v>44827</v>
      </c>
      <c r="R430" s="9" t="n">
        <v>1080</v>
      </c>
      <c r="S430" s="10" t="n">
        <v>728</v>
      </c>
      <c r="T430" s="9" t="n">
        <v>7</v>
      </c>
      <c r="U430" s="9" t="s">
        <v>36</v>
      </c>
      <c r="V430" s="9" t="n">
        <v>0</v>
      </c>
    </row>
    <row r="431" customFormat="false" ht="15.75" hidden="false" customHeight="true" outlineLevel="0" collapsed="false">
      <c r="A431" s="22" t="s">
        <v>1655</v>
      </c>
      <c r="B431" s="7" t="s">
        <v>1835</v>
      </c>
      <c r="C431" s="8" t="s">
        <v>1836</v>
      </c>
      <c r="D431" s="9" t="s">
        <v>1823</v>
      </c>
      <c r="E431" s="7" t="s">
        <v>1824</v>
      </c>
      <c r="F431" s="9" t="s">
        <v>41</v>
      </c>
      <c r="G431" s="10" t="n">
        <v>104000000</v>
      </c>
      <c r="H431" s="11" t="n">
        <v>17367031867</v>
      </c>
      <c r="I431" s="29" t="n">
        <v>0.0118055555555556</v>
      </c>
      <c r="J431" s="13" t="n">
        <v>44717</v>
      </c>
      <c r="K431" s="30" t="n">
        <v>4500000</v>
      </c>
      <c r="L431" s="14" t="s">
        <v>28</v>
      </c>
      <c r="M431" s="19" t="s">
        <v>29</v>
      </c>
      <c r="N431" s="15" t="s">
        <v>1837</v>
      </c>
      <c r="O431" s="31" t="n">
        <v>0</v>
      </c>
      <c r="P431" s="30" t="n">
        <v>175231</v>
      </c>
      <c r="Q431" s="32" t="n">
        <v>44827</v>
      </c>
      <c r="R431" s="9" t="n">
        <v>1080</v>
      </c>
      <c r="S431" s="10" t="n">
        <v>728</v>
      </c>
      <c r="T431" s="9" t="n">
        <v>7</v>
      </c>
      <c r="U431" s="9" t="s">
        <v>36</v>
      </c>
      <c r="V431" s="9" t="n">
        <v>0</v>
      </c>
    </row>
    <row r="432" customFormat="false" ht="15.75" hidden="false" customHeight="true" outlineLevel="0" collapsed="false">
      <c r="A432" s="22" t="s">
        <v>1655</v>
      </c>
      <c r="B432" s="7" t="s">
        <v>1838</v>
      </c>
      <c r="C432" s="8" t="s">
        <v>1839</v>
      </c>
      <c r="D432" s="9" t="s">
        <v>1840</v>
      </c>
      <c r="E432" s="7" t="s">
        <v>1841</v>
      </c>
      <c r="F432" s="9" t="s">
        <v>41</v>
      </c>
      <c r="G432" s="10" t="n">
        <v>958000</v>
      </c>
      <c r="H432" s="11" t="n">
        <v>110890376</v>
      </c>
      <c r="I432" s="29" t="n">
        <v>0.0144444444444444</v>
      </c>
      <c r="J432" s="13" t="n">
        <v>44314</v>
      </c>
      <c r="K432" s="30" t="n">
        <v>64000</v>
      </c>
      <c r="L432" s="19" t="s">
        <v>957</v>
      </c>
      <c r="M432" s="19" t="s">
        <v>29</v>
      </c>
      <c r="N432" s="15" t="s">
        <v>1842</v>
      </c>
      <c r="O432" s="31" t="n">
        <v>3</v>
      </c>
      <c r="P432" s="30" t="n">
        <v>1882</v>
      </c>
      <c r="Q432" s="32" t="n">
        <v>44818</v>
      </c>
      <c r="R432" s="9" t="n">
        <v>1080</v>
      </c>
      <c r="S432" s="10" t="n">
        <v>381</v>
      </c>
      <c r="T432" s="9" t="n">
        <v>30</v>
      </c>
      <c r="U432" s="9" t="s">
        <v>36</v>
      </c>
      <c r="V432" s="9" t="n">
        <v>4</v>
      </c>
    </row>
    <row r="433" customFormat="false" ht="15.75" hidden="false" customHeight="true" outlineLevel="0" collapsed="false">
      <c r="A433" s="22" t="s">
        <v>1655</v>
      </c>
      <c r="B433" s="7" t="s">
        <v>1843</v>
      </c>
      <c r="C433" s="8" t="s">
        <v>1844</v>
      </c>
      <c r="D433" s="9" t="s">
        <v>1840</v>
      </c>
      <c r="E433" s="7" t="s">
        <v>1841</v>
      </c>
      <c r="F433" s="9" t="s">
        <v>41</v>
      </c>
      <c r="G433" s="10" t="n">
        <v>958000</v>
      </c>
      <c r="H433" s="11" t="n">
        <v>110890376</v>
      </c>
      <c r="I433" s="29" t="n">
        <v>0.00607638888888889</v>
      </c>
      <c r="J433" s="13" t="n">
        <v>44409</v>
      </c>
      <c r="K433" s="30" t="n">
        <v>44000</v>
      </c>
      <c r="L433" s="19" t="s">
        <v>957</v>
      </c>
      <c r="M433" s="19" t="s">
        <v>29</v>
      </c>
      <c r="N433" s="15" t="s">
        <v>1845</v>
      </c>
      <c r="O433" s="31" t="n">
        <v>3</v>
      </c>
      <c r="P433" s="30" t="n">
        <v>856</v>
      </c>
      <c r="Q433" s="32" t="n">
        <v>44822</v>
      </c>
      <c r="R433" s="9" t="n">
        <v>1080</v>
      </c>
      <c r="S433" s="10" t="n">
        <v>381</v>
      </c>
      <c r="T433" s="9" t="n">
        <v>30</v>
      </c>
      <c r="U433" s="9" t="s">
        <v>36</v>
      </c>
      <c r="V433" s="9" t="n">
        <v>4</v>
      </c>
    </row>
    <row r="434" customFormat="false" ht="15.75" hidden="false" customHeight="true" outlineLevel="0" collapsed="false">
      <c r="A434" s="22" t="s">
        <v>1655</v>
      </c>
      <c r="B434" s="7" t="s">
        <v>1846</v>
      </c>
      <c r="C434" s="8" t="s">
        <v>1847</v>
      </c>
      <c r="D434" s="9" t="s">
        <v>1840</v>
      </c>
      <c r="E434" s="7" t="s">
        <v>1841</v>
      </c>
      <c r="F434" s="9" t="s">
        <v>41</v>
      </c>
      <c r="G434" s="10" t="n">
        <v>958000</v>
      </c>
      <c r="H434" s="11" t="n">
        <v>110890376</v>
      </c>
      <c r="I434" s="29" t="n">
        <v>0.0139467592592593</v>
      </c>
      <c r="J434" s="13" t="n">
        <v>44507</v>
      </c>
      <c r="K434" s="30" t="n">
        <v>40000</v>
      </c>
      <c r="L434" s="19" t="s">
        <v>957</v>
      </c>
      <c r="M434" s="19" t="s">
        <v>29</v>
      </c>
      <c r="N434" s="15" t="s">
        <v>1848</v>
      </c>
      <c r="O434" s="31" t="n">
        <v>3</v>
      </c>
      <c r="P434" s="30" t="n">
        <v>1469</v>
      </c>
      <c r="Q434" s="32" t="n">
        <v>44824</v>
      </c>
      <c r="R434" s="9" t="n">
        <v>1080</v>
      </c>
      <c r="S434" s="10" t="n">
        <v>381</v>
      </c>
      <c r="T434" s="9" t="n">
        <v>30</v>
      </c>
      <c r="U434" s="9" t="s">
        <v>36</v>
      </c>
      <c r="V434" s="9" t="n">
        <v>4</v>
      </c>
    </row>
    <row r="435" customFormat="false" ht="15.75" hidden="false" customHeight="true" outlineLevel="0" collapsed="false">
      <c r="A435" s="22" t="s">
        <v>1655</v>
      </c>
      <c r="B435" s="7" t="s">
        <v>1849</v>
      </c>
      <c r="C435" s="8" t="s">
        <v>1850</v>
      </c>
      <c r="D435" s="9" t="s">
        <v>1840</v>
      </c>
      <c r="E435" s="7" t="s">
        <v>1841</v>
      </c>
      <c r="F435" s="9" t="s">
        <v>41</v>
      </c>
      <c r="G435" s="10" t="n">
        <v>958000</v>
      </c>
      <c r="H435" s="11" t="n">
        <v>110890376</v>
      </c>
      <c r="I435" s="29" t="n">
        <v>0.0179050925925926</v>
      </c>
      <c r="J435" s="13" t="n">
        <v>44689</v>
      </c>
      <c r="K435" s="30" t="n">
        <v>20000</v>
      </c>
      <c r="L435" s="19" t="s">
        <v>957</v>
      </c>
      <c r="M435" s="19" t="s">
        <v>29</v>
      </c>
      <c r="N435" s="15" t="s">
        <v>1851</v>
      </c>
      <c r="O435" s="31" t="n">
        <v>3</v>
      </c>
      <c r="P435" s="30" t="n">
        <v>967</v>
      </c>
      <c r="Q435" s="32" t="n">
        <v>44825</v>
      </c>
      <c r="R435" s="9" t="n">
        <v>1080</v>
      </c>
      <c r="S435" s="10" t="n">
        <v>381</v>
      </c>
      <c r="T435" s="9" t="n">
        <v>30</v>
      </c>
      <c r="U435" s="9" t="s">
        <v>36</v>
      </c>
      <c r="V435" s="9" t="n">
        <v>4</v>
      </c>
    </row>
    <row r="436" customFormat="false" ht="15.75" hidden="false" customHeight="true" outlineLevel="0" collapsed="false">
      <c r="A436" s="22" t="s">
        <v>1655</v>
      </c>
      <c r="B436" s="7" t="s">
        <v>1852</v>
      </c>
      <c r="C436" s="8" t="s">
        <v>1853</v>
      </c>
      <c r="D436" s="9" t="s">
        <v>1840</v>
      </c>
      <c r="E436" s="7" t="s">
        <v>1841</v>
      </c>
      <c r="F436" s="9" t="s">
        <v>41</v>
      </c>
      <c r="G436" s="10" t="n">
        <v>958000</v>
      </c>
      <c r="H436" s="11" t="n">
        <v>110890376</v>
      </c>
      <c r="I436" s="29" t="n">
        <v>0.0113541666666667</v>
      </c>
      <c r="J436" s="13" t="n">
        <v>44463</v>
      </c>
      <c r="K436" s="30" t="n">
        <v>29000</v>
      </c>
      <c r="L436" s="19" t="s">
        <v>957</v>
      </c>
      <c r="M436" s="19" t="s">
        <v>29</v>
      </c>
      <c r="N436" s="15" t="s">
        <v>1854</v>
      </c>
      <c r="O436" s="31" t="n">
        <v>3</v>
      </c>
      <c r="P436" s="30" t="n">
        <v>1449</v>
      </c>
      <c r="Q436" s="32" t="n">
        <v>44802</v>
      </c>
      <c r="R436" s="9" t="n">
        <v>2160</v>
      </c>
      <c r="S436" s="10" t="n">
        <v>381</v>
      </c>
      <c r="T436" s="9" t="n">
        <v>30</v>
      </c>
      <c r="U436" s="9" t="s">
        <v>36</v>
      </c>
      <c r="V436" s="9" t="n">
        <v>4</v>
      </c>
    </row>
    <row r="437" customFormat="false" ht="15.75" hidden="false" customHeight="true" outlineLevel="0" collapsed="false">
      <c r="A437" s="22" t="s">
        <v>1655</v>
      </c>
      <c r="B437" s="7" t="s">
        <v>277</v>
      </c>
      <c r="C437" s="8" t="s">
        <v>1855</v>
      </c>
      <c r="D437" s="9" t="s">
        <v>279</v>
      </c>
      <c r="E437" s="7" t="s">
        <v>1856</v>
      </c>
      <c r="F437" s="9" t="s">
        <v>47</v>
      </c>
      <c r="G437" s="10" t="n">
        <v>52800</v>
      </c>
      <c r="H437" s="11" t="n">
        <v>1314516</v>
      </c>
      <c r="I437" s="29" t="n">
        <v>0.00971064814814815</v>
      </c>
      <c r="J437" s="13" t="n">
        <v>44553</v>
      </c>
      <c r="K437" s="30" t="n">
        <v>7700</v>
      </c>
      <c r="L437" s="14" t="s">
        <v>28</v>
      </c>
      <c r="M437" s="19" t="s">
        <v>36</v>
      </c>
      <c r="N437" s="15" t="s">
        <v>1857</v>
      </c>
      <c r="O437" s="31" t="n">
        <v>6</v>
      </c>
      <c r="P437" s="30" t="n">
        <v>181</v>
      </c>
      <c r="Q437" s="32" t="n">
        <v>44826</v>
      </c>
      <c r="R437" s="9" t="n">
        <v>1080</v>
      </c>
      <c r="S437" s="10" t="n">
        <v>45</v>
      </c>
      <c r="T437" s="9" t="n">
        <v>0</v>
      </c>
      <c r="U437" s="9" t="s">
        <v>36</v>
      </c>
      <c r="V437" s="9" t="n">
        <v>0</v>
      </c>
    </row>
    <row r="438" customFormat="false" ht="15.75" hidden="false" customHeight="true" outlineLevel="0" collapsed="false">
      <c r="A438" s="22" t="s">
        <v>1655</v>
      </c>
      <c r="B438" s="7" t="s">
        <v>1858</v>
      </c>
      <c r="C438" s="8" t="s">
        <v>1859</v>
      </c>
      <c r="D438" s="9" t="s">
        <v>279</v>
      </c>
      <c r="E438" s="7" t="s">
        <v>1856</v>
      </c>
      <c r="F438" s="9" t="s">
        <v>47</v>
      </c>
      <c r="G438" s="10" t="n">
        <v>52800</v>
      </c>
      <c r="H438" s="11" t="n">
        <v>1314516</v>
      </c>
      <c r="I438" s="29" t="n">
        <v>0.00759259259259259</v>
      </c>
      <c r="J438" s="13" t="n">
        <v>44630</v>
      </c>
      <c r="K438" s="30" t="n">
        <v>9900</v>
      </c>
      <c r="L438" s="14" t="s">
        <v>28</v>
      </c>
      <c r="M438" s="19" t="s">
        <v>36</v>
      </c>
      <c r="N438" s="15" t="s">
        <v>1860</v>
      </c>
      <c r="O438" s="31" t="n">
        <v>6</v>
      </c>
      <c r="P438" s="30" t="n">
        <v>372</v>
      </c>
      <c r="Q438" s="32" t="n">
        <v>44825</v>
      </c>
      <c r="R438" s="9" t="n">
        <v>2160</v>
      </c>
      <c r="S438" s="10" t="n">
        <v>45</v>
      </c>
      <c r="T438" s="9" t="n">
        <v>0</v>
      </c>
      <c r="U438" s="9" t="s">
        <v>36</v>
      </c>
      <c r="V438" s="9" t="n">
        <v>0</v>
      </c>
    </row>
    <row r="439" customFormat="false" ht="15.75" hidden="false" customHeight="true" outlineLevel="0" collapsed="false">
      <c r="A439" s="22" t="s">
        <v>1655</v>
      </c>
      <c r="B439" s="7" t="s">
        <v>1861</v>
      </c>
      <c r="C439" s="8" t="s">
        <v>1862</v>
      </c>
      <c r="D439" s="9" t="s">
        <v>279</v>
      </c>
      <c r="E439" s="7" t="s">
        <v>1856</v>
      </c>
      <c r="F439" s="9" t="s">
        <v>47</v>
      </c>
      <c r="G439" s="10" t="n">
        <v>52800</v>
      </c>
      <c r="H439" s="11" t="n">
        <v>1314516</v>
      </c>
      <c r="I439" s="29" t="n">
        <v>0.00604166666666667</v>
      </c>
      <c r="J439" s="13" t="n">
        <v>44687</v>
      </c>
      <c r="K439" s="30" t="n">
        <v>431</v>
      </c>
      <c r="L439" s="14" t="s">
        <v>28</v>
      </c>
      <c r="M439" s="19" t="s">
        <v>36</v>
      </c>
      <c r="N439" s="15" t="s">
        <v>1863</v>
      </c>
      <c r="O439" s="31" t="n">
        <v>6</v>
      </c>
      <c r="P439" s="30" t="n">
        <v>49</v>
      </c>
      <c r="Q439" s="32" t="n">
        <v>44713</v>
      </c>
      <c r="R439" s="9" t="n">
        <v>2160</v>
      </c>
      <c r="S439" s="10" t="n">
        <v>45</v>
      </c>
      <c r="T439" s="9" t="n">
        <v>0</v>
      </c>
      <c r="U439" s="9" t="s">
        <v>36</v>
      </c>
      <c r="V439" s="9" t="n">
        <v>0</v>
      </c>
    </row>
    <row r="440" customFormat="false" ht="15.75" hidden="false" customHeight="true" outlineLevel="0" collapsed="false">
      <c r="A440" s="22" t="s">
        <v>1655</v>
      </c>
      <c r="B440" s="7" t="s">
        <v>1864</v>
      </c>
      <c r="C440" s="8" t="s">
        <v>1865</v>
      </c>
      <c r="D440" s="9" t="s">
        <v>279</v>
      </c>
      <c r="E440" s="7" t="s">
        <v>1856</v>
      </c>
      <c r="F440" s="9" t="s">
        <v>47</v>
      </c>
      <c r="G440" s="10" t="n">
        <v>52800</v>
      </c>
      <c r="H440" s="11" t="n">
        <v>1314516</v>
      </c>
      <c r="I440" s="29" t="n">
        <v>0.00511574074074074</v>
      </c>
      <c r="J440" s="13" t="n">
        <v>44446</v>
      </c>
      <c r="K440" s="30" t="n">
        <v>249</v>
      </c>
      <c r="L440" s="14" t="s">
        <v>28</v>
      </c>
      <c r="M440" s="19" t="s">
        <v>36</v>
      </c>
      <c r="N440" s="15" t="s">
        <v>1866</v>
      </c>
      <c r="O440" s="31" t="n">
        <v>6</v>
      </c>
      <c r="P440" s="30" t="n">
        <v>39</v>
      </c>
      <c r="Q440" s="32" t="n">
        <v>44713</v>
      </c>
      <c r="R440" s="9" t="n">
        <v>1440</v>
      </c>
      <c r="S440" s="10" t="n">
        <v>45</v>
      </c>
      <c r="T440" s="9" t="n">
        <v>0</v>
      </c>
      <c r="U440" s="9" t="s">
        <v>36</v>
      </c>
      <c r="V440" s="9" t="n">
        <v>0</v>
      </c>
    </row>
    <row r="441" customFormat="false" ht="15.75" hidden="false" customHeight="true" outlineLevel="0" collapsed="false">
      <c r="A441" s="22" t="s">
        <v>1655</v>
      </c>
      <c r="B441" s="7" t="s">
        <v>1867</v>
      </c>
      <c r="C441" s="8" t="s">
        <v>1868</v>
      </c>
      <c r="D441" s="9" t="s">
        <v>279</v>
      </c>
      <c r="E441" s="7" t="s">
        <v>1856</v>
      </c>
      <c r="F441" s="9" t="s">
        <v>47</v>
      </c>
      <c r="G441" s="10" t="n">
        <v>52800</v>
      </c>
      <c r="H441" s="11" t="n">
        <v>1314516</v>
      </c>
      <c r="I441" s="29" t="n">
        <v>0.00851851851851852</v>
      </c>
      <c r="J441" s="13" t="n">
        <v>44422</v>
      </c>
      <c r="K441" s="30" t="n">
        <v>373</v>
      </c>
      <c r="L441" s="14" t="s">
        <v>28</v>
      </c>
      <c r="M441" s="19" t="s">
        <v>36</v>
      </c>
      <c r="N441" s="15" t="s">
        <v>1869</v>
      </c>
      <c r="O441" s="31" t="n">
        <v>6</v>
      </c>
      <c r="P441" s="30" t="n">
        <v>26</v>
      </c>
      <c r="Q441" s="32" t="n">
        <v>44825</v>
      </c>
      <c r="R441" s="9" t="n">
        <v>1440</v>
      </c>
      <c r="S441" s="10" t="n">
        <v>45</v>
      </c>
      <c r="T441" s="9" t="n">
        <v>0</v>
      </c>
      <c r="U441" s="9" t="s">
        <v>36</v>
      </c>
      <c r="V441" s="9" t="n">
        <v>0</v>
      </c>
    </row>
    <row r="442" customFormat="false" ht="15.75" hidden="false" customHeight="true" outlineLevel="0" collapsed="false">
      <c r="A442" s="22" t="s">
        <v>1655</v>
      </c>
      <c r="B442" s="7" t="s">
        <v>1870</v>
      </c>
      <c r="C442" s="8" t="s">
        <v>1871</v>
      </c>
      <c r="D442" s="9" t="s">
        <v>1007</v>
      </c>
      <c r="E442" s="7" t="s">
        <v>1008</v>
      </c>
      <c r="F442" s="9" t="s">
        <v>41</v>
      </c>
      <c r="G442" s="10" t="n">
        <v>6430000</v>
      </c>
      <c r="H442" s="11" t="n">
        <v>1352742695</v>
      </c>
      <c r="I442" s="29" t="n">
        <v>0.00780092592592593</v>
      </c>
      <c r="J442" s="13" t="n">
        <v>44445</v>
      </c>
      <c r="K442" s="30" t="n">
        <v>185000</v>
      </c>
      <c r="L442" s="19" t="s">
        <v>957</v>
      </c>
      <c r="M442" s="19" t="s">
        <v>36</v>
      </c>
      <c r="N442" s="15" t="s">
        <v>1872</v>
      </c>
      <c r="O442" s="31" t="n">
        <v>0</v>
      </c>
      <c r="P442" s="30" t="n">
        <v>10880</v>
      </c>
      <c r="Q442" s="32" t="n">
        <v>44803</v>
      </c>
      <c r="R442" s="9" t="n">
        <v>720</v>
      </c>
      <c r="S442" s="10" t="n">
        <v>1889</v>
      </c>
      <c r="T442" s="9" t="n">
        <v>40</v>
      </c>
      <c r="U442" s="9" t="s">
        <v>36</v>
      </c>
      <c r="V442" s="9" t="n">
        <v>0</v>
      </c>
    </row>
    <row r="443" customFormat="false" ht="15.75" hidden="false" customHeight="true" outlineLevel="0" collapsed="false">
      <c r="A443" s="22" t="s">
        <v>1655</v>
      </c>
      <c r="B443" s="7" t="s">
        <v>1873</v>
      </c>
      <c r="C443" s="8" t="s">
        <v>1874</v>
      </c>
      <c r="D443" s="9" t="s">
        <v>1007</v>
      </c>
      <c r="E443" s="7" t="s">
        <v>1008</v>
      </c>
      <c r="F443" s="9" t="s">
        <v>41</v>
      </c>
      <c r="G443" s="10" t="n">
        <v>6430000</v>
      </c>
      <c r="H443" s="11" t="n">
        <v>1352742695</v>
      </c>
      <c r="I443" s="29" t="n">
        <v>0.0096412037037037</v>
      </c>
      <c r="J443" s="13" t="n">
        <v>44167</v>
      </c>
      <c r="K443" s="30" t="n">
        <v>100000</v>
      </c>
      <c r="L443" s="19" t="s">
        <v>957</v>
      </c>
      <c r="M443" s="19" t="s">
        <v>36</v>
      </c>
      <c r="N443" s="15" t="s">
        <v>1875</v>
      </c>
      <c r="O443" s="31" t="n">
        <v>0</v>
      </c>
      <c r="P443" s="30" t="n">
        <v>6946</v>
      </c>
      <c r="Q443" s="32" t="n">
        <v>44768</v>
      </c>
      <c r="R443" s="9" t="n">
        <v>1080</v>
      </c>
      <c r="S443" s="10" t="n">
        <v>1889</v>
      </c>
      <c r="T443" s="9" t="n">
        <v>40</v>
      </c>
      <c r="U443" s="9" t="s">
        <v>36</v>
      </c>
      <c r="V443" s="9" t="n">
        <v>0</v>
      </c>
    </row>
    <row r="444" customFormat="false" ht="15.75" hidden="false" customHeight="true" outlineLevel="0" collapsed="false">
      <c r="A444" s="22" t="s">
        <v>1655</v>
      </c>
      <c r="B444" s="7" t="s">
        <v>1876</v>
      </c>
      <c r="C444" s="8" t="s">
        <v>1877</v>
      </c>
      <c r="D444" s="9" t="s">
        <v>1007</v>
      </c>
      <c r="E444" s="7" t="s">
        <v>1008</v>
      </c>
      <c r="F444" s="9" t="s">
        <v>41</v>
      </c>
      <c r="G444" s="10" t="n">
        <v>6430000</v>
      </c>
      <c r="H444" s="11" t="n">
        <v>1352742695</v>
      </c>
      <c r="I444" s="29" t="n">
        <v>0.00981481481481481</v>
      </c>
      <c r="J444" s="13" t="n">
        <v>44424</v>
      </c>
      <c r="K444" s="30" t="n">
        <v>159000</v>
      </c>
      <c r="L444" s="19" t="s">
        <v>957</v>
      </c>
      <c r="M444" s="19" t="s">
        <v>36</v>
      </c>
      <c r="N444" s="15" t="s">
        <v>1878</v>
      </c>
      <c r="O444" s="31" t="n">
        <v>0</v>
      </c>
      <c r="P444" s="30" t="n">
        <v>11019</v>
      </c>
      <c r="Q444" s="32" t="n">
        <v>44768</v>
      </c>
      <c r="R444" s="9" t="n">
        <v>720</v>
      </c>
      <c r="S444" s="10" t="n">
        <v>1889</v>
      </c>
      <c r="T444" s="9" t="n">
        <v>40</v>
      </c>
      <c r="U444" s="9" t="s">
        <v>36</v>
      </c>
      <c r="V444" s="9" t="n">
        <v>0</v>
      </c>
    </row>
    <row r="445" customFormat="false" ht="15.75" hidden="false" customHeight="true" outlineLevel="0" collapsed="false">
      <c r="A445" s="22" t="s">
        <v>1655</v>
      </c>
      <c r="B445" s="7" t="s">
        <v>1879</v>
      </c>
      <c r="C445" s="8" t="s">
        <v>1880</v>
      </c>
      <c r="D445" s="9" t="s">
        <v>1007</v>
      </c>
      <c r="E445" s="7" t="s">
        <v>1008</v>
      </c>
      <c r="F445" s="9" t="s">
        <v>41</v>
      </c>
      <c r="G445" s="10" t="n">
        <v>6430000</v>
      </c>
      <c r="H445" s="11" t="n">
        <v>1352742695</v>
      </c>
      <c r="I445" s="29" t="n">
        <v>0.0096412037037037</v>
      </c>
      <c r="J445" s="13" t="n">
        <v>43896</v>
      </c>
      <c r="K445" s="30" t="n">
        <v>67000</v>
      </c>
      <c r="L445" s="19" t="s">
        <v>957</v>
      </c>
      <c r="M445" s="19" t="s">
        <v>36</v>
      </c>
      <c r="N445" s="15" t="s">
        <v>1881</v>
      </c>
      <c r="O445" s="31" t="n">
        <v>0</v>
      </c>
      <c r="P445" s="30" t="n">
        <v>5655</v>
      </c>
      <c r="Q445" s="32" t="n">
        <v>44802</v>
      </c>
      <c r="R445" s="9" t="n">
        <v>720</v>
      </c>
      <c r="S445" s="10" t="n">
        <v>1889</v>
      </c>
      <c r="T445" s="9" t="n">
        <v>40</v>
      </c>
      <c r="U445" s="9" t="s">
        <v>36</v>
      </c>
      <c r="V445" s="9" t="n">
        <v>0</v>
      </c>
    </row>
    <row r="446" customFormat="false" ht="15.75" hidden="false" customHeight="true" outlineLevel="0" collapsed="false">
      <c r="A446" s="22" t="s">
        <v>1655</v>
      </c>
      <c r="B446" s="7" t="s">
        <v>1882</v>
      </c>
      <c r="C446" s="8" t="s">
        <v>1883</v>
      </c>
      <c r="D446" s="9" t="s">
        <v>1007</v>
      </c>
      <c r="E446" s="7" t="s">
        <v>1008</v>
      </c>
      <c r="F446" s="9" t="s">
        <v>41</v>
      </c>
      <c r="G446" s="10" t="n">
        <v>6430000</v>
      </c>
      <c r="H446" s="11" t="n">
        <v>1352742695</v>
      </c>
      <c r="I446" s="29" t="n">
        <v>0.00917824074074074</v>
      </c>
      <c r="J446" s="13" t="n">
        <v>44666</v>
      </c>
      <c r="K446" s="30" t="n">
        <v>125000</v>
      </c>
      <c r="L446" s="19" t="s">
        <v>957</v>
      </c>
      <c r="M446" s="19" t="s">
        <v>36</v>
      </c>
      <c r="N446" s="15" t="s">
        <v>1884</v>
      </c>
      <c r="O446" s="31" t="n">
        <v>0</v>
      </c>
      <c r="P446" s="30" t="n">
        <v>4804</v>
      </c>
      <c r="Q446" s="32" t="n">
        <v>44821</v>
      </c>
      <c r="R446" s="9" t="n">
        <v>1080</v>
      </c>
      <c r="S446" s="10" t="n">
        <v>1889</v>
      </c>
      <c r="T446" s="9" t="n">
        <v>40</v>
      </c>
      <c r="U446" s="9" t="s">
        <v>36</v>
      </c>
      <c r="V446" s="9" t="n">
        <v>0</v>
      </c>
    </row>
    <row r="447" customFormat="false" ht="15.75" hidden="false" customHeight="true" outlineLevel="0" collapsed="false">
      <c r="A447" s="22" t="s">
        <v>1655</v>
      </c>
      <c r="B447" s="7" t="s">
        <v>1885</v>
      </c>
      <c r="C447" s="8" t="s">
        <v>1886</v>
      </c>
      <c r="D447" s="9" t="s">
        <v>1887</v>
      </c>
      <c r="E447" s="7" t="s">
        <v>1888</v>
      </c>
      <c r="F447" s="9" t="s">
        <v>47</v>
      </c>
      <c r="G447" s="10" t="n">
        <v>432000</v>
      </c>
      <c r="H447" s="11" t="n">
        <v>42601127</v>
      </c>
      <c r="I447" s="29" t="n">
        <v>0.0164930555555556</v>
      </c>
      <c r="J447" s="13" t="n">
        <v>43903</v>
      </c>
      <c r="K447" s="30" t="n">
        <v>20000</v>
      </c>
      <c r="L447" s="14" t="s">
        <v>28</v>
      </c>
      <c r="M447" s="19" t="s">
        <v>36</v>
      </c>
      <c r="N447" s="15" t="s">
        <v>1889</v>
      </c>
      <c r="O447" s="31" t="n">
        <v>0</v>
      </c>
      <c r="P447" s="30" t="n">
        <v>738</v>
      </c>
      <c r="Q447" s="32" t="n">
        <v>44823</v>
      </c>
      <c r="R447" s="9" t="n">
        <v>1080</v>
      </c>
      <c r="S447" s="10" t="n">
        <v>331</v>
      </c>
      <c r="T447" s="9" t="n">
        <v>8</v>
      </c>
      <c r="U447" s="9" t="s">
        <v>36</v>
      </c>
      <c r="V447" s="9" t="n">
        <v>1</v>
      </c>
    </row>
    <row r="448" customFormat="false" ht="15.75" hidden="false" customHeight="true" outlineLevel="0" collapsed="false">
      <c r="A448" s="22" t="s">
        <v>1655</v>
      </c>
      <c r="B448" s="7" t="s">
        <v>1890</v>
      </c>
      <c r="C448" s="8" t="s">
        <v>1891</v>
      </c>
      <c r="D448" s="9" t="s">
        <v>1887</v>
      </c>
      <c r="E448" s="7" t="s">
        <v>1888</v>
      </c>
      <c r="F448" s="9" t="s">
        <v>47</v>
      </c>
      <c r="G448" s="10" t="n">
        <v>432000</v>
      </c>
      <c r="H448" s="11" t="n">
        <v>42601127</v>
      </c>
      <c r="I448" s="29" t="n">
        <v>0.00578703703703704</v>
      </c>
      <c r="J448" s="13" t="n">
        <v>43973</v>
      </c>
      <c r="K448" s="30" t="n">
        <v>69000</v>
      </c>
      <c r="L448" s="14" t="s">
        <v>28</v>
      </c>
      <c r="M448" s="19" t="s">
        <v>36</v>
      </c>
      <c r="N448" s="15" t="s">
        <v>1892</v>
      </c>
      <c r="O448" s="31" t="n">
        <v>0</v>
      </c>
      <c r="P448" s="30" t="n">
        <v>1692</v>
      </c>
      <c r="Q448" s="32" t="n">
        <v>44825</v>
      </c>
      <c r="R448" s="9" t="n">
        <v>1080</v>
      </c>
      <c r="S448" s="10" t="n">
        <v>331</v>
      </c>
      <c r="T448" s="9" t="n">
        <v>8</v>
      </c>
      <c r="U448" s="9" t="s">
        <v>36</v>
      </c>
      <c r="V448" s="9" t="n">
        <v>1</v>
      </c>
    </row>
    <row r="449" customFormat="false" ht="15.75" hidden="false" customHeight="true" outlineLevel="0" collapsed="false">
      <c r="A449" s="22" t="s">
        <v>1655</v>
      </c>
      <c r="B449" s="7" t="s">
        <v>1893</v>
      </c>
      <c r="C449" s="8" t="s">
        <v>1894</v>
      </c>
      <c r="D449" s="9" t="s">
        <v>1887</v>
      </c>
      <c r="E449" s="7" t="s">
        <v>1888</v>
      </c>
      <c r="F449" s="9" t="s">
        <v>47</v>
      </c>
      <c r="G449" s="10" t="n">
        <v>432000</v>
      </c>
      <c r="H449" s="11" t="n">
        <v>42601127</v>
      </c>
      <c r="I449" s="29" t="n">
        <v>0.014224537037037</v>
      </c>
      <c r="J449" s="13" t="n">
        <v>44512</v>
      </c>
      <c r="K449" s="30" t="n">
        <v>8700</v>
      </c>
      <c r="L449" s="14" t="s">
        <v>53</v>
      </c>
      <c r="M449" s="19" t="s">
        <v>36</v>
      </c>
      <c r="N449" s="15" t="s">
        <v>1895</v>
      </c>
      <c r="O449" s="31" t="n">
        <v>0</v>
      </c>
      <c r="P449" s="30" t="n">
        <v>624</v>
      </c>
      <c r="Q449" s="32" t="n">
        <v>44825</v>
      </c>
      <c r="R449" s="9" t="n">
        <v>1080</v>
      </c>
      <c r="S449" s="10" t="n">
        <v>331</v>
      </c>
      <c r="T449" s="9" t="n">
        <v>8</v>
      </c>
      <c r="U449" s="9" t="s">
        <v>36</v>
      </c>
      <c r="V449" s="9" t="n">
        <v>1</v>
      </c>
    </row>
    <row r="450" customFormat="false" ht="15.75" hidden="false" customHeight="true" outlineLevel="0" collapsed="false">
      <c r="A450" s="22" t="s">
        <v>1655</v>
      </c>
      <c r="B450" s="7" t="s">
        <v>1896</v>
      </c>
      <c r="C450" s="8" t="s">
        <v>1897</v>
      </c>
      <c r="D450" s="9" t="s">
        <v>1887</v>
      </c>
      <c r="E450" s="7" t="s">
        <v>1888</v>
      </c>
      <c r="F450" s="9" t="s">
        <v>47</v>
      </c>
      <c r="G450" s="10" t="n">
        <v>432000</v>
      </c>
      <c r="H450" s="11" t="n">
        <v>42601127</v>
      </c>
      <c r="I450" s="29" t="n">
        <v>0.00638888888888889</v>
      </c>
      <c r="J450" s="13" t="n">
        <v>44813</v>
      </c>
      <c r="K450" s="30" t="n">
        <v>637</v>
      </c>
      <c r="L450" s="14" t="s">
        <v>28</v>
      </c>
      <c r="M450" s="19" t="s">
        <v>36</v>
      </c>
      <c r="N450" s="15" t="s">
        <v>1898</v>
      </c>
      <c r="O450" s="31" t="n">
        <v>2</v>
      </c>
      <c r="P450" s="30" t="n">
        <v>73</v>
      </c>
      <c r="Q450" s="32" t="n">
        <v>44827</v>
      </c>
      <c r="R450" s="9" t="n">
        <v>1080</v>
      </c>
      <c r="S450" s="10" t="n">
        <v>331</v>
      </c>
      <c r="T450" s="9" t="n">
        <v>8</v>
      </c>
      <c r="U450" s="9" t="s">
        <v>36</v>
      </c>
      <c r="V450" s="9" t="n">
        <v>1</v>
      </c>
    </row>
    <row r="451" customFormat="false" ht="15.75" hidden="false" customHeight="true" outlineLevel="0" collapsed="false">
      <c r="A451" s="22" t="s">
        <v>1655</v>
      </c>
      <c r="B451" s="7" t="s">
        <v>1899</v>
      </c>
      <c r="C451" s="8" t="s">
        <v>1900</v>
      </c>
      <c r="D451" s="9" t="s">
        <v>1887</v>
      </c>
      <c r="E451" s="7" t="s">
        <v>1888</v>
      </c>
      <c r="F451" s="9" t="s">
        <v>47</v>
      </c>
      <c r="G451" s="10" t="n">
        <v>432000</v>
      </c>
      <c r="H451" s="11" t="n">
        <v>42601127</v>
      </c>
      <c r="I451" s="29" t="n">
        <v>0.00545138888888889</v>
      </c>
      <c r="J451" s="13" t="n">
        <v>44708</v>
      </c>
      <c r="K451" s="30" t="n">
        <v>1100</v>
      </c>
      <c r="L451" s="14" t="s">
        <v>28</v>
      </c>
      <c r="M451" s="19" t="s">
        <v>36</v>
      </c>
      <c r="N451" s="15" t="s">
        <v>1901</v>
      </c>
      <c r="O451" s="31" t="n">
        <v>0</v>
      </c>
      <c r="P451" s="30" t="n">
        <v>79</v>
      </c>
      <c r="Q451" s="32" t="n">
        <v>44713</v>
      </c>
      <c r="R451" s="9" t="n">
        <v>1080</v>
      </c>
      <c r="S451" s="10" t="n">
        <v>331</v>
      </c>
      <c r="T451" s="9" t="n">
        <v>8</v>
      </c>
      <c r="U451" s="9" t="s">
        <v>36</v>
      </c>
      <c r="V451" s="9" t="n">
        <v>1</v>
      </c>
    </row>
    <row r="452" customFormat="false" ht="15.75" hidden="false" customHeight="true" outlineLevel="0" collapsed="false">
      <c r="A452" s="22" t="s">
        <v>1902</v>
      </c>
      <c r="B452" s="7" t="s">
        <v>1903</v>
      </c>
      <c r="C452" s="8" t="s">
        <v>1904</v>
      </c>
      <c r="D452" s="9" t="s">
        <v>633</v>
      </c>
      <c r="E452" s="7" t="s">
        <v>1905</v>
      </c>
      <c r="F452" s="9" t="s">
        <v>41</v>
      </c>
      <c r="G452" s="10" t="n">
        <v>11600000</v>
      </c>
      <c r="H452" s="11" t="n">
        <v>1949238768</v>
      </c>
      <c r="I452" s="29" t="n">
        <v>0.00978009259259259</v>
      </c>
      <c r="J452" s="13" t="n">
        <v>44521</v>
      </c>
      <c r="K452" s="30" t="n">
        <v>334000</v>
      </c>
      <c r="L452" s="14" t="s">
        <v>28</v>
      </c>
      <c r="M452" s="19" t="s">
        <v>29</v>
      </c>
      <c r="N452" s="15" t="s">
        <v>1906</v>
      </c>
      <c r="O452" s="33" t="n">
        <v>0</v>
      </c>
      <c r="P452" s="30" t="n">
        <v>10555</v>
      </c>
      <c r="Q452" s="32" t="n">
        <v>44825</v>
      </c>
      <c r="R452" s="9" t="n">
        <v>2160</v>
      </c>
      <c r="S452" s="10" t="n">
        <v>1450</v>
      </c>
      <c r="T452" s="9" t="n">
        <v>19</v>
      </c>
      <c r="U452" s="9" t="s">
        <v>36</v>
      </c>
      <c r="V452" s="9" t="n">
        <v>0</v>
      </c>
    </row>
    <row r="453" customFormat="false" ht="15.75" hidden="false" customHeight="true" outlineLevel="0" collapsed="false">
      <c r="A453" s="22" t="s">
        <v>1902</v>
      </c>
      <c r="B453" s="7" t="s">
        <v>1907</v>
      </c>
      <c r="C453" s="8" t="s">
        <v>1908</v>
      </c>
      <c r="D453" s="9" t="s">
        <v>633</v>
      </c>
      <c r="E453" s="7" t="s">
        <v>1909</v>
      </c>
      <c r="F453" s="9" t="s">
        <v>27</v>
      </c>
      <c r="G453" s="10" t="n">
        <v>769000</v>
      </c>
      <c r="H453" s="11" t="n">
        <v>170263099</v>
      </c>
      <c r="I453" s="29" t="n">
        <v>0.00137731481481481</v>
      </c>
      <c r="J453" s="13" t="n">
        <v>43067</v>
      </c>
      <c r="K453" s="30" t="n">
        <v>767000</v>
      </c>
      <c r="L453" s="14" t="s">
        <v>28</v>
      </c>
      <c r="M453" s="19" t="s">
        <v>29</v>
      </c>
      <c r="N453" s="15" t="s">
        <v>1910</v>
      </c>
      <c r="O453" s="33" t="n">
        <v>0</v>
      </c>
      <c r="P453" s="30" t="n">
        <v>19000</v>
      </c>
      <c r="Q453" s="32" t="n">
        <v>44826</v>
      </c>
      <c r="R453" s="9" t="n">
        <v>1080</v>
      </c>
      <c r="S453" s="10" t="n">
        <v>2240</v>
      </c>
      <c r="T453" s="9" t="n">
        <v>143</v>
      </c>
      <c r="U453" s="9" t="s">
        <v>36</v>
      </c>
      <c r="V453" s="9" t="n">
        <v>2</v>
      </c>
    </row>
    <row r="454" customFormat="false" ht="15.75" hidden="false" customHeight="true" outlineLevel="0" collapsed="false">
      <c r="A454" s="22" t="s">
        <v>1902</v>
      </c>
      <c r="B454" s="7" t="s">
        <v>1911</v>
      </c>
      <c r="C454" s="8" t="s">
        <v>1912</v>
      </c>
      <c r="D454" s="9" t="s">
        <v>1913</v>
      </c>
      <c r="E454" s="7" t="s">
        <v>1909</v>
      </c>
      <c r="F454" s="9" t="s">
        <v>27</v>
      </c>
      <c r="G454" s="10" t="n">
        <v>769000</v>
      </c>
      <c r="H454" s="11" t="n">
        <v>170263099</v>
      </c>
      <c r="I454" s="29" t="n">
        <v>0.00392361111111111</v>
      </c>
      <c r="J454" s="13" t="n">
        <v>44820</v>
      </c>
      <c r="K454" s="30" t="n">
        <v>468</v>
      </c>
      <c r="L454" s="14" t="s">
        <v>28</v>
      </c>
      <c r="M454" s="19" t="s">
        <v>29</v>
      </c>
      <c r="N454" s="15" t="s">
        <v>1914</v>
      </c>
      <c r="O454" s="33" t="n">
        <v>1</v>
      </c>
      <c r="P454" s="30" t="n">
        <v>41</v>
      </c>
      <c r="Q454" s="32" t="n">
        <v>44827</v>
      </c>
      <c r="R454" s="9" t="n">
        <v>1080</v>
      </c>
      <c r="S454" s="10" t="n">
        <v>2240</v>
      </c>
      <c r="T454" s="9" t="n">
        <v>143</v>
      </c>
      <c r="U454" s="9" t="s">
        <v>36</v>
      </c>
      <c r="V454" s="9" t="n">
        <v>2</v>
      </c>
    </row>
    <row r="455" customFormat="false" ht="15.75" hidden="false" customHeight="true" outlineLevel="0" collapsed="false">
      <c r="A455" s="22" t="s">
        <v>1902</v>
      </c>
      <c r="B455" s="7" t="s">
        <v>1915</v>
      </c>
      <c r="C455" s="8" t="s">
        <v>1916</v>
      </c>
      <c r="D455" s="9" t="s">
        <v>1917</v>
      </c>
      <c r="E455" s="7" t="s">
        <v>1909</v>
      </c>
      <c r="F455" s="9" t="s">
        <v>27</v>
      </c>
      <c r="G455" s="10" t="n">
        <v>769000</v>
      </c>
      <c r="H455" s="11" t="n">
        <v>170263099</v>
      </c>
      <c r="I455" s="29" t="n">
        <v>0.0102083333333333</v>
      </c>
      <c r="J455" s="13" t="n">
        <v>44380</v>
      </c>
      <c r="K455" s="30" t="n">
        <v>3100</v>
      </c>
      <c r="L455" s="14" t="s">
        <v>28</v>
      </c>
      <c r="M455" s="19" t="s">
        <v>29</v>
      </c>
      <c r="N455" s="15" t="s">
        <v>1918</v>
      </c>
      <c r="O455" s="33" t="n">
        <v>1</v>
      </c>
      <c r="P455" s="30" t="n">
        <v>117</v>
      </c>
      <c r="Q455" s="32" t="n">
        <v>44826</v>
      </c>
      <c r="R455" s="9" t="n">
        <v>1080</v>
      </c>
      <c r="S455" s="10" t="n">
        <v>2240</v>
      </c>
      <c r="T455" s="9" t="n">
        <v>143</v>
      </c>
      <c r="U455" s="9" t="s">
        <v>36</v>
      </c>
      <c r="V455" s="9" t="n">
        <v>2</v>
      </c>
    </row>
    <row r="456" customFormat="false" ht="15.75" hidden="false" customHeight="true" outlineLevel="0" collapsed="false">
      <c r="A456" s="22" t="s">
        <v>1902</v>
      </c>
      <c r="B456" s="7" t="s">
        <v>1919</v>
      </c>
      <c r="C456" s="8" t="s">
        <v>1920</v>
      </c>
      <c r="D456" s="9" t="s">
        <v>1917</v>
      </c>
      <c r="E456" s="7" t="s">
        <v>1921</v>
      </c>
      <c r="F456" s="9" t="s">
        <v>27</v>
      </c>
      <c r="G456" s="10" t="n">
        <v>13600000</v>
      </c>
      <c r="H456" s="11" t="n">
        <v>11803735676</v>
      </c>
      <c r="I456" s="29" t="n">
        <v>0.00413194444444444</v>
      </c>
      <c r="J456" s="13" t="n">
        <v>44825</v>
      </c>
      <c r="K456" s="30" t="n">
        <v>1000</v>
      </c>
      <c r="L456" s="14" t="s">
        <v>28</v>
      </c>
      <c r="M456" s="19" t="s">
        <v>29</v>
      </c>
      <c r="N456" s="15" t="s">
        <v>1922</v>
      </c>
      <c r="O456" s="33" t="n">
        <v>3</v>
      </c>
      <c r="P456" s="30" t="n">
        <v>1037</v>
      </c>
      <c r="Q456" s="32" t="n">
        <v>44825</v>
      </c>
      <c r="R456" s="9" t="n">
        <v>1080</v>
      </c>
      <c r="S456" s="10" t="n">
        <v>72570</v>
      </c>
      <c r="T456" s="9" t="n">
        <v>308</v>
      </c>
      <c r="U456" s="9" t="s">
        <v>36</v>
      </c>
      <c r="V456" s="9" t="n">
        <v>0</v>
      </c>
    </row>
    <row r="457" customFormat="false" ht="15.75" hidden="false" customHeight="true" outlineLevel="0" collapsed="false">
      <c r="A457" s="22" t="s">
        <v>1902</v>
      </c>
      <c r="B457" s="7" t="s">
        <v>1923</v>
      </c>
      <c r="C457" s="8" t="s">
        <v>1924</v>
      </c>
      <c r="D457" s="9" t="s">
        <v>1917</v>
      </c>
      <c r="E457" s="7" t="s">
        <v>1925</v>
      </c>
      <c r="F457" s="9" t="s">
        <v>41</v>
      </c>
      <c r="G457" s="10" t="n">
        <v>36800000</v>
      </c>
      <c r="H457" s="11" t="n">
        <v>3013145951</v>
      </c>
      <c r="I457" s="29" t="n">
        <v>0.0100925925925926</v>
      </c>
      <c r="J457" s="13" t="n">
        <v>44580</v>
      </c>
      <c r="K457" s="30" t="n">
        <v>630000</v>
      </c>
      <c r="L457" s="14" t="s">
        <v>53</v>
      </c>
      <c r="M457" s="19" t="s">
        <v>29</v>
      </c>
      <c r="N457" s="15" t="s">
        <v>1926</v>
      </c>
      <c r="O457" s="33" t="n">
        <v>0</v>
      </c>
      <c r="P457" s="30" t="n">
        <v>344247</v>
      </c>
      <c r="Q457" s="32" t="n">
        <v>44825</v>
      </c>
      <c r="R457" s="9" t="n">
        <v>1080</v>
      </c>
      <c r="S457" s="10" t="n">
        <v>179</v>
      </c>
      <c r="T457" s="9" t="n">
        <v>8</v>
      </c>
      <c r="U457" s="9" t="s">
        <v>36</v>
      </c>
      <c r="V457" s="9" t="n">
        <v>1</v>
      </c>
    </row>
    <row r="458" customFormat="false" ht="15.75" hidden="false" customHeight="true" outlineLevel="0" collapsed="false">
      <c r="A458" s="22" t="s">
        <v>1902</v>
      </c>
      <c r="B458" s="7" t="s">
        <v>1927</v>
      </c>
      <c r="C458" s="8" t="s">
        <v>1928</v>
      </c>
      <c r="D458" s="9" t="s">
        <v>1917</v>
      </c>
      <c r="E458" s="7" t="s">
        <v>1350</v>
      </c>
      <c r="F458" s="9" t="s">
        <v>41</v>
      </c>
      <c r="G458" s="10" t="n">
        <v>42300000</v>
      </c>
      <c r="H458" s="11" t="n">
        <v>11872662189</v>
      </c>
      <c r="I458" s="29" t="n">
        <v>0.00429398148148148</v>
      </c>
      <c r="J458" s="13" t="n">
        <v>43878</v>
      </c>
      <c r="K458" s="30" t="n">
        <v>1400000</v>
      </c>
      <c r="L458" s="14" t="s">
        <v>28</v>
      </c>
      <c r="M458" s="19" t="s">
        <v>29</v>
      </c>
      <c r="N458" s="15" t="s">
        <v>1929</v>
      </c>
      <c r="O458" s="33" t="n">
        <v>0</v>
      </c>
      <c r="P458" s="30" t="n">
        <v>29000</v>
      </c>
      <c r="Q458" s="32" t="n">
        <v>44826</v>
      </c>
      <c r="R458" s="9" t="n">
        <v>1080</v>
      </c>
      <c r="S458" s="10" t="n">
        <v>323</v>
      </c>
      <c r="T458" s="9" t="n">
        <v>53</v>
      </c>
      <c r="U458" s="9" t="s">
        <v>29</v>
      </c>
      <c r="V458" s="9" t="n">
        <v>1</v>
      </c>
    </row>
    <row r="459" customFormat="false" ht="15.75" hidden="false" customHeight="true" outlineLevel="0" collapsed="false">
      <c r="A459" s="22" t="s">
        <v>1902</v>
      </c>
      <c r="B459" s="7" t="s">
        <v>1930</v>
      </c>
      <c r="C459" s="8" t="s">
        <v>1931</v>
      </c>
      <c r="D459" s="9" t="s">
        <v>1932</v>
      </c>
      <c r="E459" s="7" t="s">
        <v>1350</v>
      </c>
      <c r="F459" s="9" t="s">
        <v>41</v>
      </c>
      <c r="G459" s="10" t="n">
        <v>42300000</v>
      </c>
      <c r="H459" s="11" t="n">
        <v>11872662189</v>
      </c>
      <c r="I459" s="29" t="n">
        <v>0.000289351851851852</v>
      </c>
      <c r="J459" s="13" t="n">
        <v>44743</v>
      </c>
      <c r="K459" s="30" t="n">
        <v>26000</v>
      </c>
      <c r="L459" s="14" t="s">
        <v>28</v>
      </c>
      <c r="M459" s="19" t="s">
        <v>29</v>
      </c>
      <c r="N459" s="15" t="s">
        <v>1933</v>
      </c>
      <c r="O459" s="33" t="n">
        <v>3</v>
      </c>
      <c r="P459" s="30" t="n">
        <v>643</v>
      </c>
      <c r="Q459" s="32" t="n">
        <v>44826</v>
      </c>
      <c r="R459" s="9" t="n">
        <v>1080</v>
      </c>
      <c r="S459" s="10" t="n">
        <v>323</v>
      </c>
      <c r="T459" s="9" t="n">
        <v>53</v>
      </c>
      <c r="U459" s="9" t="s">
        <v>36</v>
      </c>
      <c r="V459" s="9" t="n">
        <v>1</v>
      </c>
    </row>
    <row r="460" customFormat="false" ht="15.75" hidden="false" customHeight="true" outlineLevel="0" collapsed="false">
      <c r="A460" s="22" t="s">
        <v>1902</v>
      </c>
      <c r="B460" s="7" t="s">
        <v>1934</v>
      </c>
      <c r="C460" s="8" t="s">
        <v>1935</v>
      </c>
      <c r="D460" s="9" t="s">
        <v>1932</v>
      </c>
      <c r="E460" s="7" t="s">
        <v>1936</v>
      </c>
      <c r="F460" s="9" t="s">
        <v>47</v>
      </c>
      <c r="G460" s="10" t="n">
        <v>97000000</v>
      </c>
      <c r="H460" s="11" t="n">
        <v>1996301312</v>
      </c>
      <c r="I460" s="29" t="n">
        <v>0.00614583333333333</v>
      </c>
      <c r="J460" s="13" t="n">
        <v>44825</v>
      </c>
      <c r="K460" s="30" t="n">
        <v>7500</v>
      </c>
      <c r="L460" s="14" t="s">
        <v>28</v>
      </c>
      <c r="M460" s="19" t="s">
        <v>1937</v>
      </c>
      <c r="N460" s="15" t="s">
        <v>1935</v>
      </c>
      <c r="O460" s="33" t="n">
        <v>0</v>
      </c>
      <c r="P460" s="30" t="n">
        <v>1263</v>
      </c>
      <c r="Q460" s="32" t="n">
        <v>44827</v>
      </c>
      <c r="R460" s="9" t="n">
        <v>1080</v>
      </c>
      <c r="S460" s="10" t="n">
        <v>592</v>
      </c>
      <c r="T460" s="9" t="n">
        <v>26</v>
      </c>
      <c r="U460" s="9" t="s">
        <v>36</v>
      </c>
      <c r="V460" s="9" t="n">
        <v>2</v>
      </c>
    </row>
    <row r="461" customFormat="false" ht="15.75" hidden="false" customHeight="true" outlineLevel="0" collapsed="false">
      <c r="A461" s="22" t="s">
        <v>1902</v>
      </c>
      <c r="B461" s="7" t="s">
        <v>1938</v>
      </c>
      <c r="C461" s="8" t="s">
        <v>1939</v>
      </c>
      <c r="D461" s="9" t="s">
        <v>1940</v>
      </c>
      <c r="E461" s="7" t="s">
        <v>1936</v>
      </c>
      <c r="F461" s="9" t="s">
        <v>47</v>
      </c>
      <c r="G461" s="10" t="n">
        <v>97000000</v>
      </c>
      <c r="H461" s="11" t="n">
        <v>1996301312</v>
      </c>
      <c r="I461" s="29" t="n">
        <v>0.00621527777777778</v>
      </c>
      <c r="J461" s="13" t="n">
        <v>44823</v>
      </c>
      <c r="K461" s="30" t="n">
        <v>10000</v>
      </c>
      <c r="L461" s="14" t="s">
        <v>28</v>
      </c>
      <c r="M461" s="19" t="s">
        <v>1937</v>
      </c>
      <c r="N461" s="15" t="s">
        <v>1941</v>
      </c>
      <c r="O461" s="33" t="n">
        <v>0</v>
      </c>
      <c r="P461" s="30" t="n">
        <v>1544</v>
      </c>
      <c r="Q461" s="32" t="n">
        <v>44827</v>
      </c>
      <c r="R461" s="9" t="n">
        <v>1080</v>
      </c>
      <c r="S461" s="10" t="n">
        <v>592</v>
      </c>
      <c r="T461" s="9" t="n">
        <v>26</v>
      </c>
      <c r="U461" s="9" t="s">
        <v>36</v>
      </c>
      <c r="V461" s="9" t="n">
        <v>2</v>
      </c>
    </row>
    <row r="462" customFormat="false" ht="15.75" hidden="false" customHeight="true" outlineLevel="0" collapsed="false">
      <c r="A462" s="22" t="s">
        <v>1902</v>
      </c>
      <c r="B462" s="7" t="s">
        <v>1942</v>
      </c>
      <c r="C462" s="8" t="s">
        <v>1943</v>
      </c>
      <c r="D462" s="9" t="s">
        <v>1944</v>
      </c>
      <c r="E462" s="7" t="s">
        <v>1936</v>
      </c>
      <c r="F462" s="9" t="s">
        <v>47</v>
      </c>
      <c r="G462" s="10" t="n">
        <v>97000000</v>
      </c>
      <c r="H462" s="11" t="n">
        <v>1996301312</v>
      </c>
      <c r="I462" s="29" t="n">
        <v>0.00583333333333333</v>
      </c>
      <c r="J462" s="13" t="n">
        <v>44816</v>
      </c>
      <c r="K462" s="30" t="n">
        <v>12000</v>
      </c>
      <c r="L462" s="14" t="s">
        <v>28</v>
      </c>
      <c r="M462" s="19" t="s">
        <v>1937</v>
      </c>
      <c r="N462" s="15" t="s">
        <v>1945</v>
      </c>
      <c r="O462" s="33" t="n">
        <v>0</v>
      </c>
      <c r="P462" s="30" t="n">
        <v>1783</v>
      </c>
      <c r="Q462" s="32" t="n">
        <v>44827</v>
      </c>
      <c r="R462" s="9" t="n">
        <v>1080</v>
      </c>
      <c r="S462" s="10" t="n">
        <v>592</v>
      </c>
      <c r="T462" s="9" t="n">
        <v>26</v>
      </c>
      <c r="U462" s="9" t="s">
        <v>36</v>
      </c>
      <c r="V462" s="9" t="n">
        <v>2</v>
      </c>
    </row>
    <row r="463" customFormat="false" ht="15.75" hidden="false" customHeight="true" outlineLevel="0" collapsed="false">
      <c r="A463" s="22" t="s">
        <v>1902</v>
      </c>
      <c r="B463" s="7" t="s">
        <v>1946</v>
      </c>
      <c r="C463" s="8" t="s">
        <v>1947</v>
      </c>
      <c r="D463" s="9" t="s">
        <v>1948</v>
      </c>
      <c r="E463" s="7" t="s">
        <v>1936</v>
      </c>
      <c r="F463" s="9" t="s">
        <v>47</v>
      </c>
      <c r="G463" s="10" t="n">
        <v>97000000</v>
      </c>
      <c r="H463" s="11" t="n">
        <v>1996301312</v>
      </c>
      <c r="I463" s="29" t="n">
        <v>0.0058912037037037</v>
      </c>
      <c r="J463" s="13" t="n">
        <v>44807</v>
      </c>
      <c r="K463" s="30" t="n">
        <v>11000</v>
      </c>
      <c r="L463" s="14" t="s">
        <v>28</v>
      </c>
      <c r="M463" s="19" t="s">
        <v>1937</v>
      </c>
      <c r="N463" s="15" t="s">
        <v>1949</v>
      </c>
      <c r="O463" s="33" t="n">
        <v>0</v>
      </c>
      <c r="P463" s="30" t="n">
        <v>824</v>
      </c>
      <c r="Q463" s="32" t="n">
        <v>44827</v>
      </c>
      <c r="R463" s="9" t="n">
        <v>1080</v>
      </c>
      <c r="S463" s="10" t="n">
        <v>592</v>
      </c>
      <c r="T463" s="9" t="n">
        <v>26</v>
      </c>
      <c r="U463" s="9" t="s">
        <v>36</v>
      </c>
      <c r="V463" s="9" t="n">
        <v>2</v>
      </c>
    </row>
    <row r="464" customFormat="false" ht="15.75" hidden="false" customHeight="true" outlineLevel="0" collapsed="false">
      <c r="A464" s="22" t="s">
        <v>1902</v>
      </c>
      <c r="B464" s="7" t="s">
        <v>1950</v>
      </c>
      <c r="C464" s="8" t="s">
        <v>1951</v>
      </c>
      <c r="D464" s="9" t="s">
        <v>1952</v>
      </c>
      <c r="E464" s="7" t="s">
        <v>1953</v>
      </c>
      <c r="F464" s="9" t="s">
        <v>27</v>
      </c>
      <c r="G464" s="10" t="n">
        <v>39900000</v>
      </c>
      <c r="H464" s="11" t="n">
        <v>602900852</v>
      </c>
      <c r="I464" s="29" t="n">
        <v>0.0167824074074074</v>
      </c>
      <c r="J464" s="13" t="n">
        <v>42767</v>
      </c>
      <c r="K464" s="30" t="n">
        <v>125000</v>
      </c>
      <c r="L464" s="14" t="s">
        <v>53</v>
      </c>
      <c r="M464" s="19" t="s">
        <v>1937</v>
      </c>
      <c r="N464" s="15" t="s">
        <v>1954</v>
      </c>
      <c r="O464" s="33" t="n">
        <v>0</v>
      </c>
      <c r="P464" s="30" t="n">
        <v>4832</v>
      </c>
      <c r="Q464" s="32" t="n">
        <v>44825</v>
      </c>
      <c r="R464" s="9" t="n">
        <v>1080</v>
      </c>
      <c r="S464" s="10" t="n">
        <v>157</v>
      </c>
      <c r="T464" s="9" t="n">
        <v>18</v>
      </c>
      <c r="U464" s="9" t="s">
        <v>36</v>
      </c>
      <c r="V464" s="9" t="n">
        <v>0</v>
      </c>
    </row>
    <row r="465" customFormat="false" ht="15.75" hidden="false" customHeight="true" outlineLevel="0" collapsed="false">
      <c r="A465" s="22" t="s">
        <v>1902</v>
      </c>
      <c r="B465" s="7" t="s">
        <v>1955</v>
      </c>
      <c r="C465" s="8" t="s">
        <v>1956</v>
      </c>
      <c r="D465" s="9" t="s">
        <v>1952</v>
      </c>
      <c r="E465" s="7" t="s">
        <v>1953</v>
      </c>
      <c r="F465" s="9" t="s">
        <v>27</v>
      </c>
      <c r="G465" s="10" t="n">
        <v>39900000</v>
      </c>
      <c r="H465" s="11" t="n">
        <v>602900852</v>
      </c>
      <c r="I465" s="29" t="n">
        <v>0.00337962962962963</v>
      </c>
      <c r="J465" s="13" t="n">
        <v>44003</v>
      </c>
      <c r="K465" s="30" t="n">
        <v>11000</v>
      </c>
      <c r="L465" s="14" t="s">
        <v>53</v>
      </c>
      <c r="M465" s="19" t="s">
        <v>36</v>
      </c>
      <c r="N465" s="15" t="s">
        <v>1957</v>
      </c>
      <c r="O465" s="33" t="n">
        <v>0</v>
      </c>
      <c r="P465" s="30" t="n">
        <v>736</v>
      </c>
      <c r="Q465" s="32" t="n">
        <v>44827</v>
      </c>
      <c r="R465" s="9" t="n">
        <v>1080</v>
      </c>
      <c r="S465" s="10" t="n">
        <v>157</v>
      </c>
      <c r="T465" s="9" t="n">
        <v>18</v>
      </c>
      <c r="U465" s="9" t="s">
        <v>36</v>
      </c>
      <c r="V465" s="9" t="n">
        <v>0</v>
      </c>
    </row>
    <row r="466" customFormat="false" ht="15.75" hidden="false" customHeight="true" outlineLevel="0" collapsed="false">
      <c r="A466" s="22" t="s">
        <v>1902</v>
      </c>
      <c r="B466" s="7" t="s">
        <v>1958</v>
      </c>
      <c r="C466" s="8" t="s">
        <v>1959</v>
      </c>
      <c r="D466" s="9" t="s">
        <v>1960</v>
      </c>
      <c r="E466" s="7" t="s">
        <v>1953</v>
      </c>
      <c r="F466" s="9" t="s">
        <v>27</v>
      </c>
      <c r="G466" s="10" t="n">
        <v>39900000</v>
      </c>
      <c r="H466" s="11" t="n">
        <v>602900852</v>
      </c>
      <c r="I466" s="29" t="n">
        <v>0.00099537037037037</v>
      </c>
      <c r="J466" s="13" t="n">
        <v>43837</v>
      </c>
      <c r="K466" s="30" t="n">
        <v>10000</v>
      </c>
      <c r="L466" s="14" t="s">
        <v>53</v>
      </c>
      <c r="M466" s="19" t="s">
        <v>1937</v>
      </c>
      <c r="N466" s="15" t="s">
        <v>1961</v>
      </c>
      <c r="O466" s="33" t="n">
        <v>0</v>
      </c>
      <c r="P466" s="30" t="n">
        <v>351</v>
      </c>
      <c r="Q466" s="32" t="n">
        <v>44827</v>
      </c>
      <c r="R466" s="9" t="n">
        <v>1080</v>
      </c>
      <c r="S466" s="10" t="n">
        <v>157</v>
      </c>
      <c r="T466" s="9" t="n">
        <v>18</v>
      </c>
      <c r="U466" s="9" t="s">
        <v>36</v>
      </c>
      <c r="V466" s="9" t="n">
        <v>0</v>
      </c>
    </row>
    <row r="467" customFormat="false" ht="15.75" hidden="false" customHeight="true" outlineLevel="0" collapsed="false">
      <c r="A467" s="22" t="s">
        <v>1902</v>
      </c>
      <c r="B467" s="7" t="s">
        <v>1962</v>
      </c>
      <c r="C467" s="8" t="s">
        <v>1963</v>
      </c>
      <c r="D467" s="9" t="s">
        <v>1960</v>
      </c>
      <c r="E467" s="7" t="s">
        <v>1953</v>
      </c>
      <c r="F467" s="9" t="s">
        <v>27</v>
      </c>
      <c r="G467" s="10" t="n">
        <v>39900000</v>
      </c>
      <c r="H467" s="11" t="n">
        <v>602900852</v>
      </c>
      <c r="I467" s="29" t="n">
        <v>0.00706018518518519</v>
      </c>
      <c r="J467" s="13" t="n">
        <v>43226</v>
      </c>
      <c r="K467" s="30" t="n">
        <v>83000</v>
      </c>
      <c r="L467" s="14" t="s">
        <v>53</v>
      </c>
      <c r="M467" s="19" t="s">
        <v>1937</v>
      </c>
      <c r="N467" s="15" t="s">
        <v>1964</v>
      </c>
      <c r="O467" s="33" t="n">
        <v>0</v>
      </c>
      <c r="P467" s="30" t="n">
        <v>1630</v>
      </c>
      <c r="Q467" s="32" t="n">
        <v>44826</v>
      </c>
      <c r="R467" s="9" t="n">
        <v>1080</v>
      </c>
      <c r="S467" s="10" t="n">
        <v>157</v>
      </c>
      <c r="T467" s="9" t="n">
        <v>18</v>
      </c>
      <c r="U467" s="9" t="s">
        <v>36</v>
      </c>
      <c r="V467" s="9" t="n">
        <v>0</v>
      </c>
    </row>
    <row r="468" customFormat="false" ht="15.75" hidden="false" customHeight="true" outlineLevel="0" collapsed="false">
      <c r="A468" s="22" t="s">
        <v>1902</v>
      </c>
      <c r="B468" s="7" t="s">
        <v>1965</v>
      </c>
      <c r="C468" s="8" t="s">
        <v>1966</v>
      </c>
      <c r="D468" s="9" t="s">
        <v>1960</v>
      </c>
      <c r="E468" s="7" t="s">
        <v>1967</v>
      </c>
      <c r="F468" s="9" t="s">
        <v>41</v>
      </c>
      <c r="G468" s="10" t="n">
        <v>24100000</v>
      </c>
      <c r="H468" s="11" t="n">
        <v>2258746362</v>
      </c>
      <c r="I468" s="29" t="n">
        <v>0.0402662037037037</v>
      </c>
      <c r="J468" s="13" t="n">
        <v>44678</v>
      </c>
      <c r="K468" s="30" t="n">
        <v>1300000</v>
      </c>
      <c r="L468" s="14" t="s">
        <v>53</v>
      </c>
      <c r="M468" s="19" t="s">
        <v>29</v>
      </c>
      <c r="N468" s="15" t="s">
        <v>1968</v>
      </c>
      <c r="O468" s="33" t="n">
        <v>3</v>
      </c>
      <c r="P468" s="30" t="n">
        <v>300416</v>
      </c>
      <c r="Q468" s="32" t="n">
        <v>44825</v>
      </c>
      <c r="R468" s="9" t="n">
        <v>2160</v>
      </c>
      <c r="S468" s="10" t="n">
        <v>96</v>
      </c>
      <c r="T468" s="9" t="n">
        <v>0</v>
      </c>
      <c r="U468" s="9" t="s">
        <v>36</v>
      </c>
      <c r="V468" s="9" t="n">
        <v>0</v>
      </c>
    </row>
    <row r="469" customFormat="false" ht="15.75" hidden="false" customHeight="true" outlineLevel="0" collapsed="false">
      <c r="A469" s="22" t="s">
        <v>1902</v>
      </c>
      <c r="B469" s="7" t="s">
        <v>1969</v>
      </c>
      <c r="C469" s="8" t="s">
        <v>1970</v>
      </c>
      <c r="D469" s="9" t="s">
        <v>1971</v>
      </c>
      <c r="E469" s="7" t="s">
        <v>1972</v>
      </c>
      <c r="F469" s="9" t="s">
        <v>41</v>
      </c>
      <c r="G469" s="10" t="n">
        <v>3710000</v>
      </c>
      <c r="H469" s="11" t="n">
        <v>229198577</v>
      </c>
      <c r="I469" s="29" t="n">
        <v>0.015787037037037</v>
      </c>
      <c r="J469" s="13" t="n">
        <v>44302</v>
      </c>
      <c r="K469" s="30" t="n">
        <v>240000</v>
      </c>
      <c r="L469" s="14" t="s">
        <v>53</v>
      </c>
      <c r="M469" s="19" t="s">
        <v>36</v>
      </c>
      <c r="N469" s="15" t="s">
        <v>1973</v>
      </c>
      <c r="O469" s="33" t="n">
        <v>0</v>
      </c>
      <c r="P469" s="30" t="n">
        <v>54510</v>
      </c>
      <c r="Q469" s="32" t="n">
        <v>44826</v>
      </c>
      <c r="R469" s="9" t="n">
        <v>2160</v>
      </c>
      <c r="S469" s="10" t="n">
        <v>4</v>
      </c>
      <c r="T469" s="9" t="n">
        <v>0</v>
      </c>
      <c r="U469" s="9" t="s">
        <v>36</v>
      </c>
      <c r="V469" s="9" t="n">
        <v>0</v>
      </c>
    </row>
    <row r="470" customFormat="false" ht="15.75" hidden="false" customHeight="true" outlineLevel="0" collapsed="false">
      <c r="A470" s="22" t="s">
        <v>1902</v>
      </c>
      <c r="B470" s="7" t="s">
        <v>1974</v>
      </c>
      <c r="C470" s="8" t="s">
        <v>1975</v>
      </c>
      <c r="D470" s="9" t="s">
        <v>1971</v>
      </c>
      <c r="E470" s="7" t="s">
        <v>1976</v>
      </c>
      <c r="F470" s="9" t="s">
        <v>41</v>
      </c>
      <c r="G470" s="10" t="n">
        <v>16000000</v>
      </c>
      <c r="H470" s="11" t="n">
        <v>116090698</v>
      </c>
      <c r="I470" s="29" t="n">
        <v>0.0124074074074074</v>
      </c>
      <c r="J470" s="13" t="n">
        <v>44463</v>
      </c>
      <c r="K470" s="30" t="n">
        <v>47000</v>
      </c>
      <c r="L470" s="14" t="s">
        <v>28</v>
      </c>
      <c r="M470" s="19" t="s">
        <v>1937</v>
      </c>
      <c r="N470" s="15" t="s">
        <v>1977</v>
      </c>
      <c r="O470" s="33" t="n">
        <v>0</v>
      </c>
      <c r="P470" s="30" t="n">
        <v>4078</v>
      </c>
      <c r="Q470" s="32" t="n">
        <v>44826</v>
      </c>
      <c r="R470" s="9" t="n">
        <v>2160</v>
      </c>
      <c r="S470" s="10" t="n">
        <v>145</v>
      </c>
      <c r="T470" s="9" t="n">
        <v>4</v>
      </c>
      <c r="U470" s="9" t="s">
        <v>36</v>
      </c>
      <c r="V470" s="9" t="n">
        <v>3</v>
      </c>
    </row>
    <row r="471" customFormat="false" ht="15.75" hidden="false" customHeight="true" outlineLevel="0" collapsed="false">
      <c r="A471" s="22" t="s">
        <v>1902</v>
      </c>
      <c r="B471" s="7" t="s">
        <v>1978</v>
      </c>
      <c r="C471" s="8" t="s">
        <v>1979</v>
      </c>
      <c r="D471" s="9" t="s">
        <v>1971</v>
      </c>
      <c r="E471" s="7" t="s">
        <v>1976</v>
      </c>
      <c r="F471" s="9" t="s">
        <v>41</v>
      </c>
      <c r="G471" s="10" t="n">
        <v>16000000</v>
      </c>
      <c r="H471" s="11" t="n">
        <v>116090698</v>
      </c>
      <c r="I471" s="29" t="n">
        <v>0.00591435185185185</v>
      </c>
      <c r="J471" s="13" t="n">
        <v>42925</v>
      </c>
      <c r="K471" s="30" t="n">
        <v>21000</v>
      </c>
      <c r="L471" s="14" t="s">
        <v>28</v>
      </c>
      <c r="M471" s="19" t="s">
        <v>1937</v>
      </c>
      <c r="N471" s="15" t="s">
        <v>1979</v>
      </c>
      <c r="O471" s="33" t="n">
        <v>0</v>
      </c>
      <c r="P471" s="30" t="n">
        <v>21778</v>
      </c>
      <c r="Q471" s="32" t="n">
        <v>44827</v>
      </c>
      <c r="R471" s="9" t="n">
        <v>2160</v>
      </c>
      <c r="S471" s="10" t="n">
        <v>145</v>
      </c>
      <c r="T471" s="9" t="n">
        <v>4</v>
      </c>
      <c r="U471" s="9" t="s">
        <v>36</v>
      </c>
      <c r="V471" s="9" t="n">
        <v>3</v>
      </c>
    </row>
    <row r="472" customFormat="false" ht="15.75" hidden="false" customHeight="true" outlineLevel="0" collapsed="false">
      <c r="A472" s="22" t="s">
        <v>1902</v>
      </c>
      <c r="B472" s="7" t="s">
        <v>1980</v>
      </c>
      <c r="C472" s="8" t="s">
        <v>1981</v>
      </c>
      <c r="D472" s="9" t="s">
        <v>1971</v>
      </c>
      <c r="E472" s="7" t="s">
        <v>1976</v>
      </c>
      <c r="F472" s="9" t="s">
        <v>41</v>
      </c>
      <c r="G472" s="10" t="n">
        <v>16000000</v>
      </c>
      <c r="H472" s="11" t="n">
        <v>116090698</v>
      </c>
      <c r="I472" s="29" t="n">
        <v>0.0121296296296296</v>
      </c>
      <c r="J472" s="13" t="n">
        <v>43764</v>
      </c>
      <c r="K472" s="30" t="n">
        <v>63000</v>
      </c>
      <c r="L472" s="14" t="s">
        <v>28</v>
      </c>
      <c r="M472" s="19" t="s">
        <v>1937</v>
      </c>
      <c r="N472" s="15" t="s">
        <v>1982</v>
      </c>
      <c r="O472" s="33" t="n">
        <v>0</v>
      </c>
      <c r="P472" s="30" t="n">
        <v>5642</v>
      </c>
      <c r="Q472" s="32" t="n">
        <v>44825</v>
      </c>
      <c r="R472" s="9" t="n">
        <v>2160</v>
      </c>
      <c r="S472" s="10" t="n">
        <v>145</v>
      </c>
      <c r="T472" s="9" t="n">
        <v>4</v>
      </c>
      <c r="U472" s="9" t="s">
        <v>36</v>
      </c>
      <c r="V472" s="9" t="n">
        <v>3</v>
      </c>
    </row>
    <row r="473" customFormat="false" ht="15.75" hidden="false" customHeight="true" outlineLevel="0" collapsed="false">
      <c r="A473" s="22" t="s">
        <v>1902</v>
      </c>
      <c r="B473" s="7" t="s">
        <v>1983</v>
      </c>
      <c r="C473" s="8" t="s">
        <v>1984</v>
      </c>
      <c r="D473" s="9" t="s">
        <v>1985</v>
      </c>
      <c r="E473" s="7" t="s">
        <v>1976</v>
      </c>
      <c r="F473" s="9" t="s">
        <v>41</v>
      </c>
      <c r="G473" s="10" t="n">
        <v>16000000</v>
      </c>
      <c r="H473" s="11" t="n">
        <v>116090698</v>
      </c>
      <c r="I473" s="29" t="n">
        <v>0.0140625</v>
      </c>
      <c r="J473" s="13" t="n">
        <v>43391</v>
      </c>
      <c r="K473" s="30" t="n">
        <v>42000</v>
      </c>
      <c r="L473" s="14" t="s">
        <v>28</v>
      </c>
      <c r="M473" s="19" t="s">
        <v>1937</v>
      </c>
      <c r="N473" s="15" t="s">
        <v>1986</v>
      </c>
      <c r="O473" s="33" t="n">
        <v>0</v>
      </c>
      <c r="P473" s="30" t="n">
        <v>6137</v>
      </c>
      <c r="Q473" s="32" t="n">
        <v>44802</v>
      </c>
      <c r="R473" s="9" t="n">
        <v>2160</v>
      </c>
      <c r="S473" s="10" t="n">
        <v>145</v>
      </c>
      <c r="T473" s="9" t="n">
        <v>4</v>
      </c>
      <c r="U473" s="9" t="s">
        <v>36</v>
      </c>
      <c r="V473" s="9" t="n">
        <v>3</v>
      </c>
    </row>
    <row r="474" customFormat="false" ht="15.75" hidden="false" customHeight="true" outlineLevel="0" collapsed="false">
      <c r="A474" s="22" t="s">
        <v>1902</v>
      </c>
      <c r="B474" s="7" t="s">
        <v>1987</v>
      </c>
      <c r="C474" s="8" t="s">
        <v>1988</v>
      </c>
      <c r="D474" s="9" t="s">
        <v>1989</v>
      </c>
      <c r="E474" s="7" t="s">
        <v>1990</v>
      </c>
      <c r="F474" s="9" t="s">
        <v>27</v>
      </c>
      <c r="G474" s="10" t="n">
        <v>167000</v>
      </c>
      <c r="H474" s="11" t="n">
        <v>35759963</v>
      </c>
      <c r="I474" s="29" t="n">
        <v>0.00375</v>
      </c>
      <c r="J474" s="13" t="n">
        <v>43709</v>
      </c>
      <c r="K474" s="30" t="n">
        <v>167000</v>
      </c>
      <c r="L474" s="19" t="s">
        <v>27</v>
      </c>
      <c r="M474" s="19" t="s">
        <v>36</v>
      </c>
      <c r="N474" s="15" t="s">
        <v>1991</v>
      </c>
      <c r="O474" s="33" t="n">
        <v>0</v>
      </c>
      <c r="P474" s="30" t="n">
        <v>8400</v>
      </c>
      <c r="Q474" s="32" t="n">
        <v>44826</v>
      </c>
      <c r="R474" s="9" t="n">
        <v>1080</v>
      </c>
      <c r="S474" s="10" t="n">
        <v>59</v>
      </c>
      <c r="T474" s="9" t="n">
        <v>0</v>
      </c>
      <c r="U474" s="9" t="s">
        <v>36</v>
      </c>
      <c r="V474" s="9" t="n">
        <v>0</v>
      </c>
    </row>
    <row r="475" customFormat="false" ht="15.75" hidden="false" customHeight="true" outlineLevel="0" collapsed="false">
      <c r="A475" s="22" t="s">
        <v>1902</v>
      </c>
      <c r="B475" s="7" t="s">
        <v>1992</v>
      </c>
      <c r="C475" s="8" t="s">
        <v>1993</v>
      </c>
      <c r="D475" s="9" t="s">
        <v>1994</v>
      </c>
      <c r="E475" s="7" t="s">
        <v>1990</v>
      </c>
      <c r="F475" s="9" t="s">
        <v>27</v>
      </c>
      <c r="G475" s="10" t="n">
        <v>167000</v>
      </c>
      <c r="H475" s="11" t="n">
        <v>35759963</v>
      </c>
      <c r="I475" s="29" t="n">
        <v>0.0031712962962963</v>
      </c>
      <c r="J475" s="13" t="n">
        <v>43561</v>
      </c>
      <c r="K475" s="30" t="n">
        <v>134000</v>
      </c>
      <c r="L475" s="19" t="s">
        <v>27</v>
      </c>
      <c r="M475" s="19" t="s">
        <v>36</v>
      </c>
      <c r="N475" s="15" t="s">
        <v>1995</v>
      </c>
      <c r="O475" s="33" t="n">
        <v>0</v>
      </c>
      <c r="P475" s="30" t="n">
        <v>89000</v>
      </c>
      <c r="Q475" s="32" t="n">
        <v>44825</v>
      </c>
      <c r="R475" s="9" t="n">
        <v>1080</v>
      </c>
      <c r="S475" s="10" t="n">
        <v>59</v>
      </c>
      <c r="T475" s="9" t="n">
        <v>0</v>
      </c>
      <c r="U475" s="9" t="s">
        <v>36</v>
      </c>
      <c r="V475" s="9" t="n">
        <v>0</v>
      </c>
    </row>
    <row r="476" customFormat="false" ht="15.75" hidden="false" customHeight="true" outlineLevel="0" collapsed="false">
      <c r="A476" s="22" t="s">
        <v>1902</v>
      </c>
      <c r="B476" s="7" t="s">
        <v>1996</v>
      </c>
      <c r="C476" s="8" t="s">
        <v>1997</v>
      </c>
      <c r="D476" s="9" t="s">
        <v>1998</v>
      </c>
      <c r="E476" s="7" t="s">
        <v>1990</v>
      </c>
      <c r="F476" s="9" t="s">
        <v>27</v>
      </c>
      <c r="G476" s="10" t="n">
        <v>167000</v>
      </c>
      <c r="H476" s="11" t="n">
        <v>35759963</v>
      </c>
      <c r="I476" s="29" t="n">
        <v>0.00708333333333333</v>
      </c>
      <c r="J476" s="13" t="n">
        <v>43932</v>
      </c>
      <c r="K476" s="30" t="n">
        <v>13000</v>
      </c>
      <c r="L476" s="19" t="s">
        <v>27</v>
      </c>
      <c r="M476" s="19" t="s">
        <v>36</v>
      </c>
      <c r="N476" s="15" t="s">
        <v>1999</v>
      </c>
      <c r="O476" s="33" t="n">
        <v>0</v>
      </c>
      <c r="P476" s="30" t="n">
        <v>475</v>
      </c>
      <c r="Q476" s="32" t="n">
        <v>44802</v>
      </c>
      <c r="R476" s="9" t="n">
        <v>2160</v>
      </c>
      <c r="S476" s="10" t="n">
        <v>59</v>
      </c>
      <c r="T476" s="9" t="n">
        <v>0</v>
      </c>
      <c r="U476" s="9" t="s">
        <v>36</v>
      </c>
      <c r="V476" s="9" t="n">
        <v>0</v>
      </c>
    </row>
    <row r="477" customFormat="false" ht="15.75" hidden="false" customHeight="true" outlineLevel="0" collapsed="false">
      <c r="A477" s="22" t="s">
        <v>1902</v>
      </c>
      <c r="B477" s="7" t="s">
        <v>2000</v>
      </c>
      <c r="C477" s="8" t="s">
        <v>2001</v>
      </c>
      <c r="D477" s="9" t="s">
        <v>1998</v>
      </c>
      <c r="E477" s="7" t="s">
        <v>1516</v>
      </c>
      <c r="F477" s="9" t="s">
        <v>41</v>
      </c>
      <c r="G477" s="10" t="n">
        <v>28700000</v>
      </c>
      <c r="H477" s="11" t="n">
        <v>4103125719</v>
      </c>
      <c r="I477" s="29" t="n">
        <v>0.0225925925925926</v>
      </c>
      <c r="J477" s="13" t="n">
        <v>44636</v>
      </c>
      <c r="K477" s="30" t="n">
        <v>340000</v>
      </c>
      <c r="L477" s="14" t="s">
        <v>53</v>
      </c>
      <c r="M477" s="19" t="s">
        <v>29</v>
      </c>
      <c r="N477" s="15" t="s">
        <v>2002</v>
      </c>
      <c r="O477" s="33" t="n">
        <v>3</v>
      </c>
      <c r="P477" s="30" t="n">
        <v>116779</v>
      </c>
      <c r="Q477" s="32" t="n">
        <v>44826</v>
      </c>
      <c r="R477" s="9" t="n">
        <v>1080</v>
      </c>
      <c r="S477" s="10" t="n">
        <v>147</v>
      </c>
      <c r="T477" s="9" t="n">
        <v>18</v>
      </c>
      <c r="U477" s="9" t="s">
        <v>36</v>
      </c>
      <c r="V477" s="9" t="n">
        <v>0</v>
      </c>
    </row>
    <row r="478" customFormat="false" ht="15.75" hidden="false" customHeight="true" outlineLevel="0" collapsed="false">
      <c r="A478" s="22" t="s">
        <v>1902</v>
      </c>
      <c r="B478" s="7" t="s">
        <v>2003</v>
      </c>
      <c r="C478" s="8" t="s">
        <v>2004</v>
      </c>
      <c r="D478" s="9" t="s">
        <v>1998</v>
      </c>
      <c r="E478" s="7" t="s">
        <v>2005</v>
      </c>
      <c r="F478" s="9" t="s">
        <v>41</v>
      </c>
      <c r="G478" s="10" t="n">
        <v>13200000</v>
      </c>
      <c r="H478" s="11" t="n">
        <v>3416920219</v>
      </c>
      <c r="I478" s="29" t="n">
        <v>0.00481481481481482</v>
      </c>
      <c r="J478" s="13" t="n">
        <v>43749</v>
      </c>
      <c r="K478" s="30" t="n">
        <v>880000</v>
      </c>
      <c r="L478" s="14" t="s">
        <v>53</v>
      </c>
      <c r="M478" s="19" t="s">
        <v>29</v>
      </c>
      <c r="N478" s="15" t="s">
        <v>2006</v>
      </c>
      <c r="O478" s="33" t="n">
        <v>2</v>
      </c>
      <c r="P478" s="30" t="n">
        <v>49714</v>
      </c>
      <c r="Q478" s="32" t="n">
        <v>44826</v>
      </c>
      <c r="R478" s="9" t="n">
        <v>1080</v>
      </c>
      <c r="S478" s="10" t="n">
        <v>531</v>
      </c>
      <c r="T478" s="9" t="n">
        <v>86</v>
      </c>
      <c r="U478" s="9" t="s">
        <v>36</v>
      </c>
      <c r="V478" s="9" t="n">
        <v>1</v>
      </c>
    </row>
    <row r="479" customFormat="false" ht="15.75" hidden="false" customHeight="true" outlineLevel="0" collapsed="false">
      <c r="A479" s="22" t="s">
        <v>1902</v>
      </c>
      <c r="B479" s="7" t="s">
        <v>2007</v>
      </c>
      <c r="C479" s="8" t="s">
        <v>2008</v>
      </c>
      <c r="D479" s="9" t="s">
        <v>1998</v>
      </c>
      <c r="E479" s="7" t="s">
        <v>2009</v>
      </c>
      <c r="F479" s="9" t="s">
        <v>47</v>
      </c>
      <c r="G479" s="10" t="n">
        <v>58900000</v>
      </c>
      <c r="H479" s="11" t="n">
        <v>2875362894</v>
      </c>
      <c r="I479" s="29" t="n">
        <v>0.00199074074074074</v>
      </c>
      <c r="J479" s="13" t="n">
        <v>44252</v>
      </c>
      <c r="K479" s="30" t="n">
        <v>11000000</v>
      </c>
      <c r="L479" s="14" t="s">
        <v>28</v>
      </c>
      <c r="M479" s="19" t="s">
        <v>36</v>
      </c>
      <c r="N479" s="15" t="s">
        <v>2010</v>
      </c>
      <c r="O479" s="33" t="n">
        <v>0</v>
      </c>
      <c r="P479" s="30" t="n">
        <v>33000</v>
      </c>
      <c r="Q479" s="32" t="n">
        <v>44826</v>
      </c>
      <c r="R479" s="9" t="n">
        <v>1080</v>
      </c>
      <c r="S479" s="10" t="n">
        <v>158</v>
      </c>
      <c r="T479" s="9" t="n">
        <v>6</v>
      </c>
      <c r="U479" s="9" t="s">
        <v>29</v>
      </c>
      <c r="V479" s="9" t="n">
        <v>0</v>
      </c>
    </row>
    <row r="480" customFormat="false" ht="15.75" hidden="false" customHeight="true" outlineLevel="0" collapsed="false">
      <c r="A480" s="22" t="s">
        <v>1902</v>
      </c>
      <c r="B480" s="7" t="s">
        <v>2011</v>
      </c>
      <c r="C480" s="8" t="s">
        <v>2012</v>
      </c>
      <c r="D480" s="9" t="s">
        <v>2013</v>
      </c>
      <c r="E480" s="7" t="s">
        <v>2009</v>
      </c>
      <c r="F480" s="9" t="s">
        <v>47</v>
      </c>
      <c r="G480" s="10" t="n">
        <v>58900000</v>
      </c>
      <c r="H480" s="11" t="n">
        <v>2875362894</v>
      </c>
      <c r="I480" s="29" t="n">
        <v>0.001875</v>
      </c>
      <c r="J480" s="13" t="n">
        <v>44101</v>
      </c>
      <c r="K480" s="30" t="n">
        <v>31000000</v>
      </c>
      <c r="L480" s="14" t="s">
        <v>28</v>
      </c>
      <c r="M480" s="19" t="s">
        <v>36</v>
      </c>
      <c r="N480" s="15" t="s">
        <v>2014</v>
      </c>
      <c r="O480" s="33" t="n">
        <v>0</v>
      </c>
      <c r="P480" s="30" t="n">
        <v>81000</v>
      </c>
      <c r="Q480" s="32" t="n">
        <v>44826</v>
      </c>
      <c r="R480" s="9" t="n">
        <v>1080</v>
      </c>
      <c r="S480" s="10" t="n">
        <v>158</v>
      </c>
      <c r="T480" s="9" t="n">
        <v>6</v>
      </c>
      <c r="U480" s="9" t="s">
        <v>29</v>
      </c>
      <c r="V480" s="9" t="n">
        <v>0</v>
      </c>
    </row>
    <row r="481" customFormat="false" ht="15.75" hidden="false" customHeight="true" outlineLevel="0" collapsed="false">
      <c r="A481" s="22" t="s">
        <v>1902</v>
      </c>
      <c r="B481" s="7" t="s">
        <v>2015</v>
      </c>
      <c r="C481" s="8" t="s">
        <v>2016</v>
      </c>
      <c r="D481" s="9" t="s">
        <v>2017</v>
      </c>
      <c r="E481" s="7" t="s">
        <v>2009</v>
      </c>
      <c r="F481" s="9" t="s">
        <v>47</v>
      </c>
      <c r="G481" s="10" t="n">
        <v>58900000</v>
      </c>
      <c r="H481" s="11" t="n">
        <v>2875362894</v>
      </c>
      <c r="I481" s="29" t="n">
        <v>0.00226851851851852</v>
      </c>
      <c r="J481" s="13" t="n">
        <v>44042</v>
      </c>
      <c r="K481" s="30" t="n">
        <v>1300000</v>
      </c>
      <c r="L481" s="14" t="s">
        <v>28</v>
      </c>
      <c r="M481" s="19" t="s">
        <v>36</v>
      </c>
      <c r="N481" s="15" t="s">
        <v>2018</v>
      </c>
      <c r="O481" s="33" t="n">
        <v>0</v>
      </c>
      <c r="P481" s="30" t="n">
        <v>39000</v>
      </c>
      <c r="Q481" s="32" t="n">
        <v>44826</v>
      </c>
      <c r="R481" s="9" t="n">
        <v>1080</v>
      </c>
      <c r="S481" s="10" t="n">
        <v>158</v>
      </c>
      <c r="T481" s="9" t="n">
        <v>6</v>
      </c>
      <c r="U481" s="9" t="s">
        <v>29</v>
      </c>
      <c r="V481" s="9" t="n">
        <v>0</v>
      </c>
    </row>
    <row r="482" customFormat="false" ht="15.75" hidden="false" customHeight="true" outlineLevel="0" collapsed="false">
      <c r="A482" s="22" t="s">
        <v>1902</v>
      </c>
      <c r="B482" s="7" t="s">
        <v>2019</v>
      </c>
      <c r="C482" s="8" t="s">
        <v>2020</v>
      </c>
      <c r="D482" s="9" t="s">
        <v>2017</v>
      </c>
      <c r="E482" s="7" t="s">
        <v>2021</v>
      </c>
      <c r="F482" s="9" t="s">
        <v>27</v>
      </c>
      <c r="G482" s="10" t="n">
        <v>2550000</v>
      </c>
      <c r="H482" s="11" t="n">
        <v>99715024</v>
      </c>
      <c r="I482" s="29" t="n">
        <v>0.00270833333333333</v>
      </c>
      <c r="J482" s="13" t="n">
        <v>41702</v>
      </c>
      <c r="K482" s="30" t="n">
        <v>151000</v>
      </c>
      <c r="L482" s="14" t="s">
        <v>28</v>
      </c>
      <c r="M482" s="19" t="s">
        <v>36</v>
      </c>
      <c r="N482" s="15" t="s">
        <v>2022</v>
      </c>
      <c r="O482" s="33" t="n">
        <v>0</v>
      </c>
      <c r="P482" s="30" t="n">
        <v>18940</v>
      </c>
      <c r="Q482" s="32" t="n">
        <v>44824</v>
      </c>
      <c r="R482" s="9" t="n">
        <v>1080</v>
      </c>
      <c r="S482" s="10" t="n">
        <v>1060</v>
      </c>
      <c r="T482" s="9" t="n">
        <v>5</v>
      </c>
      <c r="U482" s="9" t="s">
        <v>36</v>
      </c>
      <c r="V482" s="9" t="n">
        <v>0</v>
      </c>
    </row>
    <row r="483" customFormat="false" ht="15.75" hidden="false" customHeight="true" outlineLevel="0" collapsed="false">
      <c r="A483" s="22" t="s">
        <v>1902</v>
      </c>
      <c r="B483" s="7" t="s">
        <v>2023</v>
      </c>
      <c r="C483" s="8" t="s">
        <v>2024</v>
      </c>
      <c r="D483" s="9" t="s">
        <v>2017</v>
      </c>
      <c r="E483" s="7" t="s">
        <v>2025</v>
      </c>
      <c r="F483" s="9" t="s">
        <v>27</v>
      </c>
      <c r="G483" s="10" t="n">
        <v>13100000</v>
      </c>
      <c r="H483" s="11" t="n">
        <v>3964301413</v>
      </c>
      <c r="I483" s="29" t="n">
        <v>0.0327083333333333</v>
      </c>
      <c r="J483" s="13" t="n">
        <v>43399</v>
      </c>
      <c r="K483" s="30" t="n">
        <v>6500</v>
      </c>
      <c r="L483" s="14" t="s">
        <v>28</v>
      </c>
      <c r="M483" s="19" t="s">
        <v>36</v>
      </c>
      <c r="N483" s="15" t="s">
        <v>2026</v>
      </c>
      <c r="O483" s="33" t="n">
        <v>2</v>
      </c>
      <c r="P483" s="30" t="n">
        <v>2008</v>
      </c>
      <c r="Q483" s="32" t="n">
        <v>44826</v>
      </c>
      <c r="R483" s="9" t="n">
        <v>1080</v>
      </c>
      <c r="S483" s="10" t="n">
        <v>16629</v>
      </c>
      <c r="T483" s="9" t="n">
        <v>180</v>
      </c>
      <c r="U483" s="9" t="s">
        <v>29</v>
      </c>
      <c r="V483" s="9" t="n">
        <v>0</v>
      </c>
    </row>
    <row r="484" customFormat="false" ht="15.75" hidden="false" customHeight="true" outlineLevel="0" collapsed="false">
      <c r="A484" s="22" t="s">
        <v>1902</v>
      </c>
      <c r="B484" s="7" t="s">
        <v>2027</v>
      </c>
      <c r="C484" s="8" t="s">
        <v>2028</v>
      </c>
      <c r="D484" s="9" t="s">
        <v>2017</v>
      </c>
      <c r="E484" s="7" t="s">
        <v>2029</v>
      </c>
      <c r="F484" s="9" t="s">
        <v>41</v>
      </c>
      <c r="G484" s="10" t="n">
        <v>24000000</v>
      </c>
      <c r="H484" s="11" t="n">
        <v>296395381</v>
      </c>
      <c r="I484" s="29" t="n">
        <v>0.00230324074074074</v>
      </c>
      <c r="J484" s="13" t="n">
        <v>43262</v>
      </c>
      <c r="K484" s="30" t="n">
        <v>17000000</v>
      </c>
      <c r="L484" s="14" t="s">
        <v>28</v>
      </c>
      <c r="M484" s="19" t="s">
        <v>36</v>
      </c>
      <c r="N484" s="15" t="s">
        <v>2030</v>
      </c>
      <c r="O484" s="33" t="n">
        <v>0</v>
      </c>
      <c r="P484" s="30" t="n">
        <v>15000</v>
      </c>
      <c r="Q484" s="32" t="n">
        <v>44827</v>
      </c>
      <c r="R484" s="9" t="n">
        <v>1080</v>
      </c>
      <c r="S484" s="10" t="n">
        <v>203</v>
      </c>
      <c r="T484" s="9" t="n">
        <v>1</v>
      </c>
      <c r="U484" s="9" t="s">
        <v>36</v>
      </c>
      <c r="V484" s="9" t="n">
        <v>0</v>
      </c>
    </row>
    <row r="485" customFormat="false" ht="15.75" hidden="false" customHeight="true" outlineLevel="0" collapsed="false">
      <c r="A485" s="22" t="s">
        <v>1902</v>
      </c>
      <c r="B485" s="7" t="s">
        <v>2031</v>
      </c>
      <c r="C485" s="8" t="s">
        <v>2032</v>
      </c>
      <c r="D485" s="9" t="s">
        <v>2033</v>
      </c>
      <c r="E485" s="7" t="s">
        <v>2029</v>
      </c>
      <c r="F485" s="9" t="s">
        <v>41</v>
      </c>
      <c r="G485" s="10" t="n">
        <v>24000000</v>
      </c>
      <c r="H485" s="11" t="n">
        <v>296395381</v>
      </c>
      <c r="I485" s="29" t="n">
        <v>0.00355324074074074</v>
      </c>
      <c r="J485" s="13" t="n">
        <v>44801</v>
      </c>
      <c r="K485" s="30" t="n">
        <v>9200</v>
      </c>
      <c r="L485" s="14" t="s">
        <v>28</v>
      </c>
      <c r="M485" s="19" t="s">
        <v>1937</v>
      </c>
      <c r="N485" s="15" t="s">
        <v>2030</v>
      </c>
      <c r="O485" s="33" t="n">
        <v>0</v>
      </c>
      <c r="P485" s="30" t="n">
        <v>280</v>
      </c>
      <c r="Q485" s="32" t="n">
        <v>44826</v>
      </c>
      <c r="R485" s="9" t="n">
        <v>1080</v>
      </c>
      <c r="S485" s="10" t="n">
        <v>203</v>
      </c>
      <c r="T485" s="9" t="n">
        <v>1</v>
      </c>
      <c r="U485" s="9" t="s">
        <v>36</v>
      </c>
      <c r="V485" s="9" t="n">
        <v>0</v>
      </c>
    </row>
    <row r="486" customFormat="false" ht="15.75" hidden="false" customHeight="true" outlineLevel="0" collapsed="false">
      <c r="A486" s="22" t="s">
        <v>1902</v>
      </c>
      <c r="B486" s="7" t="s">
        <v>2034</v>
      </c>
      <c r="C486" s="8" t="s">
        <v>2035</v>
      </c>
      <c r="D486" s="9" t="s">
        <v>2036</v>
      </c>
      <c r="E486" s="7" t="s">
        <v>2029</v>
      </c>
      <c r="F486" s="9" t="s">
        <v>41</v>
      </c>
      <c r="G486" s="10" t="n">
        <v>24000000</v>
      </c>
      <c r="H486" s="11" t="n">
        <v>296395381</v>
      </c>
      <c r="I486" s="29" t="n">
        <v>0.00293981481481482</v>
      </c>
      <c r="J486" s="13" t="n">
        <v>44778</v>
      </c>
      <c r="K486" s="30" t="n">
        <v>5900</v>
      </c>
      <c r="L486" s="14" t="s">
        <v>28</v>
      </c>
      <c r="M486" s="19" t="s">
        <v>1937</v>
      </c>
      <c r="N486" s="15" t="s">
        <v>2030</v>
      </c>
      <c r="O486" s="33" t="n">
        <v>0</v>
      </c>
      <c r="P486" s="30" t="n">
        <v>185</v>
      </c>
      <c r="Q486" s="32" t="n">
        <v>44818</v>
      </c>
      <c r="R486" s="9" t="n">
        <v>1080</v>
      </c>
      <c r="S486" s="10" t="n">
        <v>203</v>
      </c>
      <c r="T486" s="9" t="n">
        <v>1</v>
      </c>
      <c r="U486" s="9" t="s">
        <v>36</v>
      </c>
      <c r="V486" s="9" t="n">
        <v>0</v>
      </c>
    </row>
    <row r="487" customFormat="false" ht="15.75" hidden="false" customHeight="true" outlineLevel="0" collapsed="false">
      <c r="A487" s="22" t="s">
        <v>1902</v>
      </c>
      <c r="B487" s="7" t="s">
        <v>2037</v>
      </c>
      <c r="C487" s="8" t="s">
        <v>2038</v>
      </c>
      <c r="D487" s="9" t="s">
        <v>2036</v>
      </c>
      <c r="E487" s="7" t="s">
        <v>2029</v>
      </c>
      <c r="F487" s="9" t="s">
        <v>41</v>
      </c>
      <c r="G487" s="10" t="n">
        <v>24000000</v>
      </c>
      <c r="H487" s="11" t="n">
        <v>296395381</v>
      </c>
      <c r="I487" s="29" t="n">
        <v>0.00288194444444444</v>
      </c>
      <c r="J487" s="13" t="n">
        <v>41889</v>
      </c>
      <c r="K487" s="30" t="n">
        <v>164000</v>
      </c>
      <c r="L487" s="14" t="s">
        <v>28</v>
      </c>
      <c r="M487" s="19" t="s">
        <v>1937</v>
      </c>
      <c r="N487" s="15" t="s">
        <v>2030</v>
      </c>
      <c r="O487" s="33" t="n">
        <v>0</v>
      </c>
      <c r="P487" s="30" t="n">
        <v>3221</v>
      </c>
      <c r="Q487" s="32" t="n">
        <v>44803</v>
      </c>
      <c r="R487" s="9" t="n">
        <v>1080</v>
      </c>
      <c r="S487" s="10" t="n">
        <v>203</v>
      </c>
      <c r="T487" s="9" t="n">
        <v>1</v>
      </c>
      <c r="U487" s="9" t="s">
        <v>36</v>
      </c>
      <c r="V487" s="9" t="n">
        <v>0</v>
      </c>
    </row>
    <row r="488" customFormat="false" ht="15.75" hidden="false" customHeight="true" outlineLevel="0" collapsed="false">
      <c r="A488" s="22" t="s">
        <v>1902</v>
      </c>
      <c r="B488" s="7" t="s">
        <v>2039</v>
      </c>
      <c r="C488" s="8" t="s">
        <v>2040</v>
      </c>
      <c r="D488" s="9" t="s">
        <v>2036</v>
      </c>
      <c r="E488" s="7" t="s">
        <v>2041</v>
      </c>
      <c r="F488" s="9" t="s">
        <v>27</v>
      </c>
      <c r="G488" s="10" t="n">
        <v>14000</v>
      </c>
      <c r="H488" s="11" t="n">
        <v>1901853</v>
      </c>
      <c r="I488" s="29" t="n">
        <v>0.0153125</v>
      </c>
      <c r="J488" s="13" t="n">
        <v>44156</v>
      </c>
      <c r="K488" s="30" t="n">
        <v>9900</v>
      </c>
      <c r="L488" s="14" t="s">
        <v>53</v>
      </c>
      <c r="M488" s="19" t="s">
        <v>36</v>
      </c>
      <c r="N488" s="15" t="s">
        <v>2042</v>
      </c>
      <c r="O488" s="33" t="n">
        <v>3</v>
      </c>
      <c r="P488" s="30" t="n">
        <v>0</v>
      </c>
      <c r="Q488" s="32" t="n">
        <v>0</v>
      </c>
      <c r="R488" s="9" t="n">
        <v>720</v>
      </c>
      <c r="S488" s="10" t="n">
        <v>45</v>
      </c>
      <c r="T488" s="9" t="n">
        <v>6</v>
      </c>
      <c r="U488" s="9" t="s">
        <v>36</v>
      </c>
      <c r="V488" s="9" t="n">
        <v>0</v>
      </c>
    </row>
    <row r="489" customFormat="false" ht="15.75" hidden="false" customHeight="true" outlineLevel="0" collapsed="false">
      <c r="A489" s="22" t="s">
        <v>1902</v>
      </c>
      <c r="B489" s="7" t="s">
        <v>2043</v>
      </c>
      <c r="C489" s="8" t="s">
        <v>2044</v>
      </c>
      <c r="D489" s="9" t="s">
        <v>2036</v>
      </c>
      <c r="E489" s="7" t="s">
        <v>1455</v>
      </c>
      <c r="F489" s="9" t="s">
        <v>41</v>
      </c>
      <c r="G489" s="10" t="n">
        <v>25600000</v>
      </c>
      <c r="H489" s="11" t="n">
        <v>4420370182</v>
      </c>
      <c r="I489" s="29" t="n">
        <v>0.00409722222222222</v>
      </c>
      <c r="J489" s="13" t="n">
        <v>42858</v>
      </c>
      <c r="K489" s="30" t="n">
        <v>1900000</v>
      </c>
      <c r="L489" s="14" t="s">
        <v>53</v>
      </c>
      <c r="M489" s="19" t="s">
        <v>29</v>
      </c>
      <c r="N489" s="15" t="s">
        <v>2045</v>
      </c>
      <c r="O489" s="33" t="n">
        <v>3</v>
      </c>
      <c r="P489" s="30" t="n">
        <v>43497</v>
      </c>
      <c r="Q489" s="32" t="n">
        <v>44825</v>
      </c>
      <c r="R489" s="9" t="n">
        <v>720</v>
      </c>
      <c r="S489" s="10" t="n">
        <v>186</v>
      </c>
      <c r="T489" s="9" t="n">
        <v>13</v>
      </c>
      <c r="U489" s="9" t="s">
        <v>36</v>
      </c>
      <c r="V489" s="9" t="n">
        <v>1</v>
      </c>
    </row>
    <row r="490" customFormat="false" ht="15.75" hidden="false" customHeight="true" outlineLevel="0" collapsed="false">
      <c r="A490" s="22" t="s">
        <v>1902</v>
      </c>
      <c r="B490" s="7" t="s">
        <v>2046</v>
      </c>
      <c r="C490" s="8" t="s">
        <v>2047</v>
      </c>
      <c r="D490" s="9" t="s">
        <v>2048</v>
      </c>
      <c r="E490" s="7" t="s">
        <v>2049</v>
      </c>
      <c r="F490" s="9" t="s">
        <v>27</v>
      </c>
      <c r="G490" s="10" t="n">
        <v>776000</v>
      </c>
      <c r="H490" s="11" t="n">
        <v>36</v>
      </c>
      <c r="I490" s="29" t="n">
        <v>0.0124305555555556</v>
      </c>
      <c r="J490" s="13" t="n">
        <v>43960</v>
      </c>
      <c r="K490" s="30" t="n">
        <v>166000</v>
      </c>
      <c r="L490" s="14" t="s">
        <v>28</v>
      </c>
      <c r="M490" s="19" t="s">
        <v>29</v>
      </c>
      <c r="N490" s="15" t="s">
        <v>2050</v>
      </c>
      <c r="O490" s="33" t="n">
        <v>0</v>
      </c>
      <c r="P490" s="30" t="n">
        <v>6447</v>
      </c>
      <c r="Q490" s="32" t="n">
        <v>44826</v>
      </c>
      <c r="R490" s="9" t="n">
        <v>1080</v>
      </c>
      <c r="S490" s="10" t="n">
        <v>166000</v>
      </c>
      <c r="T490" s="9" t="n">
        <v>5</v>
      </c>
      <c r="U490" s="9" t="s">
        <v>29</v>
      </c>
      <c r="V490" s="9" t="n">
        <v>0</v>
      </c>
    </row>
    <row r="491" customFormat="false" ht="15.75" hidden="false" customHeight="true" outlineLevel="0" collapsed="false">
      <c r="A491" s="22" t="s">
        <v>1902</v>
      </c>
      <c r="B491" s="7" t="s">
        <v>2051</v>
      </c>
      <c r="C491" s="8" t="s">
        <v>2052</v>
      </c>
      <c r="D491" s="9" t="s">
        <v>2048</v>
      </c>
      <c r="E491" s="7" t="s">
        <v>2053</v>
      </c>
      <c r="F491" s="9" t="s">
        <v>27</v>
      </c>
      <c r="G491" s="10" t="n">
        <v>1020000</v>
      </c>
      <c r="H491" s="11" t="n">
        <v>130995381</v>
      </c>
      <c r="I491" s="29" t="n">
        <v>0.000833333333333333</v>
      </c>
      <c r="J491" s="13" t="n">
        <v>44817</v>
      </c>
      <c r="K491" s="30" t="n">
        <v>2700</v>
      </c>
      <c r="L491" s="19" t="s">
        <v>27</v>
      </c>
      <c r="M491" s="19" t="s">
        <v>36</v>
      </c>
      <c r="N491" s="15" t="s">
        <v>2054</v>
      </c>
      <c r="O491" s="33" t="n">
        <v>0</v>
      </c>
      <c r="P491" s="30" t="n">
        <v>164</v>
      </c>
      <c r="Q491" s="32" t="n">
        <v>44825</v>
      </c>
      <c r="R491" s="9" t="n">
        <v>2160</v>
      </c>
      <c r="S491" s="10" t="n">
        <v>97</v>
      </c>
      <c r="T491" s="9" t="n">
        <v>14</v>
      </c>
      <c r="U491" s="9" t="s">
        <v>36</v>
      </c>
      <c r="V491" s="9" t="n">
        <v>0</v>
      </c>
    </row>
    <row r="492" customFormat="false" ht="15.75" hidden="false" customHeight="true" outlineLevel="0" collapsed="false">
      <c r="A492" s="22" t="s">
        <v>1902</v>
      </c>
      <c r="B492" s="7" t="s">
        <v>2055</v>
      </c>
      <c r="C492" s="8" t="s">
        <v>2056</v>
      </c>
      <c r="D492" s="9" t="s">
        <v>2048</v>
      </c>
      <c r="E492" s="7" t="s">
        <v>2057</v>
      </c>
      <c r="F492" s="9" t="s">
        <v>27</v>
      </c>
      <c r="G492" s="10" t="n">
        <v>7260000</v>
      </c>
      <c r="H492" s="11" t="n">
        <v>1312469577</v>
      </c>
      <c r="I492" s="29" t="n">
        <v>0.00125</v>
      </c>
      <c r="J492" s="13" t="n">
        <v>44720</v>
      </c>
      <c r="K492" s="30" t="n">
        <v>460000</v>
      </c>
      <c r="L492" s="14" t="s">
        <v>28</v>
      </c>
      <c r="M492" s="19" t="s">
        <v>29</v>
      </c>
      <c r="N492" s="15" t="s">
        <v>2058</v>
      </c>
      <c r="O492" s="33" t="n">
        <v>2</v>
      </c>
      <c r="P492" s="30" t="n">
        <v>32975</v>
      </c>
      <c r="Q492" s="32" t="n">
        <v>44825</v>
      </c>
      <c r="R492" s="9" t="n">
        <v>2160</v>
      </c>
      <c r="S492" s="10" t="n">
        <v>1530</v>
      </c>
      <c r="T492" s="9" t="n">
        <v>57</v>
      </c>
      <c r="U492" s="9" t="s">
        <v>29</v>
      </c>
      <c r="V492" s="9" t="n">
        <v>2</v>
      </c>
    </row>
    <row r="493" customFormat="false" ht="15.75" hidden="false" customHeight="true" outlineLevel="0" collapsed="false">
      <c r="A493" s="22" t="s">
        <v>1902</v>
      </c>
      <c r="B493" s="7" t="s">
        <v>2059</v>
      </c>
      <c r="C493" s="8" t="s">
        <v>2060</v>
      </c>
      <c r="D493" s="9" t="s">
        <v>2061</v>
      </c>
      <c r="E493" s="7" t="s">
        <v>2062</v>
      </c>
      <c r="F493" s="9" t="s">
        <v>41</v>
      </c>
      <c r="G493" s="10" t="n">
        <v>18100000</v>
      </c>
      <c r="H493" s="11" t="n">
        <v>8637278122</v>
      </c>
      <c r="I493" s="29" t="n">
        <v>0.0025</v>
      </c>
      <c r="J493" s="13" t="n">
        <v>43595</v>
      </c>
      <c r="K493" s="30" t="n">
        <v>741000</v>
      </c>
      <c r="L493" s="14" t="s">
        <v>28</v>
      </c>
      <c r="M493" s="19" t="s">
        <v>36</v>
      </c>
      <c r="N493" s="15" t="s">
        <v>2063</v>
      </c>
      <c r="O493" s="33" t="n">
        <v>3</v>
      </c>
      <c r="P493" s="30" t="n">
        <v>19071</v>
      </c>
      <c r="Q493" s="32" t="n">
        <v>44825</v>
      </c>
      <c r="R493" s="9" t="n">
        <v>1080</v>
      </c>
      <c r="S493" s="10" t="n">
        <v>316</v>
      </c>
      <c r="T493" s="9" t="n">
        <v>18</v>
      </c>
      <c r="U493" s="9" t="s">
        <v>36</v>
      </c>
      <c r="V493" s="9" t="n">
        <v>0</v>
      </c>
    </row>
    <row r="494" customFormat="false" ht="15.75" hidden="false" customHeight="true" outlineLevel="0" collapsed="false">
      <c r="A494" s="22" t="s">
        <v>1902</v>
      </c>
      <c r="B494" s="7" t="s">
        <v>2064</v>
      </c>
      <c r="C494" s="8" t="s">
        <v>2065</v>
      </c>
      <c r="D494" s="9" t="s">
        <v>2061</v>
      </c>
      <c r="E494" s="7" t="s">
        <v>2066</v>
      </c>
      <c r="F494" s="9" t="s">
        <v>27</v>
      </c>
      <c r="G494" s="10" t="n">
        <v>2770000</v>
      </c>
      <c r="H494" s="11" t="n">
        <v>2042798795</v>
      </c>
      <c r="I494" s="29" t="n">
        <v>0.0103009259259259</v>
      </c>
      <c r="J494" s="13" t="n">
        <v>43462</v>
      </c>
      <c r="K494" s="30" t="n">
        <v>187000</v>
      </c>
      <c r="L494" s="14" t="s">
        <v>53</v>
      </c>
      <c r="M494" s="19" t="s">
        <v>36</v>
      </c>
      <c r="N494" s="15" t="s">
        <v>2067</v>
      </c>
      <c r="O494" s="33" t="n">
        <v>0</v>
      </c>
      <c r="P494" s="30" t="n">
        <v>0</v>
      </c>
      <c r="Q494" s="32" t="n">
        <v>0</v>
      </c>
      <c r="R494" s="9" t="n">
        <v>720</v>
      </c>
      <c r="S494" s="10" t="n">
        <v>1826</v>
      </c>
      <c r="T494" s="9" t="n">
        <v>60</v>
      </c>
      <c r="U494" s="9" t="s">
        <v>36</v>
      </c>
      <c r="V494" s="9" t="n">
        <v>0</v>
      </c>
    </row>
    <row r="495" customFormat="false" ht="15.75" hidden="false" customHeight="true" outlineLevel="0" collapsed="false">
      <c r="A495" s="22" t="s">
        <v>1902</v>
      </c>
      <c r="B495" s="7" t="s">
        <v>2068</v>
      </c>
      <c r="C495" s="8" t="s">
        <v>2069</v>
      </c>
      <c r="D495" s="9" t="s">
        <v>2061</v>
      </c>
      <c r="E495" s="7" t="s">
        <v>2070</v>
      </c>
      <c r="F495" s="9" t="s">
        <v>27</v>
      </c>
      <c r="G495" s="10" t="n">
        <v>141000</v>
      </c>
      <c r="H495" s="11" t="n">
        <v>651227679</v>
      </c>
      <c r="I495" s="29" t="n">
        <v>0.000543981481481481</v>
      </c>
      <c r="J495" s="13" t="n">
        <v>40951</v>
      </c>
      <c r="K495" s="30" t="n">
        <v>253000</v>
      </c>
      <c r="L495" s="14" t="s">
        <v>28</v>
      </c>
      <c r="M495" s="19" t="s">
        <v>29</v>
      </c>
      <c r="N495" s="15" t="s">
        <v>2071</v>
      </c>
      <c r="O495" s="33" t="n">
        <v>0</v>
      </c>
      <c r="P495" s="30" t="n">
        <v>2200</v>
      </c>
      <c r="Q495" s="32" t="n">
        <v>44825</v>
      </c>
      <c r="R495" s="9" t="n">
        <v>480</v>
      </c>
      <c r="S495" s="10" t="n">
        <v>237</v>
      </c>
      <c r="T495" s="9" t="n">
        <v>16</v>
      </c>
      <c r="U495" s="9" t="s">
        <v>36</v>
      </c>
      <c r="V495" s="9" t="n">
        <v>0</v>
      </c>
    </row>
    <row r="496" customFormat="false" ht="15.75" hidden="false" customHeight="true" outlineLevel="0" collapsed="false">
      <c r="A496" s="22" t="s">
        <v>1902</v>
      </c>
      <c r="B496" s="7" t="s">
        <v>2072</v>
      </c>
      <c r="C496" s="8" t="s">
        <v>2073</v>
      </c>
      <c r="D496" s="9" t="s">
        <v>2061</v>
      </c>
      <c r="E496" s="7" t="s">
        <v>2070</v>
      </c>
      <c r="F496" s="9" t="s">
        <v>27</v>
      </c>
      <c r="G496" s="10" t="n">
        <v>141000</v>
      </c>
      <c r="H496" s="11" t="n">
        <v>651227679</v>
      </c>
      <c r="I496" s="29" t="n">
        <v>0.000150462962962963</v>
      </c>
      <c r="J496" s="13" t="n">
        <v>44797</v>
      </c>
      <c r="K496" s="30" t="n">
        <v>9</v>
      </c>
      <c r="L496" s="14" t="s">
        <v>28</v>
      </c>
      <c r="M496" s="19" t="s">
        <v>29</v>
      </c>
      <c r="N496" s="15" t="s">
        <v>2074</v>
      </c>
      <c r="O496" s="33" t="n">
        <v>0</v>
      </c>
      <c r="P496" s="30" t="n">
        <v>1</v>
      </c>
      <c r="Q496" s="32" t="n">
        <v>44719</v>
      </c>
      <c r="R496" s="9" t="n">
        <v>1080</v>
      </c>
      <c r="S496" s="10" t="n">
        <v>237</v>
      </c>
      <c r="T496" s="9" t="n">
        <v>16</v>
      </c>
      <c r="U496" s="9" t="s">
        <v>36</v>
      </c>
      <c r="V496" s="9" t="n">
        <v>0</v>
      </c>
    </row>
    <row r="497" customFormat="false" ht="15.75" hidden="false" customHeight="true" outlineLevel="0" collapsed="false">
      <c r="A497" s="22" t="s">
        <v>1902</v>
      </c>
      <c r="B497" s="7" t="s">
        <v>2075</v>
      </c>
      <c r="C497" s="8" t="s">
        <v>2076</v>
      </c>
      <c r="D497" s="9" t="s">
        <v>2077</v>
      </c>
      <c r="E497" s="7" t="s">
        <v>2070</v>
      </c>
      <c r="F497" s="9" t="s">
        <v>27</v>
      </c>
      <c r="G497" s="10" t="n">
        <v>141000</v>
      </c>
      <c r="H497" s="11" t="n">
        <v>651227679</v>
      </c>
      <c r="I497" s="29" t="n">
        <v>6.94444444444444E-005</v>
      </c>
      <c r="J497" s="13" t="n">
        <v>44705</v>
      </c>
      <c r="K497" s="30" t="n">
        <v>18</v>
      </c>
      <c r="L497" s="14" t="s">
        <v>28</v>
      </c>
      <c r="M497" s="19" t="s">
        <v>29</v>
      </c>
      <c r="N497" s="15" t="s">
        <v>2078</v>
      </c>
      <c r="O497" s="33" t="n">
        <v>0</v>
      </c>
      <c r="P497" s="30" t="n">
        <v>1</v>
      </c>
      <c r="Q497" s="32" t="n">
        <v>44561</v>
      </c>
      <c r="R497" s="9" t="n">
        <v>1080</v>
      </c>
      <c r="S497" s="10" t="n">
        <v>237</v>
      </c>
      <c r="T497" s="9" t="n">
        <v>16</v>
      </c>
      <c r="U497" s="9" t="s">
        <v>36</v>
      </c>
      <c r="V497" s="9" t="n">
        <v>0</v>
      </c>
    </row>
    <row r="498" customFormat="false" ht="15.75" hidden="false" customHeight="true" outlineLevel="0" collapsed="false">
      <c r="A498" s="22" t="s">
        <v>1902</v>
      </c>
      <c r="B498" s="7" t="s">
        <v>2079</v>
      </c>
      <c r="C498" s="8" t="s">
        <v>2080</v>
      </c>
      <c r="D498" s="9" t="s">
        <v>2081</v>
      </c>
      <c r="E498" s="7" t="s">
        <v>2082</v>
      </c>
      <c r="F498" s="9" t="s">
        <v>27</v>
      </c>
      <c r="G498" s="10" t="n">
        <v>18900000</v>
      </c>
      <c r="H498" s="11" t="n">
        <v>3659293357</v>
      </c>
      <c r="I498" s="29" t="n">
        <v>0.000740740740740741</v>
      </c>
      <c r="J498" s="13" t="n">
        <v>44768</v>
      </c>
      <c r="K498" s="30" t="n">
        <v>288000</v>
      </c>
      <c r="L498" s="19" t="s">
        <v>27</v>
      </c>
      <c r="M498" s="19" t="s">
        <v>36</v>
      </c>
      <c r="N498" s="15" t="s">
        <v>2083</v>
      </c>
      <c r="O498" s="33" t="n">
        <v>3</v>
      </c>
      <c r="P498" s="30" t="n">
        <v>9252</v>
      </c>
      <c r="Q498" s="32" t="n">
        <v>44824</v>
      </c>
      <c r="R498" s="9" t="n">
        <v>1080</v>
      </c>
      <c r="S498" s="10" t="n">
        <v>577</v>
      </c>
      <c r="T498" s="9" t="n">
        <v>84</v>
      </c>
      <c r="U498" s="9" t="s">
        <v>36</v>
      </c>
      <c r="V498" s="9" t="n">
        <v>2</v>
      </c>
    </row>
    <row r="499" customFormat="false" ht="15.75" hidden="false" customHeight="true" outlineLevel="0" collapsed="false">
      <c r="A499" s="22" t="s">
        <v>1902</v>
      </c>
      <c r="B499" s="7" t="s">
        <v>2084</v>
      </c>
      <c r="C499" s="8" t="s">
        <v>2085</v>
      </c>
      <c r="D499" s="9" t="s">
        <v>2086</v>
      </c>
      <c r="E499" s="7" t="s">
        <v>2087</v>
      </c>
      <c r="F499" s="9" t="s">
        <v>27</v>
      </c>
      <c r="G499" s="10" t="n">
        <v>31200000</v>
      </c>
      <c r="H499" s="11" t="n">
        <v>481592773</v>
      </c>
      <c r="I499" s="29" t="n">
        <v>0.00181712962962963</v>
      </c>
      <c r="J499" s="13" t="n">
        <v>42445</v>
      </c>
      <c r="K499" s="30" t="n">
        <v>132000</v>
      </c>
      <c r="L499" s="14" t="s">
        <v>28</v>
      </c>
      <c r="M499" s="19" t="s">
        <v>29</v>
      </c>
      <c r="N499" s="15" t="s">
        <v>2088</v>
      </c>
      <c r="O499" s="33" t="n">
        <v>0</v>
      </c>
      <c r="P499" s="30" t="n">
        <v>27000</v>
      </c>
      <c r="Q499" s="32" t="n">
        <v>44826</v>
      </c>
      <c r="R499" s="9" t="n">
        <v>1080</v>
      </c>
      <c r="S499" s="10" t="n">
        <v>14699</v>
      </c>
      <c r="T499" s="9" t="n">
        <v>95</v>
      </c>
      <c r="U499" s="9" t="s">
        <v>36</v>
      </c>
      <c r="V499" s="9" t="n">
        <v>6</v>
      </c>
    </row>
    <row r="500" customFormat="false" ht="15.75" hidden="false" customHeight="true" outlineLevel="0" collapsed="false">
      <c r="A500" s="22" t="s">
        <v>1902</v>
      </c>
      <c r="B500" s="7" t="s">
        <v>2089</v>
      </c>
      <c r="C500" s="8" t="s">
        <v>2090</v>
      </c>
      <c r="D500" s="9" t="s">
        <v>2091</v>
      </c>
      <c r="E500" s="7" t="s">
        <v>2092</v>
      </c>
      <c r="F500" s="9" t="s">
        <v>27</v>
      </c>
      <c r="G500" s="10" t="n">
        <v>1040000</v>
      </c>
      <c r="H500" s="11" t="n">
        <v>238976515</v>
      </c>
      <c r="I500" s="29" t="n">
        <v>0.0178703703703704</v>
      </c>
      <c r="J500" s="13" t="n">
        <v>43839</v>
      </c>
      <c r="K500" s="30" t="n">
        <v>131000</v>
      </c>
      <c r="L500" s="14" t="s">
        <v>28</v>
      </c>
      <c r="M500" s="19" t="s">
        <v>29</v>
      </c>
      <c r="N500" s="15" t="s">
        <v>2093</v>
      </c>
      <c r="O500" s="33" t="n">
        <v>3</v>
      </c>
      <c r="P500" s="30" t="n">
        <v>18306</v>
      </c>
      <c r="Q500" s="32" t="n">
        <v>44825</v>
      </c>
      <c r="R500" s="9" t="n">
        <v>1080</v>
      </c>
      <c r="S500" s="10" t="n">
        <v>2209</v>
      </c>
      <c r="T500" s="9" t="n">
        <v>52</v>
      </c>
      <c r="U500" s="9" t="s">
        <v>36</v>
      </c>
      <c r="V500" s="9" t="n">
        <v>5</v>
      </c>
    </row>
    <row r="501" customFormat="false" ht="15.75" hidden="false" customHeight="true" outlineLevel="0" collapsed="false">
      <c r="A501" s="22" t="s">
        <v>1902</v>
      </c>
      <c r="B501" s="7" t="s">
        <v>2094</v>
      </c>
      <c r="C501" s="8" t="s">
        <v>2095</v>
      </c>
      <c r="D501" s="9" t="s">
        <v>2096</v>
      </c>
      <c r="E501" s="7" t="s">
        <v>2097</v>
      </c>
      <c r="F501" s="9" t="s">
        <v>27</v>
      </c>
      <c r="G501" s="10" t="n">
        <v>35300000</v>
      </c>
      <c r="H501" s="11" t="n">
        <v>1582960304</v>
      </c>
      <c r="I501" s="29" t="n">
        <v>0.00434027777777778</v>
      </c>
      <c r="J501" s="13" t="n">
        <v>44257</v>
      </c>
      <c r="K501" s="30" t="n">
        <v>12000</v>
      </c>
      <c r="L501" s="14" t="s">
        <v>28</v>
      </c>
      <c r="M501" s="19" t="s">
        <v>29</v>
      </c>
      <c r="N501" s="15" t="s">
        <v>2098</v>
      </c>
      <c r="O501" s="33" t="n">
        <v>0</v>
      </c>
      <c r="P501" s="30" t="n">
        <v>1000</v>
      </c>
      <c r="Q501" s="32" t="n">
        <v>44821</v>
      </c>
      <c r="R501" s="9" t="n">
        <v>2160</v>
      </c>
      <c r="S501" s="10" t="n">
        <v>20899</v>
      </c>
      <c r="T501" s="9" t="n">
        <v>170</v>
      </c>
      <c r="U501" s="9" t="s">
        <v>36</v>
      </c>
      <c r="V501" s="9" t="n">
        <v>2</v>
      </c>
    </row>
    <row r="502" customFormat="false" ht="15.75" hidden="false" customHeight="true" outlineLevel="0" collapsed="false">
      <c r="A502" s="22" t="s">
        <v>1902</v>
      </c>
      <c r="B502" s="7" t="s">
        <v>2099</v>
      </c>
      <c r="C502" s="8" t="s">
        <v>2100</v>
      </c>
      <c r="D502" s="9" t="s">
        <v>2096</v>
      </c>
      <c r="E502" s="7" t="s">
        <v>2097</v>
      </c>
      <c r="F502" s="9" t="s">
        <v>27</v>
      </c>
      <c r="G502" s="10" t="n">
        <v>35300000</v>
      </c>
      <c r="H502" s="11" t="n">
        <v>1582960304</v>
      </c>
      <c r="I502" s="29" t="n">
        <v>0.0111921296296296</v>
      </c>
      <c r="J502" s="13" t="n">
        <v>44825</v>
      </c>
      <c r="K502" s="30" t="n">
        <v>2000</v>
      </c>
      <c r="L502" s="14" t="s">
        <v>28</v>
      </c>
      <c r="M502" s="19" t="s">
        <v>29</v>
      </c>
      <c r="N502" s="15" t="s">
        <v>2101</v>
      </c>
      <c r="O502" s="33" t="n">
        <v>0</v>
      </c>
      <c r="P502" s="30" t="n">
        <v>125</v>
      </c>
      <c r="Q502" s="32" t="n">
        <v>44826</v>
      </c>
      <c r="R502" s="9" t="n">
        <v>2160</v>
      </c>
      <c r="S502" s="10" t="n">
        <v>20899</v>
      </c>
      <c r="T502" s="9" t="n">
        <v>171</v>
      </c>
      <c r="U502" s="9" t="s">
        <v>36</v>
      </c>
      <c r="V502" s="9" t="n">
        <v>2</v>
      </c>
    </row>
    <row r="503" customFormat="false" ht="15.75" hidden="false" customHeight="true" outlineLevel="0" collapsed="false">
      <c r="A503" s="22" t="s">
        <v>1902</v>
      </c>
      <c r="B503" s="7" t="s">
        <v>2102</v>
      </c>
      <c r="C503" s="8" t="s">
        <v>2103</v>
      </c>
      <c r="D503" s="9" t="s">
        <v>2096</v>
      </c>
      <c r="E503" s="7" t="s">
        <v>2104</v>
      </c>
      <c r="F503" s="9" t="s">
        <v>41</v>
      </c>
      <c r="G503" s="10" t="n">
        <v>584000</v>
      </c>
      <c r="H503" s="11" t="n">
        <v>86648666</v>
      </c>
      <c r="I503" s="29" t="n">
        <v>0.00997685185185185</v>
      </c>
      <c r="J503" s="13" t="n">
        <v>44269</v>
      </c>
      <c r="K503" s="30" t="n">
        <v>91000</v>
      </c>
      <c r="L503" s="19" t="s">
        <v>27</v>
      </c>
      <c r="M503" s="19" t="s">
        <v>29</v>
      </c>
      <c r="N503" s="15" t="s">
        <v>2105</v>
      </c>
      <c r="O503" s="33" t="n">
        <v>0</v>
      </c>
      <c r="P503" s="30" t="n">
        <v>3480</v>
      </c>
      <c r="Q503" s="32" t="n">
        <v>44826</v>
      </c>
      <c r="R503" s="9" t="n">
        <v>2160</v>
      </c>
      <c r="S503" s="10" t="n">
        <v>757</v>
      </c>
      <c r="T503" s="9" t="n">
        <v>13</v>
      </c>
      <c r="U503" s="9" t="s">
        <v>36</v>
      </c>
      <c r="V503" s="9" t="n">
        <v>0</v>
      </c>
    </row>
    <row r="504" customFormat="false" ht="15.75" hidden="false" customHeight="true" outlineLevel="0" collapsed="false">
      <c r="A504" s="22" t="s">
        <v>1902</v>
      </c>
      <c r="B504" s="7" t="s">
        <v>2106</v>
      </c>
      <c r="C504" s="8" t="s">
        <v>2107</v>
      </c>
      <c r="D504" s="9" t="s">
        <v>2096</v>
      </c>
      <c r="E504" s="7" t="s">
        <v>2104</v>
      </c>
      <c r="F504" s="9" t="s">
        <v>41</v>
      </c>
      <c r="G504" s="10" t="n">
        <v>584000</v>
      </c>
      <c r="H504" s="11" t="n">
        <v>86648666</v>
      </c>
      <c r="I504" s="29" t="n">
        <v>0.0257407407407407</v>
      </c>
      <c r="J504" s="13" t="n">
        <v>44332</v>
      </c>
      <c r="K504" s="30" t="n">
        <v>167000</v>
      </c>
      <c r="L504" s="14" t="s">
        <v>28</v>
      </c>
      <c r="M504" s="19" t="s">
        <v>29</v>
      </c>
      <c r="N504" s="15" t="s">
        <v>2108</v>
      </c>
      <c r="O504" s="33" t="n">
        <v>0</v>
      </c>
      <c r="P504" s="30" t="n">
        <v>5100</v>
      </c>
      <c r="Q504" s="32" t="n">
        <v>44825</v>
      </c>
      <c r="R504" s="9" t="n">
        <v>2160</v>
      </c>
      <c r="S504" s="10" t="n">
        <v>757</v>
      </c>
      <c r="T504" s="9" t="n">
        <v>13</v>
      </c>
      <c r="U504" s="9" t="s">
        <v>36</v>
      </c>
      <c r="V504" s="9" t="n">
        <v>0</v>
      </c>
    </row>
    <row r="505" customFormat="false" ht="15.75" hidden="false" customHeight="true" outlineLevel="0" collapsed="false">
      <c r="A505" s="22" t="s">
        <v>1902</v>
      </c>
      <c r="B505" s="7" t="s">
        <v>2109</v>
      </c>
      <c r="C505" s="8" t="s">
        <v>2110</v>
      </c>
      <c r="D505" s="9" t="s">
        <v>2111</v>
      </c>
      <c r="E505" s="7" t="s">
        <v>2104</v>
      </c>
      <c r="F505" s="9" t="s">
        <v>41</v>
      </c>
      <c r="G505" s="10" t="n">
        <v>584000</v>
      </c>
      <c r="H505" s="11" t="n">
        <v>86648666</v>
      </c>
      <c r="I505" s="29" t="n">
        <v>0.0173842592592593</v>
      </c>
      <c r="J505" s="13" t="n">
        <v>44822</v>
      </c>
      <c r="K505" s="30" t="n">
        <v>860</v>
      </c>
      <c r="L505" s="14" t="s">
        <v>28</v>
      </c>
      <c r="M505" s="19" t="s">
        <v>29</v>
      </c>
      <c r="N505" s="15" t="s">
        <v>2112</v>
      </c>
      <c r="O505" s="33" t="n">
        <v>0</v>
      </c>
      <c r="P505" s="30" t="n">
        <v>104</v>
      </c>
      <c r="Q505" s="32" t="n">
        <v>44826</v>
      </c>
      <c r="R505" s="9" t="n">
        <v>2160</v>
      </c>
      <c r="S505" s="10" t="n">
        <v>757</v>
      </c>
      <c r="T505" s="9" t="n">
        <v>13</v>
      </c>
      <c r="U505" s="9" t="s">
        <v>36</v>
      </c>
      <c r="V505" s="9" t="n">
        <v>0</v>
      </c>
    </row>
    <row r="506" customFormat="false" ht="15.75" hidden="false" customHeight="true" outlineLevel="0" collapsed="false">
      <c r="A506" s="22" t="s">
        <v>1902</v>
      </c>
      <c r="B506" s="7" t="s">
        <v>2113</v>
      </c>
      <c r="C506" s="8" t="s">
        <v>2114</v>
      </c>
      <c r="D506" s="9" t="s">
        <v>2111</v>
      </c>
      <c r="E506" s="7" t="s">
        <v>2115</v>
      </c>
      <c r="F506" s="9" t="s">
        <v>27</v>
      </c>
      <c r="G506" s="10" t="n">
        <v>9660000</v>
      </c>
      <c r="H506" s="11" t="n">
        <v>1901522524</v>
      </c>
      <c r="I506" s="29" t="n">
        <v>0.00244212962962963</v>
      </c>
      <c r="J506" s="13" t="n">
        <v>43630</v>
      </c>
      <c r="K506" s="30" t="n">
        <v>700600</v>
      </c>
      <c r="L506" s="14" t="s">
        <v>28</v>
      </c>
      <c r="M506" s="19" t="s">
        <v>29</v>
      </c>
      <c r="N506" s="15" t="s">
        <v>2116</v>
      </c>
      <c r="O506" s="33" t="n">
        <v>0</v>
      </c>
      <c r="P506" s="30" t="n">
        <v>53056</v>
      </c>
      <c r="Q506" s="32" t="n">
        <v>44826</v>
      </c>
      <c r="R506" s="9" t="n">
        <v>2160</v>
      </c>
      <c r="S506" s="10" t="n">
        <v>203</v>
      </c>
      <c r="T506" s="9" t="n">
        <v>28</v>
      </c>
      <c r="U506" s="9" t="s">
        <v>36</v>
      </c>
      <c r="V506" s="9" t="n">
        <v>1</v>
      </c>
    </row>
    <row r="507" customFormat="false" ht="15.75" hidden="false" customHeight="true" outlineLevel="0" collapsed="false">
      <c r="A507" s="22" t="s">
        <v>1902</v>
      </c>
      <c r="B507" s="7" t="s">
        <v>2117</v>
      </c>
      <c r="C507" s="8" t="s">
        <v>2118</v>
      </c>
      <c r="D507" s="9" t="s">
        <v>2119</v>
      </c>
      <c r="E507" s="7" t="s">
        <v>2120</v>
      </c>
      <c r="F507" s="9" t="s">
        <v>41</v>
      </c>
      <c r="G507" s="10" t="n">
        <v>36700000</v>
      </c>
      <c r="H507" s="11" t="n">
        <v>363290210</v>
      </c>
      <c r="I507" s="29" t="n">
        <v>0.0183680555555556</v>
      </c>
      <c r="J507" s="13" t="n">
        <v>44158</v>
      </c>
      <c r="K507" s="30" t="n">
        <v>141000</v>
      </c>
      <c r="L507" s="14" t="s">
        <v>28</v>
      </c>
      <c r="M507" s="19" t="s">
        <v>29</v>
      </c>
      <c r="N507" s="15" t="s">
        <v>2121</v>
      </c>
      <c r="O507" s="33" t="n">
        <v>0</v>
      </c>
      <c r="P507" s="30" t="n">
        <v>12813</v>
      </c>
      <c r="Q507" s="32" t="n">
        <v>44826</v>
      </c>
      <c r="R507" s="9" t="n">
        <v>1080</v>
      </c>
      <c r="S507" s="10" t="n">
        <v>445</v>
      </c>
      <c r="T507" s="9" t="n">
        <v>32</v>
      </c>
      <c r="U507" s="9" t="s">
        <v>36</v>
      </c>
      <c r="V507" s="9" t="n">
        <v>0</v>
      </c>
    </row>
    <row r="508" customFormat="false" ht="15.75" hidden="false" customHeight="true" outlineLevel="0" collapsed="false">
      <c r="A508" s="22" t="s">
        <v>1902</v>
      </c>
      <c r="B508" s="7" t="s">
        <v>2122</v>
      </c>
      <c r="C508" s="8" t="s">
        <v>2123</v>
      </c>
      <c r="D508" s="9" t="s">
        <v>2119</v>
      </c>
      <c r="E508" s="7" t="s">
        <v>2120</v>
      </c>
      <c r="F508" s="9" t="s">
        <v>41</v>
      </c>
      <c r="G508" s="10" t="n">
        <v>36700000</v>
      </c>
      <c r="H508" s="11" t="n">
        <v>363290210</v>
      </c>
      <c r="I508" s="29" t="n">
        <v>0.011875</v>
      </c>
      <c r="J508" s="13" t="n">
        <v>44454</v>
      </c>
      <c r="K508" s="30" t="n">
        <v>24000</v>
      </c>
      <c r="L508" s="14" t="s">
        <v>28</v>
      </c>
      <c r="M508" s="19" t="s">
        <v>29</v>
      </c>
      <c r="N508" s="15" t="s">
        <v>2124</v>
      </c>
      <c r="O508" s="33" t="n">
        <v>0</v>
      </c>
      <c r="P508" s="30" t="n">
        <v>1500</v>
      </c>
      <c r="Q508" s="32" t="n">
        <v>44822</v>
      </c>
      <c r="R508" s="9" t="n">
        <v>1080</v>
      </c>
      <c r="S508" s="10" t="n">
        <v>445</v>
      </c>
      <c r="T508" s="9" t="n">
        <v>32</v>
      </c>
      <c r="U508" s="9" t="s">
        <v>36</v>
      </c>
      <c r="V508" s="9" t="n">
        <v>0</v>
      </c>
    </row>
    <row r="509" customFormat="false" ht="15.75" hidden="false" customHeight="true" outlineLevel="0" collapsed="false">
      <c r="A509" s="22" t="s">
        <v>1902</v>
      </c>
      <c r="B509" s="7" t="s">
        <v>2125</v>
      </c>
      <c r="C509" s="8" t="s">
        <v>2126</v>
      </c>
      <c r="D509" s="9" t="s">
        <v>2119</v>
      </c>
      <c r="E509" s="7" t="s">
        <v>2127</v>
      </c>
      <c r="F509" s="9" t="s">
        <v>41</v>
      </c>
      <c r="G509" s="10" t="n">
        <v>486000</v>
      </c>
      <c r="H509" s="11" t="n">
        <v>29704337</v>
      </c>
      <c r="I509" s="29" t="n">
        <v>0.00289351851851852</v>
      </c>
      <c r="J509" s="13" t="n">
        <v>43605</v>
      </c>
      <c r="K509" s="30" t="n">
        <v>222000</v>
      </c>
      <c r="L509" s="14" t="s">
        <v>28</v>
      </c>
      <c r="M509" s="19" t="s">
        <v>1937</v>
      </c>
      <c r="N509" s="15" t="s">
        <v>2128</v>
      </c>
      <c r="O509" s="33" t="n">
        <v>1</v>
      </c>
      <c r="P509" s="30" t="n">
        <v>5023</v>
      </c>
      <c r="Q509" s="32" t="n">
        <v>44466</v>
      </c>
      <c r="R509" s="9" t="n">
        <v>1080</v>
      </c>
      <c r="S509" s="10" t="n">
        <v>24</v>
      </c>
      <c r="T509" s="9" t="n">
        <v>3</v>
      </c>
      <c r="U509" s="9" t="s">
        <v>36</v>
      </c>
      <c r="V509" s="9" t="n">
        <v>0</v>
      </c>
    </row>
    <row r="510" customFormat="false" ht="15.75" hidden="false" customHeight="true" outlineLevel="0" collapsed="false">
      <c r="A510" s="22" t="s">
        <v>1902</v>
      </c>
      <c r="B510" s="7" t="s">
        <v>2129</v>
      </c>
      <c r="C510" s="8" t="s">
        <v>2130</v>
      </c>
      <c r="D510" s="9" t="s">
        <v>2131</v>
      </c>
      <c r="E510" s="7" t="s">
        <v>2127</v>
      </c>
      <c r="F510" s="9" t="s">
        <v>41</v>
      </c>
      <c r="G510" s="10" t="n">
        <v>486000</v>
      </c>
      <c r="H510" s="11" t="n">
        <v>29704337</v>
      </c>
      <c r="I510" s="29" t="n">
        <v>0.0025</v>
      </c>
      <c r="J510" s="13" t="n">
        <v>43620</v>
      </c>
      <c r="K510" s="30" t="n">
        <v>73000</v>
      </c>
      <c r="L510" s="19" t="s">
        <v>27</v>
      </c>
      <c r="M510" s="19" t="s">
        <v>1937</v>
      </c>
      <c r="N510" s="15" t="s">
        <v>2132</v>
      </c>
      <c r="O510" s="33" t="n">
        <v>3</v>
      </c>
      <c r="P510" s="30" t="n">
        <v>1818</v>
      </c>
      <c r="Q510" s="32" t="n">
        <v>44768</v>
      </c>
      <c r="R510" s="9" t="n">
        <v>1080</v>
      </c>
      <c r="S510" s="10" t="n">
        <v>24</v>
      </c>
      <c r="T510" s="9" t="n">
        <v>3</v>
      </c>
      <c r="U510" s="9" t="s">
        <v>36</v>
      </c>
      <c r="V510" s="9" t="n">
        <v>0</v>
      </c>
    </row>
    <row r="511" customFormat="false" ht="15.75" hidden="false" customHeight="true" outlineLevel="0" collapsed="false">
      <c r="A511" s="22" t="s">
        <v>1902</v>
      </c>
      <c r="B511" s="7" t="s">
        <v>2133</v>
      </c>
      <c r="C511" s="8" t="s">
        <v>2134</v>
      </c>
      <c r="D511" s="9" t="s">
        <v>2131</v>
      </c>
      <c r="E511" s="7" t="s">
        <v>2135</v>
      </c>
      <c r="F511" s="9" t="s">
        <v>27</v>
      </c>
      <c r="G511" s="10" t="n">
        <v>41000000</v>
      </c>
      <c r="H511" s="11" t="n">
        <v>1704720633</v>
      </c>
      <c r="I511" s="29" t="n">
        <v>0.00185185185185185</v>
      </c>
      <c r="J511" s="13" t="n">
        <v>44813</v>
      </c>
      <c r="K511" s="30" t="n">
        <v>41000</v>
      </c>
      <c r="L511" s="14" t="s">
        <v>28</v>
      </c>
      <c r="M511" s="19" t="s">
        <v>1937</v>
      </c>
      <c r="N511" s="15" t="s">
        <v>2136</v>
      </c>
      <c r="O511" s="33" t="n">
        <v>3</v>
      </c>
      <c r="P511" s="30" t="n">
        <v>2400</v>
      </c>
      <c r="Q511" s="32" t="n">
        <v>44826</v>
      </c>
      <c r="R511" s="9" t="n">
        <v>1080</v>
      </c>
      <c r="S511" s="10" t="n">
        <v>3574</v>
      </c>
      <c r="T511" s="9" t="n">
        <v>140</v>
      </c>
      <c r="U511" s="9" t="s">
        <v>36</v>
      </c>
      <c r="V511" s="9" t="n">
        <v>0</v>
      </c>
    </row>
    <row r="512" customFormat="false" ht="15.75" hidden="false" customHeight="true" outlineLevel="0" collapsed="false">
      <c r="A512" s="22" t="s">
        <v>1902</v>
      </c>
      <c r="B512" s="7" t="s">
        <v>2137</v>
      </c>
      <c r="C512" s="8" t="s">
        <v>2138</v>
      </c>
      <c r="D512" s="9" t="s">
        <v>2131</v>
      </c>
      <c r="E512" s="7" t="s">
        <v>2135</v>
      </c>
      <c r="F512" s="9" t="s">
        <v>27</v>
      </c>
      <c r="G512" s="10" t="n">
        <v>41000000</v>
      </c>
      <c r="H512" s="11" t="n">
        <v>1704720633</v>
      </c>
      <c r="I512" s="29" t="n">
        <v>0.00145833333333333</v>
      </c>
      <c r="J512" s="13" t="n">
        <v>44811</v>
      </c>
      <c r="K512" s="30" t="n">
        <v>2000</v>
      </c>
      <c r="L512" s="14" t="s">
        <v>28</v>
      </c>
      <c r="M512" s="19" t="s">
        <v>1937</v>
      </c>
      <c r="N512" s="15" t="s">
        <v>2139</v>
      </c>
      <c r="O512" s="33" t="n">
        <v>2</v>
      </c>
      <c r="P512" s="30" t="n">
        <v>207</v>
      </c>
      <c r="Q512" s="32" t="n">
        <v>44825</v>
      </c>
      <c r="R512" s="9" t="n">
        <v>1080</v>
      </c>
      <c r="S512" s="10" t="n">
        <v>3574</v>
      </c>
      <c r="T512" s="9" t="n">
        <v>140</v>
      </c>
      <c r="U512" s="9" t="s">
        <v>36</v>
      </c>
      <c r="V512" s="9" t="n">
        <v>0</v>
      </c>
    </row>
    <row r="513" customFormat="false" ht="15.75" hidden="false" customHeight="true" outlineLevel="0" collapsed="false">
      <c r="A513" s="22" t="s">
        <v>1902</v>
      </c>
      <c r="B513" s="7" t="s">
        <v>2140</v>
      </c>
      <c r="C513" s="8" t="s">
        <v>2141</v>
      </c>
      <c r="D513" s="9" t="s">
        <v>2131</v>
      </c>
      <c r="E513" s="7" t="s">
        <v>2135</v>
      </c>
      <c r="F513" s="9" t="s">
        <v>27</v>
      </c>
      <c r="G513" s="10" t="n">
        <v>41000000</v>
      </c>
      <c r="H513" s="11" t="n">
        <v>1704720633</v>
      </c>
      <c r="I513" s="29" t="n">
        <v>0.00177083333333333</v>
      </c>
      <c r="J513" s="13" t="n">
        <v>44797</v>
      </c>
      <c r="K513" s="30" t="n">
        <v>15000</v>
      </c>
      <c r="L513" s="14" t="s">
        <v>28</v>
      </c>
      <c r="M513" s="19" t="s">
        <v>1937</v>
      </c>
      <c r="N513" s="15" t="s">
        <v>2142</v>
      </c>
      <c r="O513" s="33" t="n">
        <v>3</v>
      </c>
      <c r="P513" s="30" t="n">
        <v>1100</v>
      </c>
      <c r="Q513" s="32" t="n">
        <v>44825</v>
      </c>
      <c r="R513" s="9" t="n">
        <v>1080</v>
      </c>
      <c r="S513" s="10" t="n">
        <v>3574</v>
      </c>
      <c r="T513" s="9" t="n">
        <v>140</v>
      </c>
      <c r="U513" s="9" t="s">
        <v>36</v>
      </c>
      <c r="V513" s="9" t="n">
        <v>0</v>
      </c>
    </row>
    <row r="514" customFormat="false" ht="15.75" hidden="false" customHeight="true" outlineLevel="0" collapsed="false">
      <c r="A514" s="22" t="s">
        <v>1902</v>
      </c>
      <c r="B514" s="7" t="s">
        <v>2143</v>
      </c>
      <c r="C514" s="8" t="s">
        <v>2144</v>
      </c>
      <c r="D514" s="9" t="s">
        <v>2145</v>
      </c>
      <c r="E514" s="7" t="s">
        <v>1364</v>
      </c>
      <c r="F514" s="9" t="s">
        <v>41</v>
      </c>
      <c r="G514" s="10" t="n">
        <v>8680000</v>
      </c>
      <c r="H514" s="11" t="n">
        <v>1100982120</v>
      </c>
      <c r="I514" s="29" t="n">
        <v>0.0142592592592593</v>
      </c>
      <c r="J514" s="13" t="n">
        <v>44592</v>
      </c>
      <c r="K514" s="30" t="n">
        <v>345000</v>
      </c>
      <c r="L514" s="14" t="s">
        <v>53</v>
      </c>
      <c r="M514" s="19" t="s">
        <v>29</v>
      </c>
      <c r="N514" s="15" t="s">
        <v>2146</v>
      </c>
      <c r="O514" s="33" t="n">
        <v>0</v>
      </c>
      <c r="P514" s="30" t="n">
        <v>12188</v>
      </c>
      <c r="Q514" s="32" t="n">
        <v>44825</v>
      </c>
      <c r="R514" s="9" t="n">
        <v>1080</v>
      </c>
      <c r="S514" s="10" t="n">
        <v>487</v>
      </c>
      <c r="T514" s="9" t="n">
        <v>23</v>
      </c>
      <c r="U514" s="9" t="s">
        <v>36</v>
      </c>
      <c r="V514" s="9" t="n">
        <v>1</v>
      </c>
    </row>
    <row r="515" customFormat="false" ht="15.75" hidden="false" customHeight="true" outlineLevel="0" collapsed="false">
      <c r="A515" s="22" t="s">
        <v>1902</v>
      </c>
      <c r="B515" s="7" t="s">
        <v>2147</v>
      </c>
      <c r="C515" s="8" t="s">
        <v>2148</v>
      </c>
      <c r="D515" s="9" t="s">
        <v>2145</v>
      </c>
      <c r="E515" s="7" t="s">
        <v>2149</v>
      </c>
      <c r="F515" s="9" t="s">
        <v>27</v>
      </c>
      <c r="G515" s="10" t="n">
        <v>30300000</v>
      </c>
      <c r="H515" s="11" t="n">
        <v>25216557237</v>
      </c>
      <c r="I515" s="29" t="n">
        <v>0.00255787037037037</v>
      </c>
      <c r="J515" s="13" t="n">
        <v>44559</v>
      </c>
      <c r="K515" s="30" t="n">
        <v>4100000</v>
      </c>
      <c r="L515" s="14" t="s">
        <v>28</v>
      </c>
      <c r="M515" s="19" t="s">
        <v>1937</v>
      </c>
      <c r="N515" s="15" t="s">
        <v>2150</v>
      </c>
      <c r="O515" s="33" t="n">
        <v>1</v>
      </c>
      <c r="P515" s="30" t="n">
        <v>196433</v>
      </c>
      <c r="Q515" s="32" t="n">
        <v>44826</v>
      </c>
      <c r="R515" s="9" t="n">
        <v>1080</v>
      </c>
      <c r="S515" s="10" t="n">
        <v>1812</v>
      </c>
      <c r="T515" s="9" t="n">
        <v>43</v>
      </c>
      <c r="U515" s="9" t="s">
        <v>36</v>
      </c>
      <c r="V515" s="9" t="n">
        <v>2</v>
      </c>
    </row>
    <row r="516" customFormat="false" ht="15.75" hidden="false" customHeight="true" outlineLevel="0" collapsed="false">
      <c r="A516" s="22" t="s">
        <v>1902</v>
      </c>
      <c r="B516" s="7" t="s">
        <v>2151</v>
      </c>
      <c r="C516" s="8" t="s">
        <v>2152</v>
      </c>
      <c r="D516" s="9" t="s">
        <v>2153</v>
      </c>
      <c r="E516" s="7" t="s">
        <v>2149</v>
      </c>
      <c r="F516" s="9" t="s">
        <v>27</v>
      </c>
      <c r="G516" s="10" t="n">
        <v>30300000</v>
      </c>
      <c r="H516" s="11" t="n">
        <v>25216557237</v>
      </c>
      <c r="I516" s="29" t="n">
        <v>0.00230324074074074</v>
      </c>
      <c r="J516" s="13" t="n">
        <v>44820</v>
      </c>
      <c r="K516" s="30" t="n">
        <v>3100</v>
      </c>
      <c r="L516" s="14" t="s">
        <v>28</v>
      </c>
      <c r="M516" s="19" t="s">
        <v>1937</v>
      </c>
      <c r="N516" s="15" t="s">
        <v>2154</v>
      </c>
      <c r="O516" s="33" t="n">
        <v>2</v>
      </c>
      <c r="P516" s="30" t="n">
        <v>0</v>
      </c>
      <c r="Q516" s="32" t="s">
        <v>27</v>
      </c>
      <c r="R516" s="9" t="n">
        <v>1080</v>
      </c>
      <c r="S516" s="10" t="n">
        <v>1812</v>
      </c>
      <c r="T516" s="9" t="n">
        <v>43</v>
      </c>
      <c r="U516" s="9" t="s">
        <v>36</v>
      </c>
      <c r="V516" s="9" t="n">
        <v>2</v>
      </c>
    </row>
    <row r="517" customFormat="false" ht="15.75" hidden="false" customHeight="true" outlineLevel="0" collapsed="false">
      <c r="A517" s="22" t="s">
        <v>1902</v>
      </c>
      <c r="B517" s="7" t="s">
        <v>2155</v>
      </c>
      <c r="C517" s="8" t="s">
        <v>2156</v>
      </c>
      <c r="D517" s="9" t="s">
        <v>2157</v>
      </c>
      <c r="E517" s="7" t="s">
        <v>2149</v>
      </c>
      <c r="F517" s="9" t="s">
        <v>27</v>
      </c>
      <c r="G517" s="10" t="n">
        <v>30300000</v>
      </c>
      <c r="H517" s="11" t="n">
        <v>25216557237</v>
      </c>
      <c r="I517" s="29" t="n">
        <v>0.00204861111111111</v>
      </c>
      <c r="J517" s="13" t="n">
        <v>44797</v>
      </c>
      <c r="K517" s="30" t="n">
        <v>17000</v>
      </c>
      <c r="L517" s="14" t="s">
        <v>28</v>
      </c>
      <c r="M517" s="19" t="s">
        <v>1937</v>
      </c>
      <c r="N517" s="15" t="s">
        <v>2158</v>
      </c>
      <c r="O517" s="33" t="n">
        <v>1</v>
      </c>
      <c r="P517" s="30" t="n">
        <v>1489</v>
      </c>
      <c r="Q517" s="32" t="n">
        <v>44826</v>
      </c>
      <c r="R517" s="9" t="n">
        <v>1080</v>
      </c>
      <c r="S517" s="10" t="n">
        <v>1812</v>
      </c>
      <c r="T517" s="9" t="n">
        <v>43</v>
      </c>
      <c r="U517" s="9" t="s">
        <v>36</v>
      </c>
      <c r="V517" s="9" t="n">
        <v>2</v>
      </c>
    </row>
    <row r="518" customFormat="false" ht="15.75" hidden="false" customHeight="true" outlineLevel="0" collapsed="false">
      <c r="A518" s="22" t="s">
        <v>1902</v>
      </c>
      <c r="B518" s="7" t="s">
        <v>99</v>
      </c>
      <c r="C518" s="8" t="s">
        <v>100</v>
      </c>
      <c r="D518" s="9" t="s">
        <v>2159</v>
      </c>
      <c r="E518" s="7" t="s">
        <v>102</v>
      </c>
      <c r="F518" s="9" t="s">
        <v>27</v>
      </c>
      <c r="G518" s="10" t="n">
        <v>14300000</v>
      </c>
      <c r="H518" s="11" t="n">
        <v>403300344</v>
      </c>
      <c r="I518" s="29" t="n">
        <v>0.00263888888888889</v>
      </c>
      <c r="J518" s="13" t="n">
        <v>44798</v>
      </c>
      <c r="K518" s="30" t="n">
        <v>60000</v>
      </c>
      <c r="L518" s="14" t="s">
        <v>28</v>
      </c>
      <c r="M518" s="19" t="s">
        <v>29</v>
      </c>
      <c r="N518" s="15" t="s">
        <v>2160</v>
      </c>
      <c r="O518" s="33" t="n">
        <v>0</v>
      </c>
      <c r="P518" s="30" t="n">
        <v>3200</v>
      </c>
      <c r="Q518" s="32" t="n">
        <v>44826</v>
      </c>
      <c r="R518" s="9" t="n">
        <v>1080</v>
      </c>
      <c r="S518" s="10" t="n">
        <v>1099</v>
      </c>
      <c r="T518" s="9" t="n">
        <v>90</v>
      </c>
      <c r="U518" s="9" t="s">
        <v>29</v>
      </c>
      <c r="V518" s="9" t="n">
        <v>8</v>
      </c>
    </row>
    <row r="519" customFormat="false" ht="15.75" hidden="false" customHeight="true" outlineLevel="0" collapsed="false">
      <c r="A519" s="22" t="s">
        <v>1902</v>
      </c>
      <c r="B519" s="7" t="s">
        <v>2161</v>
      </c>
      <c r="C519" s="8" t="s">
        <v>2162</v>
      </c>
      <c r="D519" s="9" t="s">
        <v>2163</v>
      </c>
      <c r="E519" s="7" t="s">
        <v>102</v>
      </c>
      <c r="F519" s="9" t="s">
        <v>27</v>
      </c>
      <c r="G519" s="10" t="n">
        <v>14300000</v>
      </c>
      <c r="H519" s="11" t="n">
        <v>403300344</v>
      </c>
      <c r="I519" s="29" t="n">
        <v>0.00287037037037037</v>
      </c>
      <c r="J519" s="13" t="n">
        <v>44505</v>
      </c>
      <c r="K519" s="30" t="n">
        <v>74000</v>
      </c>
      <c r="L519" s="14" t="s">
        <v>28</v>
      </c>
      <c r="M519" s="19" t="s">
        <v>29</v>
      </c>
      <c r="N519" s="15" t="s">
        <v>2164</v>
      </c>
      <c r="O519" s="33" t="n">
        <v>3</v>
      </c>
      <c r="P519" s="30" t="n">
        <v>3300</v>
      </c>
      <c r="Q519" s="32" t="n">
        <v>44825</v>
      </c>
      <c r="R519" s="9" t="n">
        <v>1080</v>
      </c>
      <c r="S519" s="10" t="n">
        <v>1099</v>
      </c>
      <c r="T519" s="9" t="n">
        <v>90</v>
      </c>
      <c r="U519" s="9" t="s">
        <v>36</v>
      </c>
      <c r="V519" s="9" t="n">
        <v>9</v>
      </c>
    </row>
    <row r="520" customFormat="false" ht="15.75" hidden="false" customHeight="true" outlineLevel="0" collapsed="false">
      <c r="A520" s="22" t="s">
        <v>1902</v>
      </c>
      <c r="B520" s="7" t="s">
        <v>2165</v>
      </c>
      <c r="C520" s="8" t="s">
        <v>2166</v>
      </c>
      <c r="D520" s="9" t="s">
        <v>2163</v>
      </c>
      <c r="E520" s="7" t="s">
        <v>2167</v>
      </c>
      <c r="F520" s="9" t="s">
        <v>27</v>
      </c>
      <c r="G520" s="10" t="n">
        <v>4320000</v>
      </c>
      <c r="H520" s="11" t="n">
        <v>708836991</v>
      </c>
      <c r="I520" s="29" t="n">
        <v>0.0294560185185185</v>
      </c>
      <c r="J520" s="13" t="n">
        <v>44818</v>
      </c>
      <c r="K520" s="30" t="n">
        <v>1900</v>
      </c>
      <c r="L520" s="14" t="s">
        <v>28</v>
      </c>
      <c r="M520" s="19" t="s">
        <v>29</v>
      </c>
      <c r="N520" s="15" t="s">
        <v>2168</v>
      </c>
      <c r="O520" s="33" t="n">
        <v>3</v>
      </c>
      <c r="P520" s="30" t="n">
        <v>585</v>
      </c>
      <c r="Q520" s="32" t="n">
        <v>44825</v>
      </c>
      <c r="R520" s="9" t="n">
        <v>1080</v>
      </c>
      <c r="S520" s="10" t="n">
        <v>857</v>
      </c>
      <c r="T520" s="9" t="n">
        <v>22</v>
      </c>
      <c r="U520" s="9" t="s">
        <v>36</v>
      </c>
      <c r="V520" s="9" t="n">
        <v>0</v>
      </c>
    </row>
    <row r="521" customFormat="false" ht="15.75" hidden="false" customHeight="true" outlineLevel="0" collapsed="false">
      <c r="A521" s="22" t="s">
        <v>1902</v>
      </c>
      <c r="B521" s="7" t="s">
        <v>2169</v>
      </c>
      <c r="C521" s="8" t="s">
        <v>2170</v>
      </c>
      <c r="D521" s="9" t="s">
        <v>2163</v>
      </c>
      <c r="E521" s="7" t="s">
        <v>2167</v>
      </c>
      <c r="F521" s="9" t="s">
        <v>27</v>
      </c>
      <c r="G521" s="10" t="n">
        <v>4320000</v>
      </c>
      <c r="H521" s="11" t="n">
        <v>708836991</v>
      </c>
      <c r="I521" s="29" t="n">
        <v>0.0294675925925926</v>
      </c>
      <c r="J521" s="13" t="n">
        <v>44797</v>
      </c>
      <c r="K521" s="30" t="n">
        <v>11000</v>
      </c>
      <c r="L521" s="14" t="s">
        <v>28</v>
      </c>
      <c r="M521" s="19" t="s">
        <v>29</v>
      </c>
      <c r="N521" s="15" t="s">
        <v>2171</v>
      </c>
      <c r="O521" s="33" t="n">
        <v>3</v>
      </c>
      <c r="P521" s="30" t="n">
        <v>3022</v>
      </c>
      <c r="Q521" s="32" t="n">
        <v>44825</v>
      </c>
      <c r="R521" s="9" t="n">
        <v>1080</v>
      </c>
      <c r="S521" s="10" t="n">
        <v>857</v>
      </c>
      <c r="T521" s="9" t="n">
        <v>22</v>
      </c>
      <c r="U521" s="9" t="s">
        <v>36</v>
      </c>
      <c r="V521" s="9" t="n">
        <v>0</v>
      </c>
    </row>
    <row r="522" customFormat="false" ht="15.75" hidden="false" customHeight="true" outlineLevel="0" collapsed="false">
      <c r="A522" s="22" t="s">
        <v>1902</v>
      </c>
      <c r="B522" s="7" t="s">
        <v>2172</v>
      </c>
      <c r="C522" s="8" t="s">
        <v>2173</v>
      </c>
      <c r="D522" s="9" t="s">
        <v>2174</v>
      </c>
      <c r="E522" s="7" t="s">
        <v>2167</v>
      </c>
      <c r="F522" s="9" t="s">
        <v>27</v>
      </c>
      <c r="G522" s="10" t="n">
        <v>4320000</v>
      </c>
      <c r="H522" s="11" t="n">
        <v>708836991</v>
      </c>
      <c r="I522" s="29" t="n">
        <v>0.0295138888888889</v>
      </c>
      <c r="J522" s="13" t="n">
        <v>42921</v>
      </c>
      <c r="K522" s="30" t="n">
        <v>79000</v>
      </c>
      <c r="L522" s="14" t="s">
        <v>28</v>
      </c>
      <c r="M522" s="19" t="s">
        <v>29</v>
      </c>
      <c r="N522" s="15" t="s">
        <v>2175</v>
      </c>
      <c r="O522" s="33" t="n">
        <v>0</v>
      </c>
      <c r="P522" s="30" t="n">
        <v>7987</v>
      </c>
      <c r="Q522" s="32" t="n">
        <v>44826</v>
      </c>
      <c r="R522" s="9" t="n">
        <v>1080</v>
      </c>
      <c r="S522" s="10" t="n">
        <v>857</v>
      </c>
      <c r="T522" s="9" t="n">
        <v>22</v>
      </c>
      <c r="U522" s="9" t="s">
        <v>36</v>
      </c>
      <c r="V522" s="9" t="n">
        <v>0</v>
      </c>
    </row>
    <row r="523" customFormat="false" ht="15.75" hidden="false" customHeight="true" outlineLevel="0" collapsed="false">
      <c r="A523" s="22" t="s">
        <v>1902</v>
      </c>
      <c r="B523" s="7" t="s">
        <v>2176</v>
      </c>
      <c r="C523" s="8" t="s">
        <v>2177</v>
      </c>
      <c r="D523" s="9" t="s">
        <v>2178</v>
      </c>
      <c r="E523" s="7" t="s">
        <v>2179</v>
      </c>
      <c r="F523" s="9" t="s">
        <v>41</v>
      </c>
      <c r="G523" s="10" t="n">
        <v>52400000</v>
      </c>
      <c r="H523" s="11" t="n">
        <v>28173317993</v>
      </c>
      <c r="I523" s="29" t="n">
        <v>0.00322916666666667</v>
      </c>
      <c r="J523" s="13" t="n">
        <v>43048</v>
      </c>
      <c r="K523" s="30" t="n">
        <v>18000000</v>
      </c>
      <c r="L523" s="14" t="s">
        <v>28</v>
      </c>
      <c r="M523" s="19" t="s">
        <v>36</v>
      </c>
      <c r="N523" s="15" t="s">
        <v>2180</v>
      </c>
      <c r="O523" s="33" t="n">
        <v>3</v>
      </c>
      <c r="P523" s="30" t="n">
        <v>476983</v>
      </c>
      <c r="Q523" s="32" t="n">
        <v>44825</v>
      </c>
      <c r="R523" s="9" t="n">
        <v>2160</v>
      </c>
      <c r="S523" s="10" t="n">
        <v>257</v>
      </c>
      <c r="T523" s="9" t="n">
        <v>30</v>
      </c>
      <c r="U523" s="9" t="s">
        <v>36</v>
      </c>
      <c r="V523" s="9" t="n">
        <v>0</v>
      </c>
    </row>
    <row r="524" customFormat="false" ht="15.75" hidden="false" customHeight="true" outlineLevel="0" collapsed="false">
      <c r="A524" s="22" t="s">
        <v>1902</v>
      </c>
      <c r="B524" s="7" t="s">
        <v>2181</v>
      </c>
      <c r="C524" s="8" t="s">
        <v>2182</v>
      </c>
      <c r="D524" s="9" t="s">
        <v>2183</v>
      </c>
      <c r="E524" s="7" t="s">
        <v>2184</v>
      </c>
      <c r="F524" s="9" t="s">
        <v>27</v>
      </c>
      <c r="G524" s="10" t="n">
        <v>305200000</v>
      </c>
      <c r="H524" s="11" t="n">
        <v>339614261</v>
      </c>
      <c r="I524" s="29" t="n">
        <v>0.0193287037037037</v>
      </c>
      <c r="J524" s="13" t="n">
        <v>43742</v>
      </c>
      <c r="K524" s="30" t="n">
        <v>33000</v>
      </c>
      <c r="L524" s="14" t="s">
        <v>28</v>
      </c>
      <c r="M524" s="19" t="s">
        <v>29</v>
      </c>
      <c r="N524" s="15" t="s">
        <v>2185</v>
      </c>
      <c r="O524" s="33" t="n">
        <v>0</v>
      </c>
      <c r="P524" s="30" t="n">
        <v>352</v>
      </c>
      <c r="Q524" s="32" t="n">
        <v>44827</v>
      </c>
      <c r="R524" s="9" t="n">
        <v>1080</v>
      </c>
      <c r="S524" s="10" t="n">
        <v>7475</v>
      </c>
      <c r="T524" s="9" t="n">
        <v>105</v>
      </c>
      <c r="U524" s="9" t="s">
        <v>36</v>
      </c>
      <c r="V524" s="9" t="n">
        <v>62</v>
      </c>
    </row>
    <row r="525" customFormat="false" ht="15.75" hidden="false" customHeight="true" outlineLevel="0" collapsed="false">
      <c r="A525" s="22" t="s">
        <v>1902</v>
      </c>
      <c r="B525" s="7" t="s">
        <v>2186</v>
      </c>
      <c r="C525" s="8" t="s">
        <v>2187</v>
      </c>
      <c r="D525" s="9" t="s">
        <v>2183</v>
      </c>
      <c r="E525" s="7" t="s">
        <v>2188</v>
      </c>
      <c r="F525" s="9" t="s">
        <v>41</v>
      </c>
      <c r="G525" s="10" t="n">
        <v>27200000</v>
      </c>
      <c r="H525" s="11" t="n">
        <v>447952948</v>
      </c>
      <c r="I525" s="29" t="n">
        <v>0.0115277777777778</v>
      </c>
      <c r="J525" s="13" t="n">
        <v>44691</v>
      </c>
      <c r="K525" s="30" t="n">
        <v>111000</v>
      </c>
      <c r="L525" s="14" t="s">
        <v>28</v>
      </c>
      <c r="M525" s="19" t="s">
        <v>1937</v>
      </c>
      <c r="N525" s="15" t="s">
        <v>2189</v>
      </c>
      <c r="O525" s="33" t="n">
        <v>0</v>
      </c>
      <c r="P525" s="30" t="n">
        <v>3868</v>
      </c>
      <c r="Q525" s="32" t="n">
        <v>44827</v>
      </c>
      <c r="R525" s="9" t="n">
        <v>2160</v>
      </c>
      <c r="S525" s="10" t="n">
        <v>197</v>
      </c>
      <c r="T525" s="9" t="n">
        <v>13</v>
      </c>
      <c r="U525" s="9" t="s">
        <v>36</v>
      </c>
      <c r="V525" s="9" t="n">
        <v>0</v>
      </c>
    </row>
    <row r="526" customFormat="false" ht="15.75" hidden="false" customHeight="true" outlineLevel="0" collapsed="false">
      <c r="A526" s="22" t="s">
        <v>1902</v>
      </c>
      <c r="B526" s="7" t="s">
        <v>2190</v>
      </c>
      <c r="C526" s="8" t="s">
        <v>2191</v>
      </c>
      <c r="D526" s="9" t="s">
        <v>2183</v>
      </c>
      <c r="E526" s="7" t="s">
        <v>2188</v>
      </c>
      <c r="F526" s="9" t="s">
        <v>41</v>
      </c>
      <c r="G526" s="10" t="n">
        <v>27200000</v>
      </c>
      <c r="H526" s="11" t="n">
        <v>447952948</v>
      </c>
      <c r="I526" s="29" t="n">
        <v>0.0106134259259259</v>
      </c>
      <c r="J526" s="13" t="n">
        <v>44824</v>
      </c>
      <c r="K526" s="30" t="n">
        <v>15000</v>
      </c>
      <c r="L526" s="14" t="s">
        <v>28</v>
      </c>
      <c r="M526" s="19" t="s">
        <v>1937</v>
      </c>
      <c r="N526" s="15" t="s">
        <v>2192</v>
      </c>
      <c r="O526" s="33" t="n">
        <v>0</v>
      </c>
      <c r="P526" s="30" t="n">
        <v>1087</v>
      </c>
      <c r="Q526" s="32" t="n">
        <v>44827</v>
      </c>
      <c r="R526" s="9" t="n">
        <v>2160</v>
      </c>
      <c r="S526" s="10" t="n">
        <v>197</v>
      </c>
      <c r="T526" s="9" t="n">
        <v>13</v>
      </c>
      <c r="U526" s="9" t="s">
        <v>36</v>
      </c>
      <c r="V526" s="9" t="n">
        <v>0</v>
      </c>
    </row>
    <row r="527" customFormat="false" ht="15.75" hidden="false" customHeight="true" outlineLevel="0" collapsed="false">
      <c r="A527" s="22" t="s">
        <v>1902</v>
      </c>
      <c r="B527" s="7" t="s">
        <v>2193</v>
      </c>
      <c r="C527" s="8" t="s">
        <v>2194</v>
      </c>
      <c r="D527" s="9" t="s">
        <v>2195</v>
      </c>
      <c r="E527" s="7" t="s">
        <v>2188</v>
      </c>
      <c r="F527" s="9" t="s">
        <v>41</v>
      </c>
      <c r="G527" s="10" t="n">
        <v>27200000</v>
      </c>
      <c r="H527" s="11" t="n">
        <v>447952948</v>
      </c>
      <c r="I527" s="29" t="n">
        <v>0.0121875</v>
      </c>
      <c r="J527" s="13" t="n">
        <v>44558</v>
      </c>
      <c r="K527" s="30" t="n">
        <v>429000</v>
      </c>
      <c r="L527" s="14" t="s">
        <v>28</v>
      </c>
      <c r="M527" s="19" t="s">
        <v>1937</v>
      </c>
      <c r="N527" s="15" t="s">
        <v>2196</v>
      </c>
      <c r="O527" s="33" t="n">
        <v>0</v>
      </c>
      <c r="P527" s="30" t="n">
        <v>13909</v>
      </c>
      <c r="Q527" s="32" t="n">
        <v>44827</v>
      </c>
      <c r="R527" s="9" t="n">
        <v>2160</v>
      </c>
      <c r="S527" s="10" t="n">
        <v>197</v>
      </c>
      <c r="T527" s="9" t="n">
        <v>13</v>
      </c>
      <c r="U527" s="9" t="s">
        <v>36</v>
      </c>
      <c r="V527" s="9" t="n">
        <v>0</v>
      </c>
    </row>
    <row r="528" customFormat="false" ht="15.75" hidden="false" customHeight="true" outlineLevel="0" collapsed="false">
      <c r="A528" s="22" t="s">
        <v>1902</v>
      </c>
      <c r="B528" s="7" t="s">
        <v>2197</v>
      </c>
      <c r="C528" s="8" t="s">
        <v>2198</v>
      </c>
      <c r="D528" s="9" t="s">
        <v>2195</v>
      </c>
      <c r="E528" s="7" t="s">
        <v>2188</v>
      </c>
      <c r="F528" s="9" t="s">
        <v>41</v>
      </c>
      <c r="G528" s="10" t="n">
        <v>27200000</v>
      </c>
      <c r="H528" s="11" t="n">
        <v>447952948</v>
      </c>
      <c r="I528" s="29" t="n">
        <v>0.0283217592592593</v>
      </c>
      <c r="J528" s="13" t="n">
        <v>44600</v>
      </c>
      <c r="K528" s="30" t="n">
        <v>193000</v>
      </c>
      <c r="L528" s="14" t="s">
        <v>28</v>
      </c>
      <c r="M528" s="19" t="s">
        <v>1937</v>
      </c>
      <c r="N528" s="15" t="s">
        <v>2199</v>
      </c>
      <c r="O528" s="33" t="n">
        <v>0</v>
      </c>
      <c r="P528" s="30" t="n">
        <v>19954</v>
      </c>
      <c r="Q528" s="32" t="n">
        <v>44827</v>
      </c>
      <c r="R528" s="9" t="n">
        <v>2160</v>
      </c>
      <c r="S528" s="10" t="n">
        <v>197</v>
      </c>
      <c r="T528" s="9" t="n">
        <v>13</v>
      </c>
      <c r="U528" s="9" t="s">
        <v>36</v>
      </c>
      <c r="V528" s="9" t="n">
        <v>0</v>
      </c>
    </row>
    <row r="529" customFormat="false" ht="15.75" hidden="false" customHeight="true" outlineLevel="0" collapsed="false">
      <c r="A529" s="22" t="s">
        <v>1902</v>
      </c>
      <c r="B529" s="7" t="s">
        <v>2200</v>
      </c>
      <c r="C529" s="8" t="s">
        <v>2201</v>
      </c>
      <c r="D529" s="9" t="s">
        <v>2195</v>
      </c>
      <c r="E529" s="7" t="s">
        <v>2202</v>
      </c>
      <c r="F529" s="9" t="s">
        <v>41</v>
      </c>
      <c r="G529" s="10" t="n">
        <v>72600000</v>
      </c>
      <c r="H529" s="11" t="n">
        <v>1381226940</v>
      </c>
      <c r="I529" s="29" t="n">
        <v>0.00694444444444444</v>
      </c>
      <c r="J529" s="13" t="n">
        <v>43214</v>
      </c>
      <c r="K529" s="30" t="n">
        <v>2100000</v>
      </c>
      <c r="L529" s="19" t="s">
        <v>27</v>
      </c>
      <c r="M529" s="19" t="s">
        <v>36</v>
      </c>
      <c r="N529" s="15" t="s">
        <v>2203</v>
      </c>
      <c r="O529" s="33" t="n">
        <v>0</v>
      </c>
      <c r="P529" s="30" t="n">
        <v>33768</v>
      </c>
      <c r="Q529" s="32" t="n">
        <v>44826</v>
      </c>
      <c r="R529" s="9" t="n">
        <v>1080</v>
      </c>
      <c r="S529" s="10" t="n">
        <v>264</v>
      </c>
      <c r="T529" s="9" t="n">
        <v>7</v>
      </c>
      <c r="U529" s="9" t="s">
        <v>36</v>
      </c>
      <c r="V529" s="9" t="n">
        <v>1</v>
      </c>
    </row>
    <row r="530" customFormat="false" ht="15.75" hidden="false" customHeight="true" outlineLevel="0" collapsed="false">
      <c r="A530" s="22" t="s">
        <v>1902</v>
      </c>
      <c r="B530" s="7" t="s">
        <v>2204</v>
      </c>
      <c r="C530" s="8" t="s">
        <v>2205</v>
      </c>
      <c r="D530" s="9" t="s">
        <v>2195</v>
      </c>
      <c r="E530" s="7" t="s">
        <v>2202</v>
      </c>
      <c r="F530" s="9" t="s">
        <v>41</v>
      </c>
      <c r="G530" s="10" t="n">
        <v>72600000</v>
      </c>
      <c r="H530" s="11" t="n">
        <v>1381226940</v>
      </c>
      <c r="I530" s="29" t="n">
        <v>0.0099537037037037</v>
      </c>
      <c r="J530" s="13" t="n">
        <v>44411</v>
      </c>
      <c r="K530" s="30" t="n">
        <v>81000</v>
      </c>
      <c r="L530" s="14" t="s">
        <v>28</v>
      </c>
      <c r="M530" s="19" t="s">
        <v>1937</v>
      </c>
      <c r="N530" s="15" t="s">
        <v>2206</v>
      </c>
      <c r="O530" s="33" t="n">
        <v>0</v>
      </c>
      <c r="P530" s="30" t="n">
        <v>1664</v>
      </c>
      <c r="Q530" s="32" t="n">
        <v>44824</v>
      </c>
      <c r="R530" s="9" t="n">
        <v>1080</v>
      </c>
      <c r="S530" s="10" t="n">
        <v>264</v>
      </c>
      <c r="T530" s="9" t="n">
        <v>7</v>
      </c>
      <c r="U530" s="9" t="s">
        <v>36</v>
      </c>
      <c r="V530" s="9" t="n">
        <v>1</v>
      </c>
    </row>
    <row r="531" customFormat="false" ht="15.75" hidden="false" customHeight="true" outlineLevel="0" collapsed="false">
      <c r="A531" s="22" t="s">
        <v>1902</v>
      </c>
      <c r="B531" s="7" t="s">
        <v>2207</v>
      </c>
      <c r="C531" s="8" t="s">
        <v>2208</v>
      </c>
      <c r="D531" s="9" t="s">
        <v>2209</v>
      </c>
      <c r="E531" s="7" t="s">
        <v>2202</v>
      </c>
      <c r="F531" s="9" t="s">
        <v>41</v>
      </c>
      <c r="G531" s="10" t="n">
        <v>72600000</v>
      </c>
      <c r="H531" s="11" t="n">
        <v>1381226940</v>
      </c>
      <c r="I531" s="29" t="n">
        <v>0.00358796296296296</v>
      </c>
      <c r="J531" s="13" t="n">
        <v>44579</v>
      </c>
      <c r="K531" s="30" t="n">
        <v>83000</v>
      </c>
      <c r="L531" s="19" t="s">
        <v>27</v>
      </c>
      <c r="M531" s="19" t="s">
        <v>36</v>
      </c>
      <c r="N531" s="15" t="s">
        <v>2210</v>
      </c>
      <c r="O531" s="33" t="n">
        <v>0</v>
      </c>
      <c r="P531" s="30" t="n">
        <v>1655</v>
      </c>
      <c r="Q531" s="32" t="n">
        <v>44825</v>
      </c>
      <c r="R531" s="9" t="n">
        <v>1080</v>
      </c>
      <c r="S531" s="10" t="n">
        <v>264</v>
      </c>
      <c r="T531" s="9" t="n">
        <v>7</v>
      </c>
      <c r="U531" s="9" t="s">
        <v>36</v>
      </c>
      <c r="V531" s="9" t="n">
        <v>1</v>
      </c>
    </row>
    <row r="532" customFormat="false" ht="15.75" hidden="false" customHeight="true" outlineLevel="0" collapsed="false">
      <c r="A532" s="22" t="s">
        <v>1902</v>
      </c>
      <c r="B532" s="7" t="s">
        <v>2211</v>
      </c>
      <c r="C532" s="8" t="s">
        <v>2212</v>
      </c>
      <c r="D532" s="9" t="s">
        <v>2213</v>
      </c>
      <c r="E532" s="7" t="s">
        <v>2202</v>
      </c>
      <c r="F532" s="9" t="s">
        <v>41</v>
      </c>
      <c r="G532" s="10" t="n">
        <v>72600000</v>
      </c>
      <c r="H532" s="11" t="n">
        <v>1381226940</v>
      </c>
      <c r="I532" s="29" t="n">
        <v>0.00451388888888889</v>
      </c>
      <c r="J532" s="13" t="n">
        <v>44217</v>
      </c>
      <c r="K532" s="30" t="n">
        <v>194000</v>
      </c>
      <c r="L532" s="19" t="s">
        <v>27</v>
      </c>
      <c r="M532" s="19" t="s">
        <v>36</v>
      </c>
      <c r="N532" s="15" t="s">
        <v>2214</v>
      </c>
      <c r="O532" s="33" t="n">
        <v>0</v>
      </c>
      <c r="P532" s="30" t="n">
        <v>4974</v>
      </c>
      <c r="Q532" s="32" t="n">
        <v>44821</v>
      </c>
      <c r="R532" s="9" t="n">
        <v>1080</v>
      </c>
      <c r="S532" s="10" t="n">
        <v>264</v>
      </c>
      <c r="T532" s="9" t="n">
        <v>7</v>
      </c>
      <c r="U532" s="9" t="s">
        <v>36</v>
      </c>
      <c r="V532" s="9" t="n">
        <v>1</v>
      </c>
    </row>
    <row r="533" customFormat="false" ht="15.75" hidden="false" customHeight="true" outlineLevel="0" collapsed="false">
      <c r="A533" s="22" t="s">
        <v>1902</v>
      </c>
      <c r="B533" s="7" t="s">
        <v>2215</v>
      </c>
      <c r="C533" s="8" t="s">
        <v>2216</v>
      </c>
      <c r="D533" s="9" t="s">
        <v>2217</v>
      </c>
      <c r="E533" s="7" t="s">
        <v>2218</v>
      </c>
      <c r="F533" s="9" t="s">
        <v>41</v>
      </c>
      <c r="G533" s="10" t="n">
        <v>22400000</v>
      </c>
      <c r="H533" s="11" t="n">
        <v>3107415994</v>
      </c>
      <c r="I533" s="29" t="n">
        <v>0.0062037037037037</v>
      </c>
      <c r="J533" s="13" t="n">
        <v>44818</v>
      </c>
      <c r="K533" s="30" t="n">
        <v>196000</v>
      </c>
      <c r="L533" s="14" t="s">
        <v>53</v>
      </c>
      <c r="M533" s="19" t="s">
        <v>36</v>
      </c>
      <c r="N533" s="15" t="s">
        <v>2219</v>
      </c>
      <c r="O533" s="33" t="n">
        <v>1</v>
      </c>
      <c r="P533" s="30" t="n">
        <v>19653</v>
      </c>
      <c r="Q533" s="32" t="n">
        <v>44825</v>
      </c>
      <c r="R533" s="9" t="n">
        <v>2160</v>
      </c>
      <c r="S533" s="10" t="n">
        <v>4661</v>
      </c>
      <c r="T533" s="9" t="n">
        <v>16</v>
      </c>
      <c r="U533" s="9" t="s">
        <v>36</v>
      </c>
      <c r="V533" s="9" t="n">
        <v>1</v>
      </c>
    </row>
    <row r="534" customFormat="false" ht="15.75" hidden="false" customHeight="true" outlineLevel="0" collapsed="false">
      <c r="A534" s="22" t="s">
        <v>1902</v>
      </c>
      <c r="B534" s="7" t="s">
        <v>2220</v>
      </c>
      <c r="C534" s="8" t="s">
        <v>2221</v>
      </c>
      <c r="D534" s="9" t="s">
        <v>2222</v>
      </c>
      <c r="E534" s="7" t="s">
        <v>2223</v>
      </c>
      <c r="F534" s="9" t="s">
        <v>41</v>
      </c>
      <c r="G534" s="10" t="n">
        <v>7690000</v>
      </c>
      <c r="H534" s="11" t="n">
        <v>3172759281</v>
      </c>
      <c r="I534" s="29" t="n">
        <v>0.00555555555555556</v>
      </c>
      <c r="J534" s="13" t="n">
        <v>44825</v>
      </c>
      <c r="K534" s="30" t="n">
        <v>57000</v>
      </c>
      <c r="L534" s="14" t="s">
        <v>53</v>
      </c>
      <c r="M534" s="19" t="s">
        <v>36</v>
      </c>
      <c r="N534" s="15" t="s">
        <v>2224</v>
      </c>
      <c r="O534" s="33" t="n">
        <v>0</v>
      </c>
      <c r="P534" s="30" t="n">
        <v>1302</v>
      </c>
      <c r="Q534" s="32" t="n">
        <v>44825</v>
      </c>
      <c r="R534" s="9" t="n">
        <v>1080</v>
      </c>
      <c r="S534" s="10" t="n">
        <v>1207</v>
      </c>
      <c r="T534" s="9" t="n">
        <v>9</v>
      </c>
      <c r="U534" s="9" t="s">
        <v>36</v>
      </c>
      <c r="V534" s="9" t="n">
        <v>0</v>
      </c>
    </row>
    <row r="535" customFormat="false" ht="15.75" hidden="false" customHeight="true" outlineLevel="0" collapsed="false">
      <c r="A535" s="22" t="s">
        <v>1902</v>
      </c>
      <c r="B535" s="7" t="s">
        <v>2225</v>
      </c>
      <c r="C535" s="8" t="s">
        <v>2226</v>
      </c>
      <c r="D535" s="9" t="s">
        <v>2227</v>
      </c>
      <c r="E535" s="7" t="s">
        <v>2228</v>
      </c>
      <c r="F535" s="9" t="s">
        <v>27</v>
      </c>
      <c r="G535" s="10" t="n">
        <v>154000</v>
      </c>
      <c r="H535" s="11" t="n">
        <v>106153981</v>
      </c>
      <c r="I535" s="29" t="n">
        <v>0.00385416666666667</v>
      </c>
      <c r="J535" s="13" t="n">
        <v>44337</v>
      </c>
      <c r="K535" s="30" t="n">
        <v>8800</v>
      </c>
      <c r="L535" s="14" t="s">
        <v>28</v>
      </c>
      <c r="M535" s="19" t="s">
        <v>29</v>
      </c>
      <c r="N535" s="15" t="s">
        <v>2229</v>
      </c>
      <c r="O535" s="33" t="n">
        <v>0</v>
      </c>
      <c r="P535" s="30" t="n">
        <v>542</v>
      </c>
      <c r="Q535" s="32" t="n">
        <v>44825</v>
      </c>
      <c r="R535" s="9" t="n">
        <v>1080</v>
      </c>
      <c r="S535" s="10" t="n">
        <v>331</v>
      </c>
      <c r="T535" s="9" t="n">
        <v>15</v>
      </c>
      <c r="U535" s="9" t="s">
        <v>36</v>
      </c>
      <c r="V535" s="9" t="n">
        <v>0</v>
      </c>
    </row>
    <row r="536" customFormat="false" ht="15.75" hidden="false" customHeight="true" outlineLevel="0" collapsed="false">
      <c r="A536" s="22" t="s">
        <v>1902</v>
      </c>
      <c r="B536" s="7" t="s">
        <v>2230</v>
      </c>
      <c r="C536" s="8" t="s">
        <v>2231</v>
      </c>
      <c r="D536" s="9" t="s">
        <v>2227</v>
      </c>
      <c r="E536" s="7" t="s">
        <v>2232</v>
      </c>
      <c r="F536" s="9" t="s">
        <v>27</v>
      </c>
      <c r="G536" s="10" t="n">
        <v>18700000</v>
      </c>
      <c r="H536" s="11" t="n">
        <v>9094477174</v>
      </c>
      <c r="I536" s="29" t="n">
        <v>0.0071875</v>
      </c>
      <c r="J536" s="13" t="n">
        <v>44004</v>
      </c>
      <c r="K536" s="30" t="n">
        <v>315000</v>
      </c>
      <c r="L536" s="14" t="s">
        <v>53</v>
      </c>
      <c r="M536" s="19" t="s">
        <v>36</v>
      </c>
      <c r="N536" s="15" t="s">
        <v>2233</v>
      </c>
      <c r="O536" s="33" t="n">
        <v>0</v>
      </c>
      <c r="P536" s="30" t="n">
        <v>0</v>
      </c>
      <c r="Q536" s="32" t="n">
        <v>0</v>
      </c>
      <c r="R536" s="9" t="n">
        <v>1080</v>
      </c>
      <c r="S536" s="10" t="n">
        <v>1105</v>
      </c>
      <c r="T536" s="9" t="n">
        <v>60</v>
      </c>
      <c r="U536" s="9" t="s">
        <v>36</v>
      </c>
      <c r="V536" s="9" t="n">
        <v>0</v>
      </c>
    </row>
    <row r="537" customFormat="false" ht="15.75" hidden="false" customHeight="true" outlineLevel="0" collapsed="false">
      <c r="A537" s="22" t="s">
        <v>1902</v>
      </c>
      <c r="B537" s="7" t="s">
        <v>2234</v>
      </c>
      <c r="C537" s="8" t="s">
        <v>2235</v>
      </c>
      <c r="D537" s="9" t="s">
        <v>2227</v>
      </c>
      <c r="E537" s="7" t="s">
        <v>2236</v>
      </c>
      <c r="F537" s="9" t="s">
        <v>41</v>
      </c>
      <c r="G537" s="10" t="n">
        <v>15000000</v>
      </c>
      <c r="H537" s="11" t="n">
        <v>1672855100</v>
      </c>
      <c r="I537" s="29" t="n">
        <v>0.00996527777777778</v>
      </c>
      <c r="J537" s="13" t="n">
        <v>43478</v>
      </c>
      <c r="K537" s="30" t="n">
        <v>1600000</v>
      </c>
      <c r="L537" s="14" t="s">
        <v>53</v>
      </c>
      <c r="M537" s="19" t="s">
        <v>36</v>
      </c>
      <c r="N537" s="15" t="s">
        <v>2237</v>
      </c>
      <c r="O537" s="33" t="n">
        <v>0</v>
      </c>
      <c r="P537" s="30" t="n">
        <v>40241</v>
      </c>
      <c r="Q537" s="32" t="n">
        <v>44825</v>
      </c>
      <c r="R537" s="9" t="n">
        <v>1080</v>
      </c>
      <c r="S537" s="10" t="n">
        <v>160</v>
      </c>
      <c r="T537" s="9" t="n">
        <v>2</v>
      </c>
      <c r="U537" s="9" t="s">
        <v>36</v>
      </c>
      <c r="V537" s="9" t="n">
        <v>0</v>
      </c>
    </row>
    <row r="538" customFormat="false" ht="15.75" hidden="false" customHeight="true" outlineLevel="0" collapsed="false">
      <c r="A538" s="22" t="s">
        <v>1902</v>
      </c>
      <c r="B538" s="7" t="s">
        <v>2238</v>
      </c>
      <c r="C538" s="8" t="s">
        <v>2239</v>
      </c>
      <c r="D538" s="9" t="s">
        <v>2240</v>
      </c>
      <c r="E538" s="7" t="s">
        <v>2241</v>
      </c>
      <c r="F538" s="9" t="s">
        <v>41</v>
      </c>
      <c r="G538" s="10" t="n">
        <v>456000</v>
      </c>
      <c r="H538" s="11" t="n">
        <v>29400394</v>
      </c>
      <c r="I538" s="29" t="n">
        <v>0.0203472222222222</v>
      </c>
      <c r="J538" s="13" t="n">
        <v>42796</v>
      </c>
      <c r="K538" s="30" t="n">
        <v>8100</v>
      </c>
      <c r="L538" s="14" t="s">
        <v>28</v>
      </c>
      <c r="M538" s="19" t="s">
        <v>1937</v>
      </c>
      <c r="N538" s="15" t="s">
        <v>2242</v>
      </c>
      <c r="O538" s="33" t="n">
        <v>0</v>
      </c>
      <c r="P538" s="30" t="n">
        <v>8167</v>
      </c>
      <c r="Q538" s="32" t="n">
        <v>44827</v>
      </c>
      <c r="R538" s="9" t="n">
        <v>1080</v>
      </c>
      <c r="S538" s="10" t="n">
        <v>96</v>
      </c>
      <c r="T538" s="9" t="n">
        <v>6</v>
      </c>
      <c r="U538" s="9" t="s">
        <v>36</v>
      </c>
      <c r="V538" s="9" t="n">
        <v>0</v>
      </c>
    </row>
    <row r="539" customFormat="false" ht="15.75" hidden="false" customHeight="true" outlineLevel="0" collapsed="false">
      <c r="A539" s="22" t="s">
        <v>1902</v>
      </c>
      <c r="B539" s="7" t="s">
        <v>2243</v>
      </c>
      <c r="C539" s="8" t="s">
        <v>2244</v>
      </c>
      <c r="D539" s="9" t="s">
        <v>2245</v>
      </c>
      <c r="E539" s="7" t="s">
        <v>2241</v>
      </c>
      <c r="F539" s="9" t="s">
        <v>41</v>
      </c>
      <c r="G539" s="10" t="n">
        <v>456000</v>
      </c>
      <c r="H539" s="11" t="n">
        <v>29400394</v>
      </c>
      <c r="I539" s="29" t="n">
        <v>0.0104398148148148</v>
      </c>
      <c r="J539" s="13" t="n">
        <v>42439</v>
      </c>
      <c r="K539" s="30" t="n">
        <v>41000</v>
      </c>
      <c r="L539" s="14" t="s">
        <v>28</v>
      </c>
      <c r="M539" s="19" t="s">
        <v>1937</v>
      </c>
      <c r="N539" s="15" t="s">
        <v>2242</v>
      </c>
      <c r="O539" s="33" t="n">
        <v>0</v>
      </c>
      <c r="P539" s="30" t="n">
        <v>953</v>
      </c>
      <c r="Q539" s="32" t="n">
        <v>44828</v>
      </c>
      <c r="R539" s="9" t="n">
        <v>1080</v>
      </c>
      <c r="S539" s="10" t="n">
        <v>96</v>
      </c>
      <c r="T539" s="9" t="n">
        <v>6</v>
      </c>
      <c r="U539" s="9" t="s">
        <v>36</v>
      </c>
      <c r="V539" s="9" t="n">
        <v>0</v>
      </c>
    </row>
    <row r="540" customFormat="false" ht="15.75" hidden="false" customHeight="true" outlineLevel="0" collapsed="false">
      <c r="A540" s="22" t="s">
        <v>1902</v>
      </c>
      <c r="B540" s="7" t="s">
        <v>2246</v>
      </c>
      <c r="C540" s="8" t="s">
        <v>2247</v>
      </c>
      <c r="D540" s="9" t="s">
        <v>2248</v>
      </c>
      <c r="E540" s="7" t="s">
        <v>2241</v>
      </c>
      <c r="F540" s="9" t="s">
        <v>41</v>
      </c>
      <c r="G540" s="10" t="n">
        <v>456000</v>
      </c>
      <c r="H540" s="11" t="n">
        <v>29400394</v>
      </c>
      <c r="I540" s="29" t="n">
        <v>0.0164930555555556</v>
      </c>
      <c r="J540" s="13" t="n">
        <v>43497</v>
      </c>
      <c r="K540" s="30" t="n">
        <v>74000</v>
      </c>
      <c r="L540" s="14" t="s">
        <v>28</v>
      </c>
      <c r="M540" s="19" t="s">
        <v>1937</v>
      </c>
      <c r="N540" s="15" t="s">
        <v>2242</v>
      </c>
      <c r="O540" s="33" t="n">
        <v>0</v>
      </c>
      <c r="P540" s="30" t="n">
        <v>2074</v>
      </c>
      <c r="Q540" s="32" t="n">
        <v>44827</v>
      </c>
      <c r="R540" s="9" t="n">
        <v>1080</v>
      </c>
      <c r="S540" s="10" t="n">
        <v>96</v>
      </c>
      <c r="T540" s="9" t="n">
        <v>6</v>
      </c>
      <c r="U540" s="9" t="s">
        <v>36</v>
      </c>
      <c r="V540" s="9" t="n">
        <v>0</v>
      </c>
    </row>
    <row r="541" customFormat="false" ht="15.75" hidden="false" customHeight="true" outlineLevel="0" collapsed="false">
      <c r="A541" s="22" t="s">
        <v>1902</v>
      </c>
      <c r="B541" s="7" t="s">
        <v>2249</v>
      </c>
      <c r="C541" s="8" t="s">
        <v>2250</v>
      </c>
      <c r="D541" s="9" t="s">
        <v>2251</v>
      </c>
      <c r="E541" s="7" t="s">
        <v>2241</v>
      </c>
      <c r="F541" s="9" t="s">
        <v>41</v>
      </c>
      <c r="G541" s="10" t="n">
        <v>456000</v>
      </c>
      <c r="H541" s="11" t="n">
        <v>29400394</v>
      </c>
      <c r="I541" s="29" t="n">
        <v>0.00753472222222222</v>
      </c>
      <c r="J541" s="13" t="n">
        <v>42854</v>
      </c>
      <c r="K541" s="30" t="n">
        <v>17000</v>
      </c>
      <c r="L541" s="14" t="s">
        <v>28</v>
      </c>
      <c r="M541" s="19" t="s">
        <v>1937</v>
      </c>
      <c r="N541" s="15" t="s">
        <v>2242</v>
      </c>
      <c r="O541" s="33" t="n">
        <v>0</v>
      </c>
      <c r="P541" s="30" t="n">
        <v>410</v>
      </c>
      <c r="Q541" s="32" t="n">
        <v>44822</v>
      </c>
      <c r="R541" s="9" t="n">
        <v>1080</v>
      </c>
      <c r="S541" s="10" t="n">
        <v>96</v>
      </c>
      <c r="T541" s="9" t="n">
        <v>6</v>
      </c>
      <c r="U541" s="9" t="s">
        <v>36</v>
      </c>
      <c r="V541" s="9" t="n">
        <v>0</v>
      </c>
    </row>
    <row r="542" customFormat="false" ht="15.75" hidden="false" customHeight="true" outlineLevel="0" collapsed="false">
      <c r="A542" s="22" t="s">
        <v>1902</v>
      </c>
      <c r="B542" s="7" t="s">
        <v>2252</v>
      </c>
      <c r="C542" s="8" t="s">
        <v>2253</v>
      </c>
      <c r="D542" s="9" t="s">
        <v>2254</v>
      </c>
      <c r="E542" s="7" t="s">
        <v>2255</v>
      </c>
      <c r="F542" s="9" t="s">
        <v>41</v>
      </c>
      <c r="G542" s="10" t="n">
        <v>18200000</v>
      </c>
      <c r="H542" s="11" t="n">
        <v>4356049543</v>
      </c>
      <c r="I542" s="29" t="n">
        <v>0.00416666666666667</v>
      </c>
      <c r="J542" s="13" t="n">
        <v>43009</v>
      </c>
      <c r="K542" s="30" t="n">
        <v>256000</v>
      </c>
      <c r="L542" s="14" t="s">
        <v>28</v>
      </c>
      <c r="M542" s="19" t="s">
        <v>29</v>
      </c>
      <c r="N542" s="15" t="s">
        <v>2256</v>
      </c>
      <c r="O542" s="33" t="n">
        <v>0</v>
      </c>
      <c r="P542" s="30" t="n">
        <v>14502</v>
      </c>
      <c r="Q542" s="32" t="n">
        <v>44803</v>
      </c>
      <c r="R542" s="9" t="n">
        <v>2160</v>
      </c>
      <c r="S542" s="10" t="n">
        <v>2063</v>
      </c>
      <c r="T542" s="9" t="n">
        <v>11</v>
      </c>
      <c r="U542" s="9" t="s">
        <v>36</v>
      </c>
      <c r="V542" s="9" t="n">
        <v>0</v>
      </c>
    </row>
    <row r="543" customFormat="false" ht="15.75" hidden="false" customHeight="true" outlineLevel="0" collapsed="false">
      <c r="A543" s="22" t="s">
        <v>1902</v>
      </c>
      <c r="B543" s="7" t="s">
        <v>2257</v>
      </c>
      <c r="C543" s="8" t="s">
        <v>2258</v>
      </c>
      <c r="D543" s="9" t="s">
        <v>2254</v>
      </c>
      <c r="E543" s="7" t="s">
        <v>2259</v>
      </c>
      <c r="F543" s="9" t="s">
        <v>47</v>
      </c>
      <c r="G543" s="10" t="n">
        <v>43300000</v>
      </c>
      <c r="H543" s="11" t="n">
        <v>24149147107</v>
      </c>
      <c r="I543" s="29" t="n">
        <v>0.00203703703703704</v>
      </c>
      <c r="J543" s="13" t="n">
        <v>44572</v>
      </c>
      <c r="K543" s="30" t="n">
        <v>554000</v>
      </c>
      <c r="L543" s="14" t="s">
        <v>28</v>
      </c>
      <c r="M543" s="19" t="s">
        <v>29</v>
      </c>
      <c r="N543" s="15" t="s">
        <v>2260</v>
      </c>
      <c r="O543" s="33" t="n">
        <v>3</v>
      </c>
      <c r="P543" s="30" t="n">
        <v>69650</v>
      </c>
      <c r="Q543" s="32" t="n">
        <v>44825</v>
      </c>
      <c r="R543" s="9" t="n">
        <v>1080</v>
      </c>
      <c r="S543" s="10" t="n">
        <v>287</v>
      </c>
      <c r="T543" s="9" t="n">
        <v>54</v>
      </c>
      <c r="U543" s="9" t="s">
        <v>29</v>
      </c>
      <c r="V543" s="9" t="n">
        <v>0</v>
      </c>
    </row>
    <row r="544" customFormat="false" ht="15.75" hidden="false" customHeight="true" outlineLevel="0" collapsed="false">
      <c r="A544" s="22" t="s">
        <v>1902</v>
      </c>
      <c r="B544" s="7" t="s">
        <v>2261</v>
      </c>
      <c r="C544" s="8" t="s">
        <v>2262</v>
      </c>
      <c r="D544" s="9" t="s">
        <v>2254</v>
      </c>
      <c r="E544" s="7" t="s">
        <v>2263</v>
      </c>
      <c r="F544" s="9" t="s">
        <v>27</v>
      </c>
      <c r="G544" s="10" t="n">
        <v>1920000</v>
      </c>
      <c r="H544" s="11" t="n">
        <v>199093356</v>
      </c>
      <c r="I544" s="29" t="n">
        <v>0.000833333333333333</v>
      </c>
      <c r="J544" s="13" t="n">
        <v>44792</v>
      </c>
      <c r="K544" s="30" t="n">
        <v>11000</v>
      </c>
      <c r="L544" s="14" t="s">
        <v>28</v>
      </c>
      <c r="M544" s="19" t="s">
        <v>29</v>
      </c>
      <c r="N544" s="15" t="s">
        <v>2264</v>
      </c>
      <c r="O544" s="33" t="n">
        <v>2</v>
      </c>
      <c r="P544" s="30" t="n">
        <v>414</v>
      </c>
      <c r="Q544" s="32" t="n">
        <v>44825</v>
      </c>
      <c r="R544" s="9" t="n">
        <v>1080</v>
      </c>
      <c r="S544" s="10" t="n">
        <v>660</v>
      </c>
      <c r="T544" s="9" t="n">
        <v>103</v>
      </c>
      <c r="U544" s="9" t="s">
        <v>36</v>
      </c>
      <c r="V544" s="9" t="n">
        <v>0</v>
      </c>
    </row>
    <row r="545" customFormat="false" ht="15.75" hidden="false" customHeight="true" outlineLevel="0" collapsed="false">
      <c r="A545" s="22" t="s">
        <v>1902</v>
      </c>
      <c r="B545" s="7" t="s">
        <v>2265</v>
      </c>
      <c r="C545" s="8" t="s">
        <v>2266</v>
      </c>
      <c r="D545" s="9" t="s">
        <v>2267</v>
      </c>
      <c r="E545" s="7" t="s">
        <v>2268</v>
      </c>
      <c r="F545" s="9" t="s">
        <v>47</v>
      </c>
      <c r="G545" s="10" t="n">
        <v>10910000</v>
      </c>
      <c r="H545" s="11" t="n">
        <v>162667679</v>
      </c>
      <c r="I545" s="29" t="n">
        <v>0.00626157407407407</v>
      </c>
      <c r="J545" s="13" t="n">
        <v>44007</v>
      </c>
      <c r="K545" s="30" t="n">
        <v>20000</v>
      </c>
      <c r="L545" s="14" t="s">
        <v>28</v>
      </c>
      <c r="M545" s="19" t="s">
        <v>29</v>
      </c>
      <c r="N545" s="15" t="s">
        <v>2269</v>
      </c>
      <c r="O545" s="33" t="n">
        <v>0</v>
      </c>
      <c r="P545" s="30" t="n">
        <v>935</v>
      </c>
      <c r="Q545" s="32" t="n">
        <v>44826</v>
      </c>
      <c r="R545" s="9" t="n">
        <v>1080</v>
      </c>
      <c r="S545" s="10" t="n">
        <v>467</v>
      </c>
      <c r="T545" s="9" t="n">
        <v>54</v>
      </c>
      <c r="U545" s="9" t="s">
        <v>36</v>
      </c>
      <c r="V545" s="9" t="n">
        <v>1</v>
      </c>
    </row>
    <row r="546" customFormat="false" ht="15.75" hidden="false" customHeight="true" outlineLevel="0" collapsed="false">
      <c r="A546" s="22" t="s">
        <v>1902</v>
      </c>
      <c r="B546" s="7" t="s">
        <v>2270</v>
      </c>
      <c r="C546" s="8" t="s">
        <v>2271</v>
      </c>
      <c r="D546" s="9" t="s">
        <v>2272</v>
      </c>
      <c r="E546" s="7" t="s">
        <v>1521</v>
      </c>
      <c r="F546" s="9" t="s">
        <v>41</v>
      </c>
      <c r="G546" s="10" t="n">
        <v>11000000</v>
      </c>
      <c r="H546" s="11" t="n">
        <v>2020309659</v>
      </c>
      <c r="I546" s="29" t="n">
        <v>0.0077662037037037</v>
      </c>
      <c r="J546" s="13" t="n">
        <v>44825</v>
      </c>
      <c r="K546" s="30" t="n">
        <v>9000</v>
      </c>
      <c r="L546" s="19" t="s">
        <v>27</v>
      </c>
      <c r="M546" s="19" t="s">
        <v>29</v>
      </c>
      <c r="N546" s="15" t="s">
        <v>2273</v>
      </c>
      <c r="O546" s="33" t="n">
        <v>3</v>
      </c>
      <c r="P546" s="30" t="n">
        <v>372</v>
      </c>
      <c r="Q546" s="32" t="n">
        <v>44825</v>
      </c>
      <c r="R546" s="9" t="n">
        <v>1080</v>
      </c>
      <c r="S546" s="10" t="n">
        <v>1869</v>
      </c>
      <c r="T546" s="9" t="n">
        <v>6</v>
      </c>
      <c r="U546" s="9" t="s">
        <v>36</v>
      </c>
      <c r="V546" s="9" t="n">
        <v>5</v>
      </c>
    </row>
    <row r="547" customFormat="false" ht="15.75" hidden="false" customHeight="true" outlineLevel="0" collapsed="false">
      <c r="A547" s="22" t="s">
        <v>1902</v>
      </c>
      <c r="B547" s="7" t="s">
        <v>2274</v>
      </c>
      <c r="C547" s="8" t="s">
        <v>2275</v>
      </c>
      <c r="D547" s="9" t="s">
        <v>2276</v>
      </c>
      <c r="E547" s="7" t="s">
        <v>2277</v>
      </c>
      <c r="F547" s="9" t="s">
        <v>41</v>
      </c>
      <c r="G547" s="10" t="n">
        <v>6120000</v>
      </c>
      <c r="H547" s="11" t="n">
        <v>2494716427</v>
      </c>
      <c r="I547" s="29" t="n">
        <v>0.00215277777777778</v>
      </c>
      <c r="J547" s="13" t="n">
        <v>43706</v>
      </c>
      <c r="K547" s="30" t="n">
        <v>6900000</v>
      </c>
      <c r="L547" s="14" t="s">
        <v>28</v>
      </c>
      <c r="M547" s="19" t="s">
        <v>29</v>
      </c>
      <c r="N547" s="15" t="s">
        <v>2278</v>
      </c>
      <c r="O547" s="33" t="n">
        <v>3</v>
      </c>
      <c r="P547" s="30" t="n">
        <v>144439</v>
      </c>
      <c r="Q547" s="32" t="n">
        <v>44826</v>
      </c>
      <c r="R547" s="9" t="n">
        <v>1080</v>
      </c>
      <c r="S547" s="10" t="n">
        <v>107</v>
      </c>
      <c r="T547" s="9" t="n">
        <v>6</v>
      </c>
      <c r="U547" s="9" t="s">
        <v>29</v>
      </c>
      <c r="V547" s="9" t="n">
        <v>2</v>
      </c>
    </row>
    <row r="548" customFormat="false" ht="15.75" hidden="false" customHeight="true" outlineLevel="0" collapsed="false">
      <c r="A548" s="22" t="s">
        <v>1902</v>
      </c>
      <c r="B548" s="7" t="s">
        <v>2279</v>
      </c>
      <c r="C548" s="8" t="s">
        <v>2280</v>
      </c>
      <c r="D548" s="9" t="s">
        <v>2281</v>
      </c>
      <c r="E548" s="7" t="s">
        <v>2282</v>
      </c>
      <c r="F548" s="9" t="s">
        <v>41</v>
      </c>
      <c r="G548" s="10" t="n">
        <v>55900000</v>
      </c>
      <c r="H548" s="11" t="n">
        <v>13620344429</v>
      </c>
      <c r="I548" s="29" t="n">
        <v>0.00230324074074074</v>
      </c>
      <c r="J548" s="13" t="n">
        <v>42553</v>
      </c>
      <c r="K548" s="30" t="n">
        <v>2300000</v>
      </c>
      <c r="L548" s="14" t="s">
        <v>28</v>
      </c>
      <c r="M548" s="19" t="s">
        <v>29</v>
      </c>
      <c r="N548" s="15" t="s">
        <v>2283</v>
      </c>
      <c r="O548" s="33" t="n">
        <v>3</v>
      </c>
      <c r="P548" s="30" t="n">
        <v>1000000</v>
      </c>
      <c r="Q548" s="32" t="n">
        <v>44824</v>
      </c>
      <c r="R548" s="9" t="n">
        <v>1080</v>
      </c>
      <c r="S548" s="10" t="n">
        <v>414</v>
      </c>
      <c r="T548" s="9" t="n">
        <v>31</v>
      </c>
      <c r="U548" s="9" t="s">
        <v>36</v>
      </c>
      <c r="V548" s="9" t="n">
        <v>1</v>
      </c>
    </row>
    <row r="549" customFormat="false" ht="15.75" hidden="false" customHeight="true" outlineLevel="0" collapsed="false">
      <c r="A549" s="22" t="s">
        <v>1902</v>
      </c>
      <c r="B549" s="7" t="s">
        <v>2284</v>
      </c>
      <c r="C549" s="8" t="s">
        <v>2285</v>
      </c>
      <c r="D549" s="9" t="s">
        <v>2281</v>
      </c>
      <c r="E549" s="7" t="s">
        <v>2282</v>
      </c>
      <c r="F549" s="9" t="s">
        <v>41</v>
      </c>
      <c r="G549" s="10" t="n">
        <v>55900000</v>
      </c>
      <c r="H549" s="11" t="n">
        <v>13620344429</v>
      </c>
      <c r="I549" s="29" t="n">
        <v>0.00269675925925926</v>
      </c>
      <c r="J549" s="13" t="n">
        <v>43367</v>
      </c>
      <c r="K549" s="30" t="n">
        <v>1300000</v>
      </c>
      <c r="L549" s="14" t="s">
        <v>28</v>
      </c>
      <c r="M549" s="19" t="s">
        <v>29</v>
      </c>
      <c r="N549" s="15" t="s">
        <v>2286</v>
      </c>
      <c r="O549" s="33" t="n">
        <v>3</v>
      </c>
      <c r="P549" s="30" t="n">
        <v>7380000</v>
      </c>
      <c r="Q549" s="32" t="n">
        <v>44828</v>
      </c>
      <c r="R549" s="9" t="n">
        <v>1080</v>
      </c>
      <c r="S549" s="10" t="n">
        <v>414</v>
      </c>
      <c r="T549" s="9" t="n">
        <v>31</v>
      </c>
      <c r="U549" s="9" t="s">
        <v>29</v>
      </c>
      <c r="V549" s="9" t="n">
        <v>0</v>
      </c>
    </row>
    <row r="550" customFormat="false" ht="15.75" hidden="false" customHeight="true" outlineLevel="0" collapsed="false">
      <c r="A550" s="22" t="s">
        <v>1902</v>
      </c>
      <c r="B550" s="7" t="s">
        <v>2287</v>
      </c>
      <c r="C550" s="8" t="s">
        <v>2288</v>
      </c>
      <c r="D550" s="9" t="s">
        <v>2281</v>
      </c>
      <c r="E550" s="7" t="s">
        <v>2289</v>
      </c>
      <c r="F550" s="9" t="s">
        <v>27</v>
      </c>
      <c r="G550" s="10" t="n">
        <v>19700000</v>
      </c>
      <c r="H550" s="11" t="n">
        <v>5183991691</v>
      </c>
      <c r="I550" s="29" t="n">
        <v>0.00127314814814815</v>
      </c>
      <c r="J550" s="13" t="n">
        <v>44816</v>
      </c>
      <c r="K550" s="30" t="n">
        <v>19000</v>
      </c>
      <c r="L550" s="14" t="s">
        <v>28</v>
      </c>
      <c r="M550" s="19" t="s">
        <v>1937</v>
      </c>
      <c r="N550" s="15" t="s">
        <v>2290</v>
      </c>
      <c r="O550" s="33" t="n">
        <v>0</v>
      </c>
      <c r="P550" s="30" t="n">
        <v>777</v>
      </c>
      <c r="Q550" s="32" t="n">
        <v>44825</v>
      </c>
      <c r="R550" s="9" t="n">
        <v>1080</v>
      </c>
      <c r="S550" s="10" t="n">
        <v>8061</v>
      </c>
      <c r="T550" s="9" t="n">
        <v>185</v>
      </c>
      <c r="U550" s="9" t="s">
        <v>36</v>
      </c>
      <c r="V550" s="9" t="n">
        <v>0</v>
      </c>
    </row>
    <row r="551" customFormat="false" ht="15.75" hidden="false" customHeight="true" outlineLevel="0" collapsed="false">
      <c r="A551" s="22" t="s">
        <v>1902</v>
      </c>
      <c r="B551" s="7" t="s">
        <v>2291</v>
      </c>
      <c r="C551" s="8" t="s">
        <v>2292</v>
      </c>
      <c r="D551" s="9" t="s">
        <v>2293</v>
      </c>
      <c r="E551" s="7" t="s">
        <v>2289</v>
      </c>
      <c r="F551" s="9" t="s">
        <v>27</v>
      </c>
      <c r="G551" s="10" t="n">
        <v>19700000</v>
      </c>
      <c r="H551" s="11" t="n">
        <v>5183991691</v>
      </c>
      <c r="I551" s="29" t="n">
        <v>0.00134259259259259</v>
      </c>
      <c r="J551" s="13" t="n">
        <v>44815</v>
      </c>
      <c r="K551" s="30" t="n">
        <v>677000</v>
      </c>
      <c r="L551" s="14" t="s">
        <v>28</v>
      </c>
      <c r="M551" s="19" t="s">
        <v>1937</v>
      </c>
      <c r="N551" s="15" t="s">
        <v>2294</v>
      </c>
      <c r="O551" s="33" t="n">
        <v>0</v>
      </c>
      <c r="P551" s="30" t="n">
        <v>23000</v>
      </c>
      <c r="Q551" s="32" t="n">
        <v>44826</v>
      </c>
      <c r="R551" s="9" t="n">
        <v>1080</v>
      </c>
      <c r="S551" s="10" t="n">
        <v>8061</v>
      </c>
      <c r="T551" s="9" t="n">
        <v>185</v>
      </c>
      <c r="U551" s="9" t="s">
        <v>36</v>
      </c>
      <c r="V551" s="9" t="n">
        <v>0</v>
      </c>
    </row>
    <row r="552" customFormat="false" ht="15.75" hidden="false" customHeight="true" outlineLevel="0" collapsed="false">
      <c r="A552" s="22" t="s">
        <v>1902</v>
      </c>
      <c r="B552" s="7" t="s">
        <v>2295</v>
      </c>
      <c r="C552" s="8" t="s">
        <v>2296</v>
      </c>
      <c r="D552" s="9" t="s">
        <v>2293</v>
      </c>
      <c r="E552" s="7" t="s">
        <v>2289</v>
      </c>
      <c r="F552" s="9" t="s">
        <v>27</v>
      </c>
      <c r="G552" s="10" t="n">
        <v>19700000</v>
      </c>
      <c r="H552" s="11" t="n">
        <v>5183991691</v>
      </c>
      <c r="I552" s="29" t="n">
        <v>0.00099537037037037</v>
      </c>
      <c r="J552" s="13" t="n">
        <v>44815</v>
      </c>
      <c r="K552" s="30" t="n">
        <v>186000</v>
      </c>
      <c r="L552" s="14" t="s">
        <v>28</v>
      </c>
      <c r="M552" s="19" t="s">
        <v>1937</v>
      </c>
      <c r="N552" s="15" t="s">
        <v>2297</v>
      </c>
      <c r="O552" s="33" t="n">
        <v>0</v>
      </c>
      <c r="P552" s="30" t="n">
        <v>9000</v>
      </c>
      <c r="Q552" s="32" t="n">
        <v>44826</v>
      </c>
      <c r="R552" s="9" t="n">
        <v>1080</v>
      </c>
      <c r="S552" s="10" t="n">
        <v>8061</v>
      </c>
      <c r="T552" s="9" t="n">
        <v>185</v>
      </c>
      <c r="U552" s="9" t="s">
        <v>36</v>
      </c>
      <c r="V552" s="9" t="n">
        <v>0</v>
      </c>
    </row>
    <row r="553" customFormat="false" ht="15.75" hidden="false" customHeight="true" outlineLevel="0" collapsed="false">
      <c r="A553" s="22" t="s">
        <v>1902</v>
      </c>
      <c r="B553" s="7" t="s">
        <v>2298</v>
      </c>
      <c r="C553" s="8" t="s">
        <v>2299</v>
      </c>
      <c r="D553" s="9" t="s">
        <v>2300</v>
      </c>
      <c r="E553" s="7" t="s">
        <v>2301</v>
      </c>
      <c r="F553" s="9" t="s">
        <v>27</v>
      </c>
      <c r="G553" s="10" t="n">
        <v>277000</v>
      </c>
      <c r="H553" s="11" t="n">
        <v>48136318</v>
      </c>
      <c r="I553" s="29" t="n">
        <v>0.000810185185185185</v>
      </c>
      <c r="J553" s="13" t="n">
        <v>44793</v>
      </c>
      <c r="K553" s="30" t="n">
        <v>4700</v>
      </c>
      <c r="L553" s="19" t="s">
        <v>27</v>
      </c>
      <c r="M553" s="19" t="s">
        <v>36</v>
      </c>
      <c r="N553" s="15" t="s">
        <v>2302</v>
      </c>
      <c r="O553" s="33" t="n">
        <v>3</v>
      </c>
      <c r="P553" s="30" t="n">
        <v>480</v>
      </c>
      <c r="Q553" s="32" t="n">
        <v>44825</v>
      </c>
      <c r="R553" s="9" t="n">
        <v>2160</v>
      </c>
      <c r="S553" s="10" t="n">
        <v>366</v>
      </c>
      <c r="T553" s="9" t="n">
        <v>12</v>
      </c>
      <c r="U553" s="9" t="s">
        <v>36</v>
      </c>
      <c r="V553" s="9" t="n">
        <v>0</v>
      </c>
    </row>
    <row r="554" customFormat="false" ht="15.75" hidden="false" customHeight="true" outlineLevel="0" collapsed="false">
      <c r="A554" s="22" t="s">
        <v>1902</v>
      </c>
      <c r="B554" s="7" t="s">
        <v>2303</v>
      </c>
      <c r="C554" s="8" t="s">
        <v>2304</v>
      </c>
      <c r="D554" s="9" t="s">
        <v>2305</v>
      </c>
      <c r="E554" s="7" t="s">
        <v>2306</v>
      </c>
      <c r="F554" s="9" t="s">
        <v>47</v>
      </c>
      <c r="G554" s="10" t="n">
        <v>6750000</v>
      </c>
      <c r="H554" s="11" t="n">
        <v>1134018720</v>
      </c>
      <c r="I554" s="29" t="n">
        <v>0.00565972222222222</v>
      </c>
      <c r="J554" s="13" t="n">
        <v>43181</v>
      </c>
      <c r="K554" s="30" t="n">
        <v>274000</v>
      </c>
      <c r="L554" s="14" t="s">
        <v>53</v>
      </c>
      <c r="M554" s="19" t="s">
        <v>29</v>
      </c>
      <c r="N554" s="15" t="s">
        <v>2307</v>
      </c>
      <c r="O554" s="33" t="n">
        <v>0</v>
      </c>
      <c r="P554" s="30" t="n">
        <v>12231</v>
      </c>
      <c r="Q554" s="32" t="n">
        <v>44825</v>
      </c>
      <c r="R554" s="9" t="n">
        <v>1080</v>
      </c>
      <c r="S554" s="10" t="n">
        <v>998</v>
      </c>
      <c r="T554" s="9" t="n">
        <v>16</v>
      </c>
      <c r="U554" s="9" t="s">
        <v>36</v>
      </c>
      <c r="V554" s="9" t="n">
        <v>0</v>
      </c>
    </row>
    <row r="555" customFormat="false" ht="15.75" hidden="false" customHeight="true" outlineLevel="0" collapsed="false">
      <c r="A555" s="22" t="s">
        <v>1902</v>
      </c>
      <c r="B555" s="7" t="s">
        <v>2308</v>
      </c>
      <c r="C555" s="8" t="s">
        <v>2309</v>
      </c>
      <c r="D555" s="9" t="s">
        <v>2310</v>
      </c>
      <c r="E555" s="7" t="s">
        <v>2311</v>
      </c>
      <c r="F555" s="9" t="s">
        <v>27</v>
      </c>
      <c r="G555" s="10" t="n">
        <v>24000</v>
      </c>
      <c r="H555" s="11" t="n">
        <v>4455004</v>
      </c>
      <c r="I555" s="29" t="n">
        <v>0.00131944444444444</v>
      </c>
      <c r="J555" s="13" t="n">
        <v>44635</v>
      </c>
      <c r="K555" s="30" t="n">
        <v>4300</v>
      </c>
      <c r="L555" s="14" t="s">
        <v>28</v>
      </c>
      <c r="M555" s="19" t="s">
        <v>29</v>
      </c>
      <c r="N555" s="15" t="s">
        <v>2309</v>
      </c>
      <c r="O555" s="33" t="n">
        <v>0</v>
      </c>
      <c r="P555" s="30" t="n">
        <v>571</v>
      </c>
      <c r="Q555" s="32" t="n">
        <v>44828</v>
      </c>
      <c r="R555" s="9" t="n">
        <v>1080</v>
      </c>
      <c r="S555" s="10" t="n">
        <v>30</v>
      </c>
      <c r="T555" s="9" t="n">
        <v>1</v>
      </c>
      <c r="U555" s="9" t="s">
        <v>36</v>
      </c>
      <c r="V555" s="9" t="n">
        <v>0</v>
      </c>
    </row>
    <row r="556" customFormat="false" ht="15.75" hidden="false" customHeight="true" outlineLevel="0" collapsed="false">
      <c r="A556" s="22" t="s">
        <v>1902</v>
      </c>
      <c r="B556" s="7" t="s">
        <v>2312</v>
      </c>
      <c r="C556" s="8" t="s">
        <v>2313</v>
      </c>
      <c r="D556" s="9" t="s">
        <v>2314</v>
      </c>
      <c r="E556" s="7" t="s">
        <v>2315</v>
      </c>
      <c r="F556" s="9" t="s">
        <v>27</v>
      </c>
      <c r="G556" s="10" t="n">
        <v>51900000</v>
      </c>
      <c r="H556" s="11" t="n">
        <v>1815605284</v>
      </c>
      <c r="I556" s="29" t="n">
        <v>0.00329861111111111</v>
      </c>
      <c r="J556" s="13" t="n">
        <v>41319</v>
      </c>
      <c r="K556" s="30" t="n">
        <v>335000</v>
      </c>
      <c r="L556" s="14" t="s">
        <v>28</v>
      </c>
      <c r="M556" s="19" t="s">
        <v>36</v>
      </c>
      <c r="N556" s="15" t="s">
        <v>2316</v>
      </c>
      <c r="O556" s="33" t="n">
        <v>0</v>
      </c>
      <c r="P556" s="30" t="n">
        <v>10000</v>
      </c>
      <c r="Q556" s="32" t="n">
        <v>44826</v>
      </c>
      <c r="R556" s="9" t="n">
        <v>720</v>
      </c>
      <c r="S556" s="10" t="n">
        <v>6996</v>
      </c>
      <c r="T556" s="9" t="n">
        <v>227</v>
      </c>
      <c r="U556" s="9" t="s">
        <v>36</v>
      </c>
      <c r="V556" s="9" t="n">
        <v>27</v>
      </c>
    </row>
    <row r="557" customFormat="false" ht="15.75" hidden="false" customHeight="true" outlineLevel="0" collapsed="false">
      <c r="A557" s="22" t="s">
        <v>1902</v>
      </c>
      <c r="B557" s="7" t="s">
        <v>2317</v>
      </c>
      <c r="C557" s="8" t="s">
        <v>2318</v>
      </c>
      <c r="D557" s="9" t="s">
        <v>2319</v>
      </c>
      <c r="E557" s="7" t="s">
        <v>2315</v>
      </c>
      <c r="F557" s="9" t="s">
        <v>27</v>
      </c>
      <c r="G557" s="10" t="n">
        <v>51900000</v>
      </c>
      <c r="H557" s="11" t="n">
        <v>1815605284</v>
      </c>
      <c r="I557" s="29" t="n">
        <v>0.00292824074074074</v>
      </c>
      <c r="J557" s="13" t="n">
        <v>42307</v>
      </c>
      <c r="K557" s="30" t="n">
        <v>470000</v>
      </c>
      <c r="L557" s="14" t="s">
        <v>28</v>
      </c>
      <c r="M557" s="19" t="s">
        <v>36</v>
      </c>
      <c r="N557" s="15" t="s">
        <v>2320</v>
      </c>
      <c r="O557" s="33" t="n">
        <v>0</v>
      </c>
      <c r="P557" s="30" t="n">
        <v>10000</v>
      </c>
      <c r="Q557" s="32" t="n">
        <v>44826</v>
      </c>
      <c r="R557" s="9" t="n">
        <v>720</v>
      </c>
      <c r="S557" s="10" t="n">
        <v>6996</v>
      </c>
      <c r="T557" s="9" t="n">
        <v>227</v>
      </c>
      <c r="U557" s="9" t="s">
        <v>36</v>
      </c>
      <c r="V557" s="9" t="n">
        <v>27</v>
      </c>
    </row>
    <row r="558" customFormat="false" ht="15.75" hidden="false" customHeight="true" outlineLevel="0" collapsed="false">
      <c r="A558" s="22" t="s">
        <v>1902</v>
      </c>
      <c r="B558" s="7" t="s">
        <v>2321</v>
      </c>
      <c r="C558" s="8" t="s">
        <v>2318</v>
      </c>
      <c r="D558" s="9" t="s">
        <v>2322</v>
      </c>
      <c r="E558" s="7" t="s">
        <v>2315</v>
      </c>
      <c r="F558" s="9" t="s">
        <v>27</v>
      </c>
      <c r="G558" s="10" t="n">
        <v>51900000</v>
      </c>
      <c r="H558" s="11" t="n">
        <v>1815605284</v>
      </c>
      <c r="I558" s="29" t="n">
        <v>0.00252314814814815</v>
      </c>
      <c r="J558" s="13" t="n">
        <v>43034</v>
      </c>
      <c r="K558" s="30" t="n">
        <v>41000</v>
      </c>
      <c r="L558" s="14" t="s">
        <v>28</v>
      </c>
      <c r="M558" s="19" t="s">
        <v>36</v>
      </c>
      <c r="N558" s="15" t="s">
        <v>2323</v>
      </c>
      <c r="O558" s="33" t="n">
        <v>0</v>
      </c>
      <c r="P558" s="30" t="n">
        <v>730</v>
      </c>
      <c r="Q558" s="32" t="n">
        <v>44828</v>
      </c>
      <c r="R558" s="9" t="n">
        <v>720</v>
      </c>
      <c r="S558" s="10" t="n">
        <v>6996</v>
      </c>
      <c r="T558" s="9" t="n">
        <v>227</v>
      </c>
      <c r="U558" s="9" t="s">
        <v>36</v>
      </c>
      <c r="V558" s="9" t="n">
        <v>27</v>
      </c>
    </row>
    <row r="559" customFormat="false" ht="15.75" hidden="false" customHeight="true" outlineLevel="0" collapsed="false">
      <c r="A559" s="22" t="s">
        <v>1902</v>
      </c>
      <c r="B559" s="7" t="s">
        <v>2324</v>
      </c>
      <c r="C559" s="8" t="s">
        <v>2325</v>
      </c>
      <c r="D559" s="9" t="s">
        <v>2326</v>
      </c>
      <c r="E559" s="7" t="s">
        <v>2327</v>
      </c>
      <c r="F559" s="9" t="s">
        <v>47</v>
      </c>
      <c r="G559" s="10" t="n">
        <v>4600000</v>
      </c>
      <c r="H559" s="11" t="n">
        <v>27936568</v>
      </c>
      <c r="I559" s="29" t="n">
        <v>0.00965277777777778</v>
      </c>
      <c r="J559" s="13" t="n">
        <v>44307</v>
      </c>
      <c r="K559" s="30" t="n">
        <v>637</v>
      </c>
      <c r="L559" s="14" t="s">
        <v>28</v>
      </c>
      <c r="M559" s="19" t="s">
        <v>29</v>
      </c>
      <c r="N559" s="15" t="s">
        <v>2328</v>
      </c>
      <c r="O559" s="33" t="n">
        <v>0</v>
      </c>
      <c r="P559" s="30" t="n">
        <v>57</v>
      </c>
      <c r="Q559" s="32" t="n">
        <v>44802</v>
      </c>
      <c r="R559" s="9" t="n">
        <v>1080</v>
      </c>
      <c r="S559" s="10" t="n">
        <v>207</v>
      </c>
      <c r="T559" s="9" t="n">
        <v>7</v>
      </c>
      <c r="U559" s="9" t="s">
        <v>36</v>
      </c>
      <c r="V559" s="9" t="n">
        <v>0</v>
      </c>
    </row>
    <row r="560" customFormat="false" ht="15.75" hidden="false" customHeight="true" outlineLevel="0" collapsed="false">
      <c r="A560" s="22" t="s">
        <v>1902</v>
      </c>
      <c r="B560" s="7" t="s">
        <v>2329</v>
      </c>
      <c r="C560" s="8" t="s">
        <v>2330</v>
      </c>
      <c r="D560" s="9" t="s">
        <v>2326</v>
      </c>
      <c r="E560" s="7" t="s">
        <v>2331</v>
      </c>
      <c r="F560" s="9" t="s">
        <v>41</v>
      </c>
      <c r="G560" s="10" t="n">
        <v>1590000</v>
      </c>
      <c r="H560" s="11" t="n">
        <v>443555905</v>
      </c>
      <c r="I560" s="29" t="n">
        <v>0.011412037037037</v>
      </c>
      <c r="J560" s="13" t="n">
        <v>44248</v>
      </c>
      <c r="K560" s="30" t="n">
        <v>29000</v>
      </c>
      <c r="L560" s="14" t="s">
        <v>53</v>
      </c>
      <c r="M560" s="19" t="s">
        <v>36</v>
      </c>
      <c r="N560" s="15" t="s">
        <v>2332</v>
      </c>
      <c r="O560" s="33" t="n">
        <v>3</v>
      </c>
      <c r="P560" s="30" t="n">
        <v>983</v>
      </c>
      <c r="Q560" s="32" t="n">
        <v>44824</v>
      </c>
      <c r="R560" s="9" t="n">
        <v>1080</v>
      </c>
      <c r="S560" s="10" t="n">
        <v>854</v>
      </c>
      <c r="T560" s="9" t="n">
        <v>91</v>
      </c>
      <c r="U560" s="9" t="s">
        <v>36</v>
      </c>
      <c r="V560" s="9" t="n">
        <v>0</v>
      </c>
    </row>
    <row r="561" customFormat="false" ht="15.75" hidden="false" customHeight="true" outlineLevel="0" collapsed="false">
      <c r="A561" s="22" t="s">
        <v>1902</v>
      </c>
      <c r="B561" s="7" t="s">
        <v>2333</v>
      </c>
      <c r="C561" s="8" t="s">
        <v>2334</v>
      </c>
      <c r="D561" s="9" t="s">
        <v>2326</v>
      </c>
      <c r="E561" s="7" t="s">
        <v>2335</v>
      </c>
      <c r="F561" s="9" t="s">
        <v>27</v>
      </c>
      <c r="G561" s="10" t="n">
        <v>1240000</v>
      </c>
      <c r="H561" s="11" t="n">
        <v>121866488</v>
      </c>
      <c r="I561" s="29" t="n">
        <v>0.00222222222222222</v>
      </c>
      <c r="J561" s="13" t="n">
        <v>42897</v>
      </c>
      <c r="K561" s="30" t="n">
        <v>184000</v>
      </c>
      <c r="L561" s="14" t="s">
        <v>28</v>
      </c>
      <c r="M561" s="19" t="s">
        <v>29</v>
      </c>
      <c r="N561" s="15" t="s">
        <v>2336</v>
      </c>
      <c r="O561" s="33" t="n">
        <v>0</v>
      </c>
      <c r="P561" s="30" t="n">
        <v>15717</v>
      </c>
      <c r="Q561" s="32" t="n">
        <v>44826</v>
      </c>
      <c r="R561" s="9" t="n">
        <v>1080</v>
      </c>
      <c r="S561" s="10" t="n">
        <v>58</v>
      </c>
      <c r="T561" s="9" t="n">
        <v>7</v>
      </c>
      <c r="U561" s="9" t="s">
        <v>36</v>
      </c>
      <c r="V561" s="9" t="n">
        <v>0</v>
      </c>
    </row>
    <row r="562" customFormat="false" ht="15.75" hidden="false" customHeight="true" outlineLevel="0" collapsed="false">
      <c r="A562" s="22" t="s">
        <v>1902</v>
      </c>
      <c r="B562" s="7" t="s">
        <v>2337</v>
      </c>
      <c r="C562" s="8" t="s">
        <v>2338</v>
      </c>
      <c r="D562" s="9" t="s">
        <v>2326</v>
      </c>
      <c r="E562" s="7" t="s">
        <v>2339</v>
      </c>
      <c r="F562" s="9" t="s">
        <v>27</v>
      </c>
      <c r="G562" s="10" t="n">
        <v>19000000</v>
      </c>
      <c r="H562" s="11" t="n">
        <v>5459354826</v>
      </c>
      <c r="I562" s="29" t="n">
        <v>0.00148148148148148</v>
      </c>
      <c r="J562" s="13" t="n">
        <v>44825</v>
      </c>
      <c r="K562" s="30" t="n">
        <v>46000</v>
      </c>
      <c r="L562" s="14" t="s">
        <v>53</v>
      </c>
      <c r="M562" s="19" t="s">
        <v>1937</v>
      </c>
      <c r="N562" s="15" t="s">
        <v>2340</v>
      </c>
      <c r="O562" s="33" t="n">
        <v>1</v>
      </c>
      <c r="P562" s="30" t="n">
        <v>873</v>
      </c>
      <c r="Q562" s="32" t="n">
        <v>44826</v>
      </c>
      <c r="R562" s="9" t="n">
        <v>2160</v>
      </c>
      <c r="S562" s="10" t="n">
        <v>2827</v>
      </c>
      <c r="T562" s="9" t="n">
        <v>93</v>
      </c>
      <c r="U562" s="9" t="s">
        <v>36</v>
      </c>
      <c r="V562" s="9" t="n">
        <v>20</v>
      </c>
    </row>
    <row r="563" customFormat="false" ht="15.75" hidden="false" customHeight="true" outlineLevel="0" collapsed="false">
      <c r="A563" s="22" t="s">
        <v>1902</v>
      </c>
      <c r="B563" s="7" t="s">
        <v>2341</v>
      </c>
      <c r="C563" s="8" t="s">
        <v>2342</v>
      </c>
      <c r="D563" s="9" t="s">
        <v>2343</v>
      </c>
      <c r="E563" s="7" t="s">
        <v>2339</v>
      </c>
      <c r="F563" s="9" t="s">
        <v>27</v>
      </c>
      <c r="G563" s="10" t="n">
        <v>19000000</v>
      </c>
      <c r="H563" s="11" t="n">
        <v>5459354826</v>
      </c>
      <c r="I563" s="29" t="n">
        <v>0.000914351851851852</v>
      </c>
      <c r="J563" s="13" t="n">
        <v>44822</v>
      </c>
      <c r="K563" s="30" t="n">
        <v>1200</v>
      </c>
      <c r="L563" s="14" t="s">
        <v>53</v>
      </c>
      <c r="M563" s="19" t="s">
        <v>36</v>
      </c>
      <c r="N563" s="15" t="s">
        <v>2344</v>
      </c>
      <c r="O563" s="33" t="n">
        <v>3</v>
      </c>
      <c r="P563" s="30" t="n">
        <v>95</v>
      </c>
      <c r="Q563" s="32" t="n">
        <v>44826</v>
      </c>
      <c r="R563" s="9" t="n">
        <v>2160</v>
      </c>
      <c r="S563" s="10" t="n">
        <v>2827</v>
      </c>
      <c r="T563" s="9" t="n">
        <v>93</v>
      </c>
      <c r="U563" s="9" t="s">
        <v>36</v>
      </c>
      <c r="V563" s="9" t="n">
        <v>20</v>
      </c>
    </row>
    <row r="564" customFormat="false" ht="15.75" hidden="false" customHeight="true" outlineLevel="0" collapsed="false">
      <c r="A564" s="22" t="s">
        <v>1902</v>
      </c>
      <c r="B564" s="7" t="s">
        <v>2345</v>
      </c>
      <c r="C564" s="8" t="s">
        <v>2346</v>
      </c>
      <c r="D564" s="9" t="s">
        <v>2343</v>
      </c>
      <c r="E564" s="7" t="s">
        <v>2339</v>
      </c>
      <c r="F564" s="9" t="s">
        <v>27</v>
      </c>
      <c r="G564" s="10" t="n">
        <v>19000000</v>
      </c>
      <c r="H564" s="11" t="n">
        <v>5459354826</v>
      </c>
      <c r="I564" s="29" t="n">
        <v>0.00149305555555556</v>
      </c>
      <c r="J564" s="13" t="n">
        <v>44818</v>
      </c>
      <c r="K564" s="30" t="n">
        <v>827</v>
      </c>
      <c r="L564" s="14" t="s">
        <v>53</v>
      </c>
      <c r="M564" s="19" t="s">
        <v>36</v>
      </c>
      <c r="N564" s="15" t="s">
        <v>2347</v>
      </c>
      <c r="O564" s="33" t="n">
        <v>2</v>
      </c>
      <c r="P564" s="30" t="n">
        <v>50</v>
      </c>
      <c r="Q564" s="32" t="n">
        <v>44826</v>
      </c>
      <c r="R564" s="9" t="n">
        <v>2160</v>
      </c>
      <c r="S564" s="10" t="n">
        <v>2827</v>
      </c>
      <c r="T564" s="9" t="n">
        <v>93</v>
      </c>
      <c r="U564" s="9" t="s">
        <v>36</v>
      </c>
      <c r="V564" s="9" t="n">
        <v>20</v>
      </c>
    </row>
    <row r="565" customFormat="false" ht="15.75" hidden="false" customHeight="true" outlineLevel="0" collapsed="false">
      <c r="A565" s="22" t="s">
        <v>1902</v>
      </c>
      <c r="B565" s="7" t="s">
        <v>2348</v>
      </c>
      <c r="C565" s="8" t="s">
        <v>2349</v>
      </c>
      <c r="D565" s="9" t="s">
        <v>2343</v>
      </c>
      <c r="E565" s="7" t="s">
        <v>2350</v>
      </c>
      <c r="F565" s="9" t="s">
        <v>41</v>
      </c>
      <c r="G565" s="10" t="n">
        <v>1020000</v>
      </c>
      <c r="H565" s="11" t="n">
        <v>50612895</v>
      </c>
      <c r="I565" s="29" t="n">
        <v>0.00201388888888889</v>
      </c>
      <c r="J565" s="13" t="n">
        <v>44534</v>
      </c>
      <c r="K565" s="30" t="n">
        <v>513000</v>
      </c>
      <c r="L565" s="14" t="s">
        <v>28</v>
      </c>
      <c r="M565" s="19" t="s">
        <v>36</v>
      </c>
      <c r="N565" s="15" t="s">
        <v>2351</v>
      </c>
      <c r="O565" s="33" t="n">
        <v>0</v>
      </c>
      <c r="P565" s="30" t="n">
        <v>7001</v>
      </c>
      <c r="Q565" s="32" t="n">
        <v>44826</v>
      </c>
      <c r="R565" s="9" t="n">
        <v>2160</v>
      </c>
      <c r="S565" s="10" t="n">
        <v>35</v>
      </c>
      <c r="T565" s="9" t="n">
        <v>6</v>
      </c>
      <c r="U565" s="9" t="s">
        <v>29</v>
      </c>
      <c r="V565" s="9" t="n">
        <v>0</v>
      </c>
    </row>
    <row r="566" customFormat="false" ht="15.75" hidden="false" customHeight="true" outlineLevel="0" collapsed="false">
      <c r="A566" s="22" t="s">
        <v>1902</v>
      </c>
      <c r="B566" s="7" t="s">
        <v>2352</v>
      </c>
      <c r="C566" s="8" t="s">
        <v>2353</v>
      </c>
      <c r="D566" s="9" t="s">
        <v>2343</v>
      </c>
      <c r="E566" s="7" t="s">
        <v>2354</v>
      </c>
      <c r="F566" s="9" t="s">
        <v>47</v>
      </c>
      <c r="G566" s="10" t="n">
        <v>10920000</v>
      </c>
      <c r="H566" s="11" t="n">
        <v>358995703</v>
      </c>
      <c r="I566" s="29" t="n">
        <v>0.00839120370370371</v>
      </c>
      <c r="J566" s="13" t="n">
        <v>43153</v>
      </c>
      <c r="K566" s="30" t="n">
        <v>27000</v>
      </c>
      <c r="L566" s="14" t="s">
        <v>28</v>
      </c>
      <c r="M566" s="19" t="s">
        <v>29</v>
      </c>
      <c r="N566" s="15" t="s">
        <v>2355</v>
      </c>
      <c r="O566" s="33" t="n">
        <v>0</v>
      </c>
      <c r="P566" s="30" t="n">
        <v>930</v>
      </c>
      <c r="Q566" s="32" t="n">
        <v>44811</v>
      </c>
      <c r="R566" s="9" t="n">
        <v>720</v>
      </c>
      <c r="S566" s="10" t="n">
        <v>83</v>
      </c>
      <c r="T566" s="9" t="n">
        <v>0</v>
      </c>
      <c r="U566" s="9" t="s">
        <v>36</v>
      </c>
      <c r="V566" s="9" t="n">
        <v>0</v>
      </c>
    </row>
    <row r="567" customFormat="false" ht="15.75" hidden="false" customHeight="true" outlineLevel="0" collapsed="false">
      <c r="A567" s="22" t="s">
        <v>1902</v>
      </c>
      <c r="B567" s="7" t="s">
        <v>2356</v>
      </c>
      <c r="C567" s="8" t="s">
        <v>2357</v>
      </c>
      <c r="D567" s="9" t="s">
        <v>2343</v>
      </c>
      <c r="E567" s="7" t="s">
        <v>2358</v>
      </c>
      <c r="F567" s="9" t="s">
        <v>27</v>
      </c>
      <c r="G567" s="10" t="n">
        <v>37500000</v>
      </c>
      <c r="H567" s="11" t="n">
        <v>12809187424</v>
      </c>
      <c r="I567" s="29" t="n">
        <v>0.0028587962962963</v>
      </c>
      <c r="J567" s="13" t="n">
        <v>44037</v>
      </c>
      <c r="K567" s="30" t="n">
        <v>1200000</v>
      </c>
      <c r="L567" s="14" t="s">
        <v>28</v>
      </c>
      <c r="M567" s="19" t="s">
        <v>36</v>
      </c>
      <c r="N567" s="15" t="s">
        <v>2359</v>
      </c>
      <c r="O567" s="33" t="n">
        <v>3</v>
      </c>
      <c r="P567" s="30" t="n">
        <v>33614</v>
      </c>
      <c r="Q567" s="32" t="n">
        <v>44826</v>
      </c>
      <c r="R567" s="9" t="n">
        <v>2160</v>
      </c>
      <c r="S567" s="10" t="n">
        <v>423</v>
      </c>
      <c r="T567" s="9" t="n">
        <v>42</v>
      </c>
      <c r="U567" s="9" t="s">
        <v>36</v>
      </c>
      <c r="V567" s="9" t="n">
        <v>0</v>
      </c>
    </row>
    <row r="568" customFormat="false" ht="15.75" hidden="false" customHeight="true" outlineLevel="0" collapsed="false">
      <c r="A568" s="22" t="s">
        <v>1902</v>
      </c>
      <c r="B568" s="7" t="s">
        <v>2360</v>
      </c>
      <c r="C568" s="8" t="s">
        <v>2361</v>
      </c>
      <c r="D568" s="9" t="s">
        <v>2362</v>
      </c>
      <c r="E568" s="7" t="s">
        <v>2363</v>
      </c>
      <c r="F568" s="9" t="s">
        <v>27</v>
      </c>
      <c r="G568" s="10" t="n">
        <v>121000</v>
      </c>
      <c r="H568" s="11" t="n">
        <v>12501680</v>
      </c>
      <c r="I568" s="29" t="n">
        <v>0.00357638888888889</v>
      </c>
      <c r="J568" s="13" t="n">
        <v>44816</v>
      </c>
      <c r="K568" s="30" t="n">
        <v>10000</v>
      </c>
      <c r="L568" s="19" t="s">
        <v>27</v>
      </c>
      <c r="M568" s="19" t="s">
        <v>36</v>
      </c>
      <c r="N568" s="15" t="s">
        <v>2364</v>
      </c>
      <c r="O568" s="33" t="n">
        <v>0</v>
      </c>
      <c r="P568" s="30" t="n">
        <v>410</v>
      </c>
      <c r="Q568" s="32" t="n">
        <v>44825</v>
      </c>
      <c r="R568" s="9" t="n">
        <v>2160</v>
      </c>
      <c r="S568" s="10" t="n">
        <v>98</v>
      </c>
      <c r="T568" s="9" t="n">
        <v>10</v>
      </c>
      <c r="U568" s="9" t="s">
        <v>36</v>
      </c>
      <c r="V568" s="9" t="n">
        <v>0</v>
      </c>
    </row>
    <row r="569" customFormat="false" ht="15.75" hidden="false" customHeight="true" outlineLevel="0" collapsed="false">
      <c r="A569" s="22" t="s">
        <v>1902</v>
      </c>
      <c r="B569" s="7" t="s">
        <v>2365</v>
      </c>
      <c r="C569" s="8" t="s">
        <v>2366</v>
      </c>
      <c r="D569" s="9" t="s">
        <v>2367</v>
      </c>
      <c r="E569" s="7" t="s">
        <v>2368</v>
      </c>
      <c r="F569" s="9" t="s">
        <v>27</v>
      </c>
      <c r="G569" s="10" t="n">
        <v>14400000</v>
      </c>
      <c r="H569" s="11" t="n">
        <v>4304845433</v>
      </c>
      <c r="I569" s="29" t="n">
        <v>0.00138888888888889</v>
      </c>
      <c r="J569" s="13" t="n">
        <v>44797</v>
      </c>
      <c r="K569" s="30" t="n">
        <v>31000</v>
      </c>
      <c r="L569" s="14" t="s">
        <v>28</v>
      </c>
      <c r="M569" s="19" t="s">
        <v>1937</v>
      </c>
      <c r="N569" s="15" t="s">
        <v>2369</v>
      </c>
      <c r="O569" s="33" t="n">
        <v>1</v>
      </c>
      <c r="P569" s="30" t="n">
        <v>1400</v>
      </c>
      <c r="Q569" s="32" t="n">
        <v>44826</v>
      </c>
      <c r="R569" s="9" t="n">
        <v>2160</v>
      </c>
      <c r="S569" s="10" t="n">
        <v>18211</v>
      </c>
      <c r="T569" s="9" t="n">
        <v>810</v>
      </c>
      <c r="U569" s="9" t="s">
        <v>36</v>
      </c>
      <c r="V569" s="9" t="n">
        <v>0</v>
      </c>
    </row>
    <row r="570" customFormat="false" ht="15.75" hidden="false" customHeight="true" outlineLevel="0" collapsed="false">
      <c r="A570" s="22" t="s">
        <v>1902</v>
      </c>
      <c r="B570" s="7" t="s">
        <v>2370</v>
      </c>
      <c r="C570" s="8" t="s">
        <v>2371</v>
      </c>
      <c r="D570" s="9" t="s">
        <v>2372</v>
      </c>
      <c r="E570" s="7" t="s">
        <v>2368</v>
      </c>
      <c r="F570" s="9" t="s">
        <v>27</v>
      </c>
      <c r="G570" s="10" t="n">
        <v>14400000</v>
      </c>
      <c r="H570" s="11" t="n">
        <v>4304845433</v>
      </c>
      <c r="I570" s="29" t="n">
        <v>0.00118055555555556</v>
      </c>
      <c r="J570" s="13" t="n">
        <v>44826</v>
      </c>
      <c r="K570" s="30" t="n">
        <v>782</v>
      </c>
      <c r="L570" s="14" t="s">
        <v>28</v>
      </c>
      <c r="M570" s="19" t="s">
        <v>1937</v>
      </c>
      <c r="N570" s="15" t="s">
        <v>2373</v>
      </c>
      <c r="O570" s="33" t="n">
        <v>2</v>
      </c>
      <c r="P570" s="30" t="n">
        <v>135</v>
      </c>
      <c r="Q570" s="32" t="n">
        <v>44826</v>
      </c>
      <c r="R570" s="9" t="n">
        <v>2160</v>
      </c>
      <c r="S570" s="10" t="n">
        <v>18211</v>
      </c>
      <c r="T570" s="9" t="n">
        <v>810</v>
      </c>
      <c r="U570" s="9" t="s">
        <v>36</v>
      </c>
      <c r="V570" s="9" t="n">
        <v>0</v>
      </c>
    </row>
    <row r="571" customFormat="false" ht="15.75" hidden="false" customHeight="true" outlineLevel="0" collapsed="false">
      <c r="A571" s="22" t="s">
        <v>1902</v>
      </c>
      <c r="B571" s="7" t="s">
        <v>2374</v>
      </c>
      <c r="C571" s="8" t="s">
        <v>2375</v>
      </c>
      <c r="D571" s="9" t="s">
        <v>2376</v>
      </c>
      <c r="E571" s="7" t="s">
        <v>2368</v>
      </c>
      <c r="F571" s="9" t="s">
        <v>27</v>
      </c>
      <c r="G571" s="10" t="n">
        <v>14400000</v>
      </c>
      <c r="H571" s="11" t="n">
        <v>4304845433</v>
      </c>
      <c r="I571" s="29" t="n">
        <v>0.00118055555555556</v>
      </c>
      <c r="J571" s="13" t="n">
        <v>41538</v>
      </c>
      <c r="K571" s="30" t="n">
        <v>412000</v>
      </c>
      <c r="L571" s="14" t="s">
        <v>28</v>
      </c>
      <c r="M571" s="19" t="s">
        <v>1937</v>
      </c>
      <c r="N571" s="15" t="s">
        <v>2377</v>
      </c>
      <c r="O571" s="33" t="n">
        <v>0</v>
      </c>
      <c r="P571" s="30" t="n">
        <v>54450</v>
      </c>
      <c r="Q571" s="32" t="n">
        <v>44826</v>
      </c>
      <c r="R571" s="9" t="n">
        <v>2160</v>
      </c>
      <c r="S571" s="10" t="n">
        <v>18211</v>
      </c>
      <c r="T571" s="9" t="n">
        <v>810</v>
      </c>
      <c r="U571" s="9" t="s">
        <v>36</v>
      </c>
      <c r="V571" s="9" t="n">
        <v>0</v>
      </c>
    </row>
    <row r="572" customFormat="false" ht="15.75" hidden="false" customHeight="true" outlineLevel="0" collapsed="false">
      <c r="A572" s="22" t="s">
        <v>1902</v>
      </c>
      <c r="B572" s="7" t="s">
        <v>2378</v>
      </c>
      <c r="C572" s="8" t="s">
        <v>2379</v>
      </c>
      <c r="D572" s="9" t="s">
        <v>2380</v>
      </c>
      <c r="E572" s="7" t="s">
        <v>2381</v>
      </c>
      <c r="F572" s="9" t="s">
        <v>27</v>
      </c>
      <c r="G572" s="10" t="n">
        <v>2190000</v>
      </c>
      <c r="H572" s="11" t="n">
        <v>300672370</v>
      </c>
      <c r="I572" s="29" t="n">
        <v>0.0147916666666667</v>
      </c>
      <c r="J572" s="13" t="n">
        <v>44799</v>
      </c>
      <c r="K572" s="30" t="n">
        <v>0</v>
      </c>
      <c r="L572" s="14" t="s">
        <v>53</v>
      </c>
      <c r="M572" s="19" t="s">
        <v>36</v>
      </c>
      <c r="N572" s="15" t="s">
        <v>2382</v>
      </c>
      <c r="O572" s="33" t="n">
        <v>3</v>
      </c>
      <c r="P572" s="30" t="n">
        <v>0</v>
      </c>
      <c r="Q572" s="32" t="n">
        <v>0</v>
      </c>
      <c r="R572" s="9" t="n">
        <v>1080</v>
      </c>
      <c r="S572" s="10" t="n">
        <v>67</v>
      </c>
      <c r="T572" s="9" t="n">
        <v>4</v>
      </c>
      <c r="U572" s="9" t="s">
        <v>36</v>
      </c>
      <c r="V572" s="9" t="n">
        <v>0</v>
      </c>
    </row>
    <row r="573" customFormat="false" ht="15.75" hidden="false" customHeight="true" outlineLevel="0" collapsed="false">
      <c r="A573" s="22" t="s">
        <v>1902</v>
      </c>
      <c r="B573" s="7" t="s">
        <v>2383</v>
      </c>
      <c r="C573" s="8" t="s">
        <v>2384</v>
      </c>
      <c r="D573" s="9" t="s">
        <v>2385</v>
      </c>
      <c r="E573" s="7" t="s">
        <v>2386</v>
      </c>
      <c r="F573" s="9" t="s">
        <v>27</v>
      </c>
      <c r="G573" s="10" t="n">
        <v>1140000</v>
      </c>
      <c r="H573" s="11" t="n">
        <v>479856808</v>
      </c>
      <c r="I573" s="29" t="n">
        <v>0.00966435185185185</v>
      </c>
      <c r="J573" s="13" t="n">
        <v>44791</v>
      </c>
      <c r="K573" s="30" t="n">
        <v>17000</v>
      </c>
      <c r="L573" s="14" t="s">
        <v>28</v>
      </c>
      <c r="M573" s="19" t="s">
        <v>29</v>
      </c>
      <c r="N573" s="15" t="s">
        <v>2387</v>
      </c>
      <c r="O573" s="33" t="n">
        <v>1</v>
      </c>
      <c r="P573" s="30" t="n">
        <v>794</v>
      </c>
      <c r="Q573" s="32" t="n">
        <v>44827</v>
      </c>
      <c r="R573" s="9" t="n">
        <v>1080</v>
      </c>
      <c r="S573" s="10" t="n">
        <v>2449</v>
      </c>
      <c r="T573" s="9" t="n">
        <v>28</v>
      </c>
      <c r="U573" s="9" t="s">
        <v>29</v>
      </c>
      <c r="V573" s="9" t="n">
        <v>1</v>
      </c>
    </row>
    <row r="574" customFormat="false" ht="15.75" hidden="false" customHeight="true" outlineLevel="0" collapsed="false">
      <c r="A574" s="22" t="s">
        <v>1902</v>
      </c>
      <c r="B574" s="7" t="s">
        <v>2388</v>
      </c>
      <c r="C574" s="8" t="s">
        <v>2389</v>
      </c>
      <c r="D574" s="9" t="s">
        <v>2385</v>
      </c>
      <c r="E574" s="7" t="s">
        <v>2390</v>
      </c>
      <c r="F574" s="9" t="s">
        <v>27</v>
      </c>
      <c r="G574" s="10" t="n">
        <v>89800000</v>
      </c>
      <c r="H574" s="11" t="n">
        <v>6300485808</v>
      </c>
      <c r="I574" s="29" t="n">
        <v>0.00196759259259259</v>
      </c>
      <c r="J574" s="13" t="n">
        <v>44826</v>
      </c>
      <c r="K574" s="30" t="n">
        <v>12000</v>
      </c>
      <c r="L574" s="14" t="s">
        <v>53</v>
      </c>
      <c r="M574" s="19" t="s">
        <v>1937</v>
      </c>
      <c r="N574" s="15" t="s">
        <v>2391</v>
      </c>
      <c r="O574" s="33" t="n">
        <v>3</v>
      </c>
      <c r="P574" s="30" t="n">
        <v>421</v>
      </c>
      <c r="Q574" s="32" t="n">
        <v>44826</v>
      </c>
      <c r="R574" s="9" t="n">
        <v>2160</v>
      </c>
      <c r="S574" s="10" t="n">
        <v>4572</v>
      </c>
      <c r="T574" s="9" t="n">
        <v>122</v>
      </c>
      <c r="U574" s="9" t="s">
        <v>36</v>
      </c>
      <c r="V574" s="9" t="n">
        <v>10</v>
      </c>
    </row>
    <row r="575" customFormat="false" ht="15.75" hidden="false" customHeight="true" outlineLevel="0" collapsed="false">
      <c r="A575" s="22" t="s">
        <v>1902</v>
      </c>
      <c r="B575" s="7" t="s">
        <v>2392</v>
      </c>
      <c r="C575" s="8" t="s">
        <v>2393</v>
      </c>
      <c r="D575" s="9" t="s">
        <v>2385</v>
      </c>
      <c r="E575" s="7" t="s">
        <v>2390</v>
      </c>
      <c r="F575" s="9" t="s">
        <v>27</v>
      </c>
      <c r="G575" s="10" t="n">
        <v>89800000</v>
      </c>
      <c r="H575" s="11" t="n">
        <v>6300485808</v>
      </c>
      <c r="I575" s="29" t="n">
        <v>0.000462962962962963</v>
      </c>
      <c r="J575" s="13" t="n">
        <v>44826</v>
      </c>
      <c r="K575" s="30" t="n">
        <v>145</v>
      </c>
      <c r="L575" s="14" t="s">
        <v>53</v>
      </c>
      <c r="M575" s="19" t="s">
        <v>1937</v>
      </c>
      <c r="N575" s="15" t="s">
        <v>2394</v>
      </c>
      <c r="O575" s="33" t="n">
        <v>3</v>
      </c>
      <c r="P575" s="30" t="n">
        <v>27</v>
      </c>
      <c r="Q575" s="32" t="n">
        <v>44826</v>
      </c>
      <c r="R575" s="9" t="n">
        <v>2160</v>
      </c>
      <c r="S575" s="10" t="n">
        <v>4572</v>
      </c>
      <c r="T575" s="9" t="n">
        <v>122</v>
      </c>
      <c r="U575" s="9" t="s">
        <v>36</v>
      </c>
      <c r="V575" s="9" t="n">
        <v>10</v>
      </c>
    </row>
    <row r="576" customFormat="false" ht="15.75" hidden="false" customHeight="true" outlineLevel="0" collapsed="false">
      <c r="A576" s="22" t="s">
        <v>1902</v>
      </c>
      <c r="B576" s="7" t="s">
        <v>2395</v>
      </c>
      <c r="C576" s="8" t="s">
        <v>2396</v>
      </c>
      <c r="D576" s="9" t="s">
        <v>2385</v>
      </c>
      <c r="E576" s="7" t="s">
        <v>2390</v>
      </c>
      <c r="F576" s="9" t="s">
        <v>27</v>
      </c>
      <c r="G576" s="10" t="n">
        <v>89800000</v>
      </c>
      <c r="H576" s="11" t="n">
        <v>6300485808</v>
      </c>
      <c r="I576" s="29" t="n">
        <v>0.00399305555555556</v>
      </c>
      <c r="J576" s="13" t="n">
        <v>44818</v>
      </c>
      <c r="K576" s="30" t="n">
        <v>3800</v>
      </c>
      <c r="L576" s="14" t="s">
        <v>53</v>
      </c>
      <c r="M576" s="19" t="s">
        <v>1937</v>
      </c>
      <c r="N576" s="15" t="s">
        <v>2397</v>
      </c>
      <c r="O576" s="33" t="n">
        <v>3</v>
      </c>
      <c r="P576" s="30" t="n">
        <v>97</v>
      </c>
      <c r="Q576" s="32" t="n">
        <v>44824</v>
      </c>
      <c r="R576" s="9" t="n">
        <v>2160</v>
      </c>
      <c r="S576" s="10" t="n">
        <v>4572</v>
      </c>
      <c r="T576" s="9" t="n">
        <v>122</v>
      </c>
      <c r="U576" s="9" t="s">
        <v>36</v>
      </c>
      <c r="V576" s="9" t="n">
        <v>10</v>
      </c>
    </row>
    <row r="577" customFormat="false" ht="15.75" hidden="false" customHeight="true" outlineLevel="0" collapsed="false">
      <c r="A577" s="22" t="s">
        <v>1902</v>
      </c>
      <c r="B577" s="7" t="s">
        <v>2398</v>
      </c>
      <c r="C577" s="8" t="s">
        <v>2399</v>
      </c>
      <c r="D577" s="9" t="s">
        <v>2400</v>
      </c>
      <c r="E577" s="7" t="s">
        <v>2401</v>
      </c>
      <c r="F577" s="9" t="s">
        <v>27</v>
      </c>
      <c r="G577" s="10" t="n">
        <v>2190000</v>
      </c>
      <c r="H577" s="11" t="n">
        <v>225870537</v>
      </c>
      <c r="I577" s="29" t="n">
        <v>0.00175925925925926</v>
      </c>
      <c r="J577" s="13" t="n">
        <v>43670</v>
      </c>
      <c r="K577" s="30" t="n">
        <v>236000</v>
      </c>
      <c r="L577" s="14" t="s">
        <v>28</v>
      </c>
      <c r="M577" s="19" t="s">
        <v>36</v>
      </c>
      <c r="N577" s="15" t="s">
        <v>2402</v>
      </c>
      <c r="O577" s="33" t="n">
        <v>0</v>
      </c>
      <c r="P577" s="34" t="n">
        <v>6345</v>
      </c>
      <c r="Q577" s="32" t="n">
        <v>44802</v>
      </c>
      <c r="R577" s="9" t="n">
        <v>1080</v>
      </c>
      <c r="S577" s="10" t="n">
        <v>571</v>
      </c>
      <c r="T577" s="9" t="n">
        <v>31</v>
      </c>
      <c r="U577" s="9" t="s">
        <v>36</v>
      </c>
      <c r="V577" s="9" t="n">
        <v>3</v>
      </c>
    </row>
    <row r="578" customFormat="false" ht="15.75" hidden="false" customHeight="true" outlineLevel="0" collapsed="false">
      <c r="A578" s="22" t="s">
        <v>1902</v>
      </c>
      <c r="B578" s="7" t="s">
        <v>2403</v>
      </c>
      <c r="C578" s="8" t="s">
        <v>2404</v>
      </c>
      <c r="D578" s="9" t="s">
        <v>2400</v>
      </c>
      <c r="E578" s="7" t="s">
        <v>2405</v>
      </c>
      <c r="F578" s="9" t="s">
        <v>41</v>
      </c>
      <c r="G578" s="10" t="n">
        <v>2930000</v>
      </c>
      <c r="H578" s="11" t="n">
        <v>21517243</v>
      </c>
      <c r="I578" s="29" t="n">
        <v>0.00657407407407407</v>
      </c>
      <c r="J578" s="13" t="n">
        <v>44740</v>
      </c>
      <c r="K578" s="30" t="n">
        <v>1900</v>
      </c>
      <c r="L578" s="14" t="s">
        <v>28</v>
      </c>
      <c r="M578" s="19" t="s">
        <v>29</v>
      </c>
      <c r="N578" s="15" t="s">
        <v>2406</v>
      </c>
      <c r="O578" s="33" t="n">
        <v>2</v>
      </c>
      <c r="P578" s="30" t="n">
        <v>135</v>
      </c>
      <c r="Q578" s="32" t="n">
        <v>44815</v>
      </c>
      <c r="R578" s="9" t="n">
        <v>1080</v>
      </c>
      <c r="S578" s="10" t="n">
        <v>383</v>
      </c>
      <c r="T578" s="9" t="n">
        <v>45</v>
      </c>
      <c r="U578" s="9" t="s">
        <v>36</v>
      </c>
      <c r="V578" s="9" t="n">
        <v>2</v>
      </c>
    </row>
    <row r="579" customFormat="false" ht="15.75" hidden="false" customHeight="true" outlineLevel="0" collapsed="false">
      <c r="A579" s="22" t="s">
        <v>1902</v>
      </c>
      <c r="B579" s="7" t="s">
        <v>2407</v>
      </c>
      <c r="C579" s="8" t="s">
        <v>2408</v>
      </c>
      <c r="D579" s="9" t="s">
        <v>2400</v>
      </c>
      <c r="E579" s="7" t="s">
        <v>2409</v>
      </c>
      <c r="F579" s="9" t="s">
        <v>27</v>
      </c>
      <c r="G579" s="10" t="n">
        <v>2470000</v>
      </c>
      <c r="H579" s="11" t="n">
        <v>981914759</v>
      </c>
      <c r="I579" s="29" t="n">
        <v>0.00833333333333333</v>
      </c>
      <c r="J579" s="13" t="n">
        <v>44696</v>
      </c>
      <c r="K579" s="30" t="n">
        <v>221000</v>
      </c>
      <c r="L579" s="14" t="s">
        <v>28</v>
      </c>
      <c r="M579" s="19" t="s">
        <v>36</v>
      </c>
      <c r="N579" s="15" t="s">
        <v>2410</v>
      </c>
      <c r="O579" s="33" t="n">
        <v>0</v>
      </c>
      <c r="P579" s="30" t="n">
        <v>8246</v>
      </c>
      <c r="Q579" s="32" t="n">
        <v>44825</v>
      </c>
      <c r="R579" s="9" t="n">
        <v>1080</v>
      </c>
      <c r="S579" s="10" t="n">
        <v>2959</v>
      </c>
      <c r="T579" s="9" t="n">
        <v>106</v>
      </c>
      <c r="U579" s="9" t="s">
        <v>36</v>
      </c>
      <c r="V579" s="9" t="n">
        <v>0</v>
      </c>
    </row>
    <row r="580" customFormat="false" ht="15.75" hidden="false" customHeight="true" outlineLevel="0" collapsed="false">
      <c r="A580" s="22" t="s">
        <v>1902</v>
      </c>
      <c r="B580" s="7" t="s">
        <v>2411</v>
      </c>
      <c r="C580" s="8" t="s">
        <v>2412</v>
      </c>
      <c r="D580" s="9" t="s">
        <v>2400</v>
      </c>
      <c r="E580" s="7" t="s">
        <v>2413</v>
      </c>
      <c r="F580" s="9" t="s">
        <v>47</v>
      </c>
      <c r="G580" s="10" t="n">
        <v>39700000</v>
      </c>
      <c r="H580" s="11" t="n">
        <v>20321404924</v>
      </c>
      <c r="I580" s="29" t="n">
        <v>0.00224537037037037</v>
      </c>
      <c r="J580" s="13" t="n">
        <v>42480</v>
      </c>
      <c r="K580" s="30" t="n">
        <v>3000000</v>
      </c>
      <c r="L580" s="14" t="s">
        <v>28</v>
      </c>
      <c r="M580" s="19" t="s">
        <v>29</v>
      </c>
      <c r="N580" s="15" t="s">
        <v>2414</v>
      </c>
      <c r="O580" s="33" t="n">
        <v>0</v>
      </c>
      <c r="P580" s="30" t="n">
        <v>116624</v>
      </c>
      <c r="Q580" s="32" t="n">
        <v>44826</v>
      </c>
      <c r="R580" s="9" t="n">
        <v>1080</v>
      </c>
      <c r="S580" s="10" t="n">
        <v>184</v>
      </c>
      <c r="T580" s="9" t="n">
        <v>48</v>
      </c>
      <c r="U580" s="9" t="s">
        <v>36</v>
      </c>
      <c r="V580" s="9" t="n">
        <v>0</v>
      </c>
    </row>
    <row r="581" customFormat="false" ht="15.75" hidden="false" customHeight="true" outlineLevel="0" collapsed="false">
      <c r="A581" s="22" t="s">
        <v>1902</v>
      </c>
      <c r="B581" s="7" t="s">
        <v>2415</v>
      </c>
      <c r="C581" s="8" t="s">
        <v>2416</v>
      </c>
      <c r="D581" s="9" t="s">
        <v>2417</v>
      </c>
      <c r="E581" s="7" t="s">
        <v>1312</v>
      </c>
      <c r="F581" s="9" t="s">
        <v>41</v>
      </c>
      <c r="G581" s="10" t="n">
        <v>5860000</v>
      </c>
      <c r="H581" s="11" t="n">
        <v>810027949</v>
      </c>
      <c r="I581" s="29" t="n">
        <v>0.0107291666666667</v>
      </c>
      <c r="J581" s="13" t="n">
        <v>44791</v>
      </c>
      <c r="K581" s="30" t="n">
        <v>73000</v>
      </c>
      <c r="L581" s="14" t="s">
        <v>28</v>
      </c>
      <c r="M581" s="19" t="s">
        <v>29</v>
      </c>
      <c r="N581" s="15" t="s">
        <v>2418</v>
      </c>
      <c r="O581" s="33" t="n">
        <v>0</v>
      </c>
      <c r="P581" s="30" t="n">
        <v>1962</v>
      </c>
      <c r="Q581" s="32" t="n">
        <v>44825</v>
      </c>
      <c r="R581" s="9" t="n">
        <v>1080</v>
      </c>
      <c r="S581" s="10" t="n">
        <v>207</v>
      </c>
      <c r="T581" s="9" t="n">
        <v>15</v>
      </c>
      <c r="U581" s="9" t="s">
        <v>36</v>
      </c>
      <c r="V581" s="9" t="n">
        <v>0</v>
      </c>
    </row>
    <row r="582" customFormat="false" ht="15.75" hidden="false" customHeight="true" outlineLevel="0" collapsed="false">
      <c r="A582" s="22" t="s">
        <v>1902</v>
      </c>
      <c r="B582" s="7" t="s">
        <v>2419</v>
      </c>
      <c r="C582" s="8" t="s">
        <v>2420</v>
      </c>
      <c r="D582" s="9" t="s">
        <v>2421</v>
      </c>
      <c r="E582" s="7" t="s">
        <v>2422</v>
      </c>
      <c r="F582" s="9" t="s">
        <v>47</v>
      </c>
      <c r="G582" s="10" t="n">
        <v>31300000</v>
      </c>
      <c r="H582" s="11" t="n">
        <v>11712643695</v>
      </c>
      <c r="I582" s="29" t="n">
        <v>0.00243055555555556</v>
      </c>
      <c r="J582" s="13" t="n">
        <v>41475</v>
      </c>
      <c r="K582" s="30" t="n">
        <v>25000000</v>
      </c>
      <c r="L582" s="14" t="s">
        <v>28</v>
      </c>
      <c r="M582" s="19" t="s">
        <v>36</v>
      </c>
      <c r="N582" s="15" t="s">
        <v>2423</v>
      </c>
      <c r="O582" s="33" t="n">
        <v>0</v>
      </c>
      <c r="P582" s="30" t="n">
        <v>153000</v>
      </c>
      <c r="Q582" s="32" t="n">
        <v>44826</v>
      </c>
      <c r="R582" s="9" t="n">
        <v>1080</v>
      </c>
      <c r="S582" s="10" t="n">
        <v>370</v>
      </c>
      <c r="T582" s="9" t="n">
        <v>3</v>
      </c>
      <c r="U582" s="9" t="s">
        <v>36</v>
      </c>
      <c r="V582" s="9" t="n">
        <v>0</v>
      </c>
    </row>
    <row r="583" customFormat="false" ht="15.75" hidden="false" customHeight="true" outlineLevel="0" collapsed="false">
      <c r="A583" s="22" t="s">
        <v>1902</v>
      </c>
      <c r="B583" s="7" t="s">
        <v>2424</v>
      </c>
      <c r="C583" s="8" t="s">
        <v>2425</v>
      </c>
      <c r="D583" s="9" t="s">
        <v>2426</v>
      </c>
      <c r="E583" s="7" t="s">
        <v>2422</v>
      </c>
      <c r="F583" s="9" t="s">
        <v>47</v>
      </c>
      <c r="G583" s="10" t="n">
        <v>31300000</v>
      </c>
      <c r="H583" s="11" t="n">
        <v>11712643695</v>
      </c>
      <c r="I583" s="29" t="n">
        <v>0.0024537037037037</v>
      </c>
      <c r="J583" s="13" t="n">
        <v>43057</v>
      </c>
      <c r="K583" s="30" t="n">
        <v>4800000</v>
      </c>
      <c r="L583" s="14" t="s">
        <v>28</v>
      </c>
      <c r="M583" s="19" t="s">
        <v>1937</v>
      </c>
      <c r="N583" s="15" t="s">
        <v>2427</v>
      </c>
      <c r="O583" s="33" t="n">
        <v>0</v>
      </c>
      <c r="P583" s="30" t="n">
        <v>138000</v>
      </c>
      <c r="Q583" s="32" t="n">
        <v>44826</v>
      </c>
      <c r="R583" s="9" t="n">
        <v>1080</v>
      </c>
      <c r="S583" s="10" t="n">
        <v>370</v>
      </c>
      <c r="T583" s="9" t="n">
        <v>3</v>
      </c>
      <c r="U583" s="9" t="s">
        <v>36</v>
      </c>
      <c r="V583" s="9" t="n">
        <v>0</v>
      </c>
    </row>
    <row r="584" customFormat="false" ht="15.75" hidden="false" customHeight="true" outlineLevel="0" collapsed="false">
      <c r="A584" s="22" t="s">
        <v>1902</v>
      </c>
      <c r="B584" s="7" t="s">
        <v>2428</v>
      </c>
      <c r="C584" s="8" t="s">
        <v>2429</v>
      </c>
      <c r="D584" s="9" t="s">
        <v>2426</v>
      </c>
      <c r="E584" s="7" t="s">
        <v>2422</v>
      </c>
      <c r="F584" s="9" t="s">
        <v>47</v>
      </c>
      <c r="G584" s="10" t="n">
        <v>31300000</v>
      </c>
      <c r="H584" s="11" t="n">
        <v>11712643695</v>
      </c>
      <c r="I584" s="29" t="n">
        <v>0.00184027777777778</v>
      </c>
      <c r="J584" s="13" t="n">
        <v>44825</v>
      </c>
      <c r="K584" s="30" t="n">
        <v>28000</v>
      </c>
      <c r="L584" s="14" t="s">
        <v>28</v>
      </c>
      <c r="M584" s="19" t="s">
        <v>36</v>
      </c>
      <c r="N584" s="15" t="s">
        <v>2430</v>
      </c>
      <c r="O584" s="33" t="n">
        <v>0</v>
      </c>
      <c r="P584" s="30" t="n">
        <v>1600</v>
      </c>
      <c r="Q584" s="32" t="n">
        <v>44826</v>
      </c>
      <c r="R584" s="9" t="n">
        <v>1080</v>
      </c>
      <c r="S584" s="10" t="n">
        <v>370</v>
      </c>
      <c r="T584" s="9" t="n">
        <v>3</v>
      </c>
      <c r="U584" s="9" t="s">
        <v>36</v>
      </c>
      <c r="V584" s="9" t="n">
        <v>0</v>
      </c>
    </row>
    <row r="585" customFormat="false" ht="15.75" hidden="false" customHeight="true" outlineLevel="0" collapsed="false">
      <c r="A585" s="22" t="s">
        <v>1902</v>
      </c>
      <c r="B585" s="7" t="s">
        <v>2431</v>
      </c>
      <c r="C585" s="8" t="s">
        <v>2432</v>
      </c>
      <c r="D585" s="9" t="s">
        <v>2426</v>
      </c>
      <c r="E585" s="7" t="s">
        <v>2433</v>
      </c>
      <c r="F585" s="9" t="s">
        <v>41</v>
      </c>
      <c r="G585" s="10" t="n">
        <v>9360000</v>
      </c>
      <c r="H585" s="11" t="n">
        <v>1357104154</v>
      </c>
      <c r="I585" s="29" t="n">
        <v>0.00626157407407407</v>
      </c>
      <c r="J585" s="13" t="n">
        <v>44765</v>
      </c>
      <c r="K585" s="30" t="n">
        <v>60000</v>
      </c>
      <c r="L585" s="14" t="s">
        <v>53</v>
      </c>
      <c r="M585" s="19" t="s">
        <v>36</v>
      </c>
      <c r="N585" s="15" t="s">
        <v>2434</v>
      </c>
      <c r="O585" s="33" t="n">
        <v>0</v>
      </c>
      <c r="P585" s="30" t="n">
        <v>1879</v>
      </c>
      <c r="Q585" s="32" t="n">
        <v>44825</v>
      </c>
      <c r="R585" s="9" t="n">
        <v>1080</v>
      </c>
      <c r="S585" s="10" t="n">
        <v>992</v>
      </c>
      <c r="T585" s="9" t="n">
        <v>37</v>
      </c>
      <c r="U585" s="9" t="s">
        <v>36</v>
      </c>
      <c r="V585" s="9" t="n">
        <v>2</v>
      </c>
    </row>
    <row r="586" customFormat="false" ht="15.75" hidden="false" customHeight="true" outlineLevel="0" collapsed="false">
      <c r="A586" s="22" t="s">
        <v>1902</v>
      </c>
      <c r="B586" s="7" t="s">
        <v>2435</v>
      </c>
      <c r="C586" s="8" t="s">
        <v>2436</v>
      </c>
      <c r="D586" s="9" t="s">
        <v>2437</v>
      </c>
      <c r="E586" s="7" t="s">
        <v>2438</v>
      </c>
      <c r="F586" s="9" t="s">
        <v>27</v>
      </c>
      <c r="G586" s="10" t="n">
        <v>20400000</v>
      </c>
      <c r="H586" s="11" t="n">
        <v>246600359</v>
      </c>
      <c r="I586" s="29" t="n">
        <v>0.0505324074074074</v>
      </c>
      <c r="J586" s="13" t="n">
        <v>44244</v>
      </c>
      <c r="K586" s="30" t="n">
        <v>1100</v>
      </c>
      <c r="L586" s="14" t="s">
        <v>28</v>
      </c>
      <c r="M586" s="19" t="s">
        <v>29</v>
      </c>
      <c r="N586" s="15" t="s">
        <v>2439</v>
      </c>
      <c r="O586" s="33" t="n">
        <v>0</v>
      </c>
      <c r="P586" s="30" t="n">
        <v>279</v>
      </c>
      <c r="Q586" s="32" t="n">
        <v>44802</v>
      </c>
      <c r="R586" s="9" t="n">
        <v>1080</v>
      </c>
      <c r="S586" s="10" t="n">
        <v>4576</v>
      </c>
      <c r="T586" s="9" t="n">
        <v>63</v>
      </c>
      <c r="U586" s="9" t="s">
        <v>36</v>
      </c>
      <c r="V586" s="9" t="n">
        <v>69</v>
      </c>
    </row>
    <row r="587" customFormat="false" ht="15.75" hidden="false" customHeight="true" outlineLevel="0" collapsed="false">
      <c r="A587" s="22" t="s">
        <v>1902</v>
      </c>
      <c r="B587" s="7" t="s">
        <v>2440</v>
      </c>
      <c r="C587" s="8" t="s">
        <v>2441</v>
      </c>
      <c r="D587" s="9" t="s">
        <v>2437</v>
      </c>
      <c r="E587" s="7" t="s">
        <v>2438</v>
      </c>
      <c r="F587" s="9" t="s">
        <v>27</v>
      </c>
      <c r="G587" s="10" t="n">
        <v>20400000</v>
      </c>
      <c r="H587" s="11" t="n">
        <v>246600359</v>
      </c>
      <c r="I587" s="29" t="n">
        <v>0.466226851851852</v>
      </c>
      <c r="J587" s="13" t="n">
        <v>44582</v>
      </c>
      <c r="K587" s="30" t="n">
        <v>2900</v>
      </c>
      <c r="L587" s="14" t="s">
        <v>28</v>
      </c>
      <c r="M587" s="19" t="s">
        <v>29</v>
      </c>
      <c r="N587" s="15" t="s">
        <v>2442</v>
      </c>
      <c r="O587" s="33" t="n">
        <v>0</v>
      </c>
      <c r="P587" s="30" t="n">
        <v>36</v>
      </c>
      <c r="Q587" s="32" t="n">
        <v>44803</v>
      </c>
      <c r="R587" s="9" t="n">
        <v>1080</v>
      </c>
      <c r="S587" s="10" t="n">
        <v>4576</v>
      </c>
      <c r="T587" s="9" t="n">
        <v>63</v>
      </c>
      <c r="U587" s="9" t="s">
        <v>36</v>
      </c>
      <c r="V587" s="9" t="n">
        <v>69</v>
      </c>
    </row>
    <row r="588" customFormat="false" ht="15.75" hidden="false" customHeight="true" outlineLevel="0" collapsed="false">
      <c r="A588" s="22" t="s">
        <v>1902</v>
      </c>
      <c r="B588" s="7" t="s">
        <v>2443</v>
      </c>
      <c r="C588" s="8" t="s">
        <v>2444</v>
      </c>
      <c r="D588" s="9" t="s">
        <v>2445</v>
      </c>
      <c r="E588" s="7" t="s">
        <v>2446</v>
      </c>
      <c r="F588" s="9" t="s">
        <v>47</v>
      </c>
      <c r="G588" s="10" t="n">
        <v>5730000</v>
      </c>
      <c r="H588" s="11" t="n">
        <v>48154159</v>
      </c>
      <c r="I588" s="29" t="n">
        <v>0.00615740740740741</v>
      </c>
      <c r="J588" s="13" t="n">
        <v>44721</v>
      </c>
      <c r="K588" s="30" t="n">
        <v>736000</v>
      </c>
      <c r="L588" s="14" t="s">
        <v>53</v>
      </c>
      <c r="M588" s="19" t="s">
        <v>36</v>
      </c>
      <c r="N588" s="15" t="s">
        <v>2447</v>
      </c>
      <c r="O588" s="33" t="n">
        <v>3</v>
      </c>
      <c r="P588" s="30" t="n">
        <v>16540</v>
      </c>
      <c r="Q588" s="32" t="n">
        <v>44826</v>
      </c>
      <c r="R588" s="9" t="n">
        <v>2160</v>
      </c>
      <c r="S588" s="10" t="n">
        <v>23</v>
      </c>
      <c r="T588" s="9" t="n">
        <v>2</v>
      </c>
      <c r="U588" s="9" t="s">
        <v>29</v>
      </c>
      <c r="V588" s="9" t="n">
        <v>0</v>
      </c>
    </row>
    <row r="589" customFormat="false" ht="15.75" hidden="false" customHeight="true" outlineLevel="0" collapsed="false">
      <c r="A589" s="22" t="s">
        <v>1902</v>
      </c>
      <c r="B589" s="7" t="s">
        <v>2448</v>
      </c>
      <c r="C589" s="8" t="s">
        <v>2449</v>
      </c>
      <c r="D589" s="9" t="s">
        <v>2445</v>
      </c>
      <c r="E589" s="7" t="s">
        <v>2450</v>
      </c>
      <c r="F589" s="9" t="s">
        <v>47</v>
      </c>
      <c r="G589" s="10" t="n">
        <v>47400000</v>
      </c>
      <c r="H589" s="11" t="n">
        <v>25902163132</v>
      </c>
      <c r="I589" s="29" t="n">
        <v>0.00314814814814815</v>
      </c>
      <c r="J589" s="13" t="n">
        <v>41953</v>
      </c>
      <c r="K589" s="30" t="n">
        <v>13000000</v>
      </c>
      <c r="L589" s="14" t="s">
        <v>28</v>
      </c>
      <c r="M589" s="19" t="s">
        <v>36</v>
      </c>
      <c r="N589" s="15" t="s">
        <v>2451</v>
      </c>
      <c r="O589" s="33" t="n">
        <v>0</v>
      </c>
      <c r="P589" s="30" t="n">
        <v>627453</v>
      </c>
      <c r="Q589" s="32" t="n">
        <v>44826</v>
      </c>
      <c r="R589" s="9" t="n">
        <v>720</v>
      </c>
      <c r="S589" s="10" t="n">
        <v>426</v>
      </c>
      <c r="T589" s="9" t="n">
        <v>53</v>
      </c>
      <c r="U589" s="9" t="s">
        <v>36</v>
      </c>
      <c r="V589" s="9" t="n">
        <v>0</v>
      </c>
    </row>
    <row r="590" customFormat="false" ht="15.75" hidden="false" customHeight="true" outlineLevel="0" collapsed="false">
      <c r="A590" s="22" t="s">
        <v>1902</v>
      </c>
      <c r="B590" s="7" t="s">
        <v>2452</v>
      </c>
      <c r="C590" s="8" t="s">
        <v>2453</v>
      </c>
      <c r="D590" s="9" t="s">
        <v>2445</v>
      </c>
      <c r="E590" s="7" t="s">
        <v>2454</v>
      </c>
      <c r="F590" s="9" t="s">
        <v>27</v>
      </c>
      <c r="G590" s="10" t="n">
        <v>36300000</v>
      </c>
      <c r="H590" s="11" t="n">
        <v>6764584344</v>
      </c>
      <c r="I590" s="29" t="n">
        <v>0.00819444444444445</v>
      </c>
      <c r="J590" s="13" t="n">
        <v>44826</v>
      </c>
      <c r="K590" s="30" t="n">
        <v>67</v>
      </c>
      <c r="L590" s="14" t="s">
        <v>28</v>
      </c>
      <c r="M590" s="19" t="s">
        <v>1937</v>
      </c>
      <c r="N590" s="15" t="s">
        <v>2455</v>
      </c>
      <c r="O590" s="33" t="n">
        <v>0</v>
      </c>
      <c r="P590" s="30" t="n">
        <v>8</v>
      </c>
      <c r="Q590" s="32" t="n">
        <v>44827</v>
      </c>
      <c r="R590" s="9" t="n">
        <v>1080</v>
      </c>
      <c r="S590" s="10" t="n">
        <v>186267</v>
      </c>
      <c r="T590" s="9" t="n">
        <v>6000</v>
      </c>
      <c r="U590" s="9" t="s">
        <v>36</v>
      </c>
      <c r="V590" s="9" t="n">
        <v>0</v>
      </c>
    </row>
    <row r="591" customFormat="false" ht="15.75" hidden="false" customHeight="true" outlineLevel="0" collapsed="false">
      <c r="A591" s="22" t="s">
        <v>1902</v>
      </c>
      <c r="B591" s="7" t="s">
        <v>2456</v>
      </c>
      <c r="C591" s="8" t="s">
        <v>2457</v>
      </c>
      <c r="D591" s="9" t="s">
        <v>2458</v>
      </c>
      <c r="E591" s="7" t="s">
        <v>2454</v>
      </c>
      <c r="F591" s="9" t="s">
        <v>27</v>
      </c>
      <c r="G591" s="10" t="n">
        <v>36300000</v>
      </c>
      <c r="H591" s="11" t="n">
        <v>6764584344</v>
      </c>
      <c r="I591" s="29" t="n">
        <v>0.0160648148148148</v>
      </c>
      <c r="J591" s="13" t="n">
        <v>44825</v>
      </c>
      <c r="K591" s="30" t="n">
        <v>25</v>
      </c>
      <c r="L591" s="14" t="s">
        <v>28</v>
      </c>
      <c r="M591" s="19" t="s">
        <v>1937</v>
      </c>
      <c r="N591" s="15" t="s">
        <v>2459</v>
      </c>
      <c r="O591" s="33" t="n">
        <v>0</v>
      </c>
      <c r="P591" s="30" t="n">
        <v>6</v>
      </c>
      <c r="Q591" s="32" t="n">
        <v>44827</v>
      </c>
      <c r="R591" s="9" t="n">
        <v>1080</v>
      </c>
      <c r="S591" s="10" t="n">
        <v>186267</v>
      </c>
      <c r="T591" s="9" t="n">
        <v>6000</v>
      </c>
      <c r="U591" s="9" t="s">
        <v>36</v>
      </c>
      <c r="V591" s="9" t="n">
        <v>0</v>
      </c>
    </row>
    <row r="592" customFormat="false" ht="15.75" hidden="false" customHeight="true" outlineLevel="0" collapsed="false">
      <c r="A592" s="22" t="s">
        <v>1902</v>
      </c>
      <c r="B592" s="7" t="s">
        <v>2460</v>
      </c>
      <c r="C592" s="8" t="s">
        <v>2461</v>
      </c>
      <c r="D592" s="9" t="s">
        <v>2462</v>
      </c>
      <c r="E592" s="7" t="s">
        <v>2454</v>
      </c>
      <c r="F592" s="9" t="s">
        <v>27</v>
      </c>
      <c r="G592" s="10" t="n">
        <v>36300000</v>
      </c>
      <c r="H592" s="11" t="n">
        <v>6764584344</v>
      </c>
      <c r="I592" s="29" t="n">
        <v>0.00853009259259259</v>
      </c>
      <c r="J592" s="13" t="n">
        <v>42913</v>
      </c>
      <c r="K592" s="30" t="n">
        <v>241000</v>
      </c>
      <c r="L592" s="14" t="s">
        <v>28</v>
      </c>
      <c r="M592" s="19" t="s">
        <v>1937</v>
      </c>
      <c r="N592" s="15" t="s">
        <v>2463</v>
      </c>
      <c r="O592" s="33" t="n">
        <v>0</v>
      </c>
      <c r="P592" s="30" t="n">
        <v>4700</v>
      </c>
      <c r="Q592" s="32" t="n">
        <v>44825</v>
      </c>
      <c r="R592" s="9" t="n">
        <v>1080</v>
      </c>
      <c r="S592" s="10" t="n">
        <v>186267</v>
      </c>
      <c r="T592" s="9" t="n">
        <v>6000</v>
      </c>
      <c r="U592" s="9" t="s">
        <v>36</v>
      </c>
      <c r="V592" s="9" t="n">
        <v>0</v>
      </c>
    </row>
    <row r="593" customFormat="false" ht="15.75" hidden="false" customHeight="true" outlineLevel="0" collapsed="false">
      <c r="A593" s="22" t="s">
        <v>1902</v>
      </c>
      <c r="B593" s="7" t="s">
        <v>2464</v>
      </c>
      <c r="C593" s="8" t="s">
        <v>2465</v>
      </c>
      <c r="D593" s="9" t="s">
        <v>2462</v>
      </c>
      <c r="E593" s="7" t="s">
        <v>2454</v>
      </c>
      <c r="F593" s="9" t="s">
        <v>27</v>
      </c>
      <c r="G593" s="10" t="n">
        <v>36300000</v>
      </c>
      <c r="H593" s="11" t="n">
        <v>6764584344</v>
      </c>
      <c r="I593" s="29" t="n">
        <v>0.0101041666666667</v>
      </c>
      <c r="J593" s="13" t="n">
        <v>42878</v>
      </c>
      <c r="K593" s="30" t="n">
        <v>239000</v>
      </c>
      <c r="L593" s="14" t="s">
        <v>28</v>
      </c>
      <c r="M593" s="19" t="s">
        <v>1937</v>
      </c>
      <c r="N593" s="15" t="s">
        <v>2466</v>
      </c>
      <c r="O593" s="33" t="n">
        <v>0</v>
      </c>
      <c r="P593" s="30" t="n">
        <v>8200</v>
      </c>
      <c r="Q593" s="32" t="n">
        <v>44827</v>
      </c>
      <c r="R593" s="9" t="n">
        <v>1080</v>
      </c>
      <c r="S593" s="10" t="n">
        <v>186267</v>
      </c>
      <c r="T593" s="9" t="n">
        <v>6000</v>
      </c>
      <c r="U593" s="9" t="s">
        <v>36</v>
      </c>
      <c r="V593" s="9" t="n">
        <v>0</v>
      </c>
    </row>
    <row r="594" customFormat="false" ht="15.75" hidden="false" customHeight="true" outlineLevel="0" collapsed="false">
      <c r="A594" s="22" t="s">
        <v>1902</v>
      </c>
      <c r="B594" s="7" t="s">
        <v>2467</v>
      </c>
      <c r="C594" s="8" t="s">
        <v>2468</v>
      </c>
      <c r="D594" s="9" t="s">
        <v>2462</v>
      </c>
      <c r="E594" s="7" t="s">
        <v>2469</v>
      </c>
      <c r="F594" s="9" t="s">
        <v>27</v>
      </c>
      <c r="G594" s="10" t="n">
        <v>242</v>
      </c>
      <c r="H594" s="11" t="n">
        <v>6261</v>
      </c>
      <c r="I594" s="29" t="n">
        <v>0.00357638888888889</v>
      </c>
      <c r="J594" s="13" t="n">
        <v>44826</v>
      </c>
      <c r="K594" s="30" t="n">
        <v>2</v>
      </c>
      <c r="L594" s="14" t="s">
        <v>28</v>
      </c>
      <c r="M594" s="19" t="s">
        <v>29</v>
      </c>
      <c r="N594" s="15" t="s">
        <v>2470</v>
      </c>
      <c r="O594" s="33" t="n">
        <v>2</v>
      </c>
      <c r="P594" s="30" t="n">
        <v>1</v>
      </c>
      <c r="Q594" s="32" t="n">
        <v>44824</v>
      </c>
      <c r="R594" s="9" t="n">
        <v>1440</v>
      </c>
      <c r="S594" s="10" t="n">
        <v>75</v>
      </c>
      <c r="T594" s="9" t="n">
        <v>9</v>
      </c>
      <c r="U594" s="9" t="s">
        <v>29</v>
      </c>
      <c r="V594" s="9" t="n">
        <v>0</v>
      </c>
    </row>
    <row r="595" customFormat="false" ht="15.75" hidden="false" customHeight="true" outlineLevel="0" collapsed="false">
      <c r="A595" s="22" t="s">
        <v>1902</v>
      </c>
      <c r="B595" s="7" t="s">
        <v>2471</v>
      </c>
      <c r="C595" s="8" t="s">
        <v>2472</v>
      </c>
      <c r="D595" s="9" t="s">
        <v>2473</v>
      </c>
      <c r="E595" s="7" t="s">
        <v>2469</v>
      </c>
      <c r="F595" s="9" t="s">
        <v>27</v>
      </c>
      <c r="G595" s="10" t="n">
        <v>242</v>
      </c>
      <c r="H595" s="11" t="n">
        <v>6261</v>
      </c>
      <c r="I595" s="29" t="n">
        <v>0.0145601851851852</v>
      </c>
      <c r="J595" s="13" t="n">
        <v>44818</v>
      </c>
      <c r="K595" s="30" t="n">
        <v>1</v>
      </c>
      <c r="L595" s="14" t="s">
        <v>28</v>
      </c>
      <c r="M595" s="19" t="s">
        <v>29</v>
      </c>
      <c r="N595" s="15" t="s">
        <v>2474</v>
      </c>
      <c r="O595" s="33" t="n">
        <v>3</v>
      </c>
      <c r="P595" s="30" t="n">
        <v>1</v>
      </c>
      <c r="Q595" s="32" t="n">
        <v>44824</v>
      </c>
      <c r="R595" s="9" t="n">
        <v>1440</v>
      </c>
      <c r="S595" s="10" t="n">
        <v>75</v>
      </c>
      <c r="T595" s="9" t="n">
        <v>9</v>
      </c>
      <c r="U595" s="9" t="s">
        <v>29</v>
      </c>
      <c r="V595" s="9" t="n">
        <v>0</v>
      </c>
    </row>
    <row r="596" customFormat="false" ht="15.75" hidden="false" customHeight="true" outlineLevel="0" collapsed="false">
      <c r="A596" s="22" t="s">
        <v>1902</v>
      </c>
      <c r="B596" s="7" t="s">
        <v>2475</v>
      </c>
      <c r="C596" s="8" t="s">
        <v>2476</v>
      </c>
      <c r="D596" s="9" t="s">
        <v>2473</v>
      </c>
      <c r="E596" s="7" t="s">
        <v>2469</v>
      </c>
      <c r="F596" s="9" t="s">
        <v>27</v>
      </c>
      <c r="G596" s="10" t="n">
        <v>242</v>
      </c>
      <c r="H596" s="11" t="n">
        <v>6261</v>
      </c>
      <c r="I596" s="29" t="n">
        <v>0.00331018518518519</v>
      </c>
      <c r="J596" s="13" t="n">
        <v>44798</v>
      </c>
      <c r="K596" s="30" t="n">
        <v>2</v>
      </c>
      <c r="L596" s="14" t="s">
        <v>28</v>
      </c>
      <c r="M596" s="19" t="s">
        <v>29</v>
      </c>
      <c r="N596" s="15" t="s">
        <v>2477</v>
      </c>
      <c r="O596" s="33" t="n">
        <v>3</v>
      </c>
      <c r="P596" s="30" t="n">
        <v>3</v>
      </c>
      <c r="Q596" s="32" t="n">
        <v>44768</v>
      </c>
      <c r="R596" s="9" t="n">
        <v>1440</v>
      </c>
      <c r="S596" s="10" t="n">
        <v>75</v>
      </c>
      <c r="T596" s="9" t="n">
        <v>9</v>
      </c>
      <c r="U596" s="9" t="s">
        <v>36</v>
      </c>
      <c r="V596" s="9" t="n">
        <v>0</v>
      </c>
    </row>
    <row r="597" customFormat="false" ht="15.75" hidden="false" customHeight="true" outlineLevel="0" collapsed="false">
      <c r="A597" s="22" t="s">
        <v>1902</v>
      </c>
      <c r="B597" s="7" t="s">
        <v>2478</v>
      </c>
      <c r="C597" s="8" t="s">
        <v>2479</v>
      </c>
      <c r="D597" s="9" t="s">
        <v>2473</v>
      </c>
      <c r="E597" s="7" t="s">
        <v>2480</v>
      </c>
      <c r="F597" s="9" t="s">
        <v>27</v>
      </c>
      <c r="G597" s="10" t="n">
        <v>201000</v>
      </c>
      <c r="H597" s="11" t="n">
        <v>30960948</v>
      </c>
      <c r="I597" s="29" t="n">
        <v>0.00958333333333333</v>
      </c>
      <c r="J597" s="13" t="n">
        <v>44779</v>
      </c>
      <c r="K597" s="30" t="n">
        <v>34000</v>
      </c>
      <c r="L597" s="14" t="s">
        <v>53</v>
      </c>
      <c r="M597" s="19" t="s">
        <v>36</v>
      </c>
      <c r="N597" s="15" t="s">
        <v>2481</v>
      </c>
      <c r="O597" s="33" t="n">
        <v>3</v>
      </c>
      <c r="P597" s="30" t="n">
        <v>602</v>
      </c>
      <c r="Q597" s="32" t="n">
        <v>44826</v>
      </c>
      <c r="R597" s="9" t="n">
        <v>2160</v>
      </c>
      <c r="S597" s="10" t="n">
        <v>58</v>
      </c>
      <c r="T597" s="9" t="n">
        <v>12</v>
      </c>
      <c r="U597" s="9" t="s">
        <v>36</v>
      </c>
      <c r="V597" s="9" t="n">
        <v>0</v>
      </c>
    </row>
    <row r="598" customFormat="false" ht="15.75" hidden="false" customHeight="true" outlineLevel="0" collapsed="false">
      <c r="A598" s="22" t="s">
        <v>1902</v>
      </c>
      <c r="B598" s="7" t="s">
        <v>2482</v>
      </c>
      <c r="C598" s="8" t="s">
        <v>2483</v>
      </c>
      <c r="D598" s="9" t="s">
        <v>2484</v>
      </c>
      <c r="E598" s="7" t="s">
        <v>2480</v>
      </c>
      <c r="F598" s="9" t="s">
        <v>27</v>
      </c>
      <c r="G598" s="10" t="n">
        <v>201000</v>
      </c>
      <c r="H598" s="11" t="n">
        <v>30960948</v>
      </c>
      <c r="I598" s="29" t="n">
        <v>0.0110185185185185</v>
      </c>
      <c r="J598" s="13" t="n">
        <v>44737</v>
      </c>
      <c r="K598" s="30" t="n">
        <v>63000</v>
      </c>
      <c r="L598" s="14" t="s">
        <v>53</v>
      </c>
      <c r="M598" s="19" t="s">
        <v>36</v>
      </c>
      <c r="N598" s="15" t="s">
        <v>2481</v>
      </c>
      <c r="O598" s="33" t="n">
        <v>3</v>
      </c>
      <c r="P598" s="30" t="n">
        <v>606</v>
      </c>
      <c r="Q598" s="32" t="n">
        <v>44827</v>
      </c>
      <c r="R598" s="9" t="n">
        <v>2160</v>
      </c>
      <c r="S598" s="10" t="n">
        <v>58</v>
      </c>
      <c r="T598" s="9" t="n">
        <v>12</v>
      </c>
      <c r="U598" s="9" t="s">
        <v>36</v>
      </c>
      <c r="V598" s="9" t="n">
        <v>0</v>
      </c>
    </row>
    <row r="599" customFormat="false" ht="15.75" hidden="false" customHeight="true" outlineLevel="0" collapsed="false">
      <c r="A599" s="22" t="s">
        <v>1902</v>
      </c>
      <c r="B599" s="7" t="s">
        <v>2485</v>
      </c>
      <c r="C599" s="8" t="s">
        <v>2486</v>
      </c>
      <c r="D599" s="9" t="s">
        <v>2484</v>
      </c>
      <c r="E599" s="7" t="s">
        <v>2480</v>
      </c>
      <c r="F599" s="9" t="s">
        <v>27</v>
      </c>
      <c r="G599" s="10" t="n">
        <v>201000</v>
      </c>
      <c r="H599" s="11" t="n">
        <v>30960948</v>
      </c>
      <c r="I599" s="29" t="n">
        <v>0.0161574074074074</v>
      </c>
      <c r="J599" s="13" t="n">
        <v>44723</v>
      </c>
      <c r="K599" s="30" t="n">
        <v>64000</v>
      </c>
      <c r="L599" s="14" t="s">
        <v>53</v>
      </c>
      <c r="M599" s="19" t="s">
        <v>36</v>
      </c>
      <c r="N599" s="15" t="s">
        <v>2481</v>
      </c>
      <c r="O599" s="33" t="n">
        <v>3</v>
      </c>
      <c r="P599" s="30" t="n">
        <v>1680</v>
      </c>
      <c r="Q599" s="32" t="n">
        <v>44826</v>
      </c>
      <c r="R599" s="9" t="n">
        <v>2160</v>
      </c>
      <c r="S599" s="10" t="n">
        <v>58</v>
      </c>
      <c r="T599" s="9" t="n">
        <v>12</v>
      </c>
      <c r="U599" s="9" t="s">
        <v>36</v>
      </c>
      <c r="V599" s="9" t="n">
        <v>0</v>
      </c>
    </row>
    <row r="600" customFormat="false" ht="15.75" hidden="false" customHeight="true" outlineLevel="0" collapsed="false">
      <c r="A600" s="22" t="s">
        <v>1902</v>
      </c>
      <c r="B600" s="7" t="s">
        <v>2487</v>
      </c>
      <c r="C600" s="8" t="s">
        <v>2488</v>
      </c>
      <c r="D600" s="9" t="s">
        <v>2489</v>
      </c>
      <c r="E600" s="7" t="s">
        <v>2480</v>
      </c>
      <c r="F600" s="9" t="s">
        <v>27</v>
      </c>
      <c r="G600" s="10" t="n">
        <v>201000</v>
      </c>
      <c r="H600" s="11" t="n">
        <v>30960948</v>
      </c>
      <c r="I600" s="29" t="n">
        <v>0.0107175925925926</v>
      </c>
      <c r="J600" s="13" t="n">
        <v>44632</v>
      </c>
      <c r="K600" s="30" t="n">
        <v>29000</v>
      </c>
      <c r="L600" s="14" t="s">
        <v>53</v>
      </c>
      <c r="M600" s="19" t="s">
        <v>36</v>
      </c>
      <c r="N600" s="15" t="s">
        <v>2481</v>
      </c>
      <c r="O600" s="33" t="n">
        <v>3</v>
      </c>
      <c r="P600" s="30" t="n">
        <v>749</v>
      </c>
      <c r="Q600" s="32" t="n">
        <v>44827</v>
      </c>
      <c r="R600" s="9" t="n">
        <v>2160</v>
      </c>
      <c r="S600" s="10" t="n">
        <v>58</v>
      </c>
      <c r="T600" s="9" t="n">
        <v>12</v>
      </c>
      <c r="U600" s="9" t="s">
        <v>36</v>
      </c>
      <c r="V600" s="9" t="n">
        <v>0</v>
      </c>
    </row>
    <row r="601" customFormat="false" ht="15.75" hidden="false" customHeight="true" outlineLevel="0" collapsed="false">
      <c r="A601" s="22" t="s">
        <v>1902</v>
      </c>
      <c r="B601" s="7" t="s">
        <v>2490</v>
      </c>
      <c r="C601" s="8" t="s">
        <v>2491</v>
      </c>
      <c r="D601" s="9" t="s">
        <v>2492</v>
      </c>
      <c r="E601" s="7" t="s">
        <v>2493</v>
      </c>
      <c r="F601" s="9" t="s">
        <v>27</v>
      </c>
      <c r="G601" s="10" t="n">
        <v>2670000</v>
      </c>
      <c r="H601" s="11" t="n">
        <v>254845629</v>
      </c>
      <c r="I601" s="29" t="n">
        <v>0.0175578703703704</v>
      </c>
      <c r="J601" s="13" t="n">
        <v>44525</v>
      </c>
      <c r="K601" s="30" t="n">
        <v>41000</v>
      </c>
      <c r="L601" s="14" t="s">
        <v>28</v>
      </c>
      <c r="M601" s="19" t="s">
        <v>29</v>
      </c>
      <c r="N601" s="15" t="s">
        <v>2494</v>
      </c>
      <c r="O601" s="33" t="n">
        <v>0</v>
      </c>
      <c r="P601" s="30" t="n">
        <v>3008</v>
      </c>
      <c r="Q601" s="32" t="n">
        <v>44824</v>
      </c>
      <c r="R601" s="9" t="n">
        <v>1080</v>
      </c>
      <c r="S601" s="10" t="n">
        <v>475</v>
      </c>
      <c r="T601" s="9" t="n">
        <v>54</v>
      </c>
      <c r="U601" s="9" t="s">
        <v>36</v>
      </c>
      <c r="V601" s="9" t="n">
        <v>70</v>
      </c>
    </row>
    <row r="602" customFormat="false" ht="15.75" hidden="false" customHeight="true" outlineLevel="0" collapsed="false">
      <c r="A602" s="22" t="s">
        <v>1902</v>
      </c>
      <c r="B602" s="7" t="s">
        <v>2495</v>
      </c>
      <c r="C602" s="8" t="s">
        <v>2496</v>
      </c>
      <c r="D602" s="9" t="s">
        <v>2492</v>
      </c>
      <c r="E602" s="7" t="s">
        <v>1631</v>
      </c>
      <c r="F602" s="9" t="s">
        <v>27</v>
      </c>
      <c r="G602" s="10" t="n">
        <v>58500000</v>
      </c>
      <c r="H602" s="11" t="n">
        <v>973013708</v>
      </c>
      <c r="I602" s="29" t="n">
        <v>0.0078587962962963</v>
      </c>
      <c r="J602" s="13" t="n">
        <v>43390</v>
      </c>
      <c r="K602" s="30" t="n">
        <v>660000</v>
      </c>
      <c r="L602" s="14" t="s">
        <v>53</v>
      </c>
      <c r="M602" s="19" t="s">
        <v>1937</v>
      </c>
      <c r="N602" s="15" t="s">
        <v>2497</v>
      </c>
      <c r="O602" s="33" t="n">
        <v>0</v>
      </c>
      <c r="P602" s="30" t="n">
        <v>27900</v>
      </c>
      <c r="Q602" s="32" t="n">
        <v>44827</v>
      </c>
      <c r="R602" s="9" t="n">
        <v>1080</v>
      </c>
      <c r="S602" s="10" t="n">
        <v>306</v>
      </c>
      <c r="T602" s="9" t="n">
        <v>30</v>
      </c>
      <c r="U602" s="9" t="s">
        <v>36</v>
      </c>
      <c r="V602" s="9" t="n">
        <v>12</v>
      </c>
    </row>
    <row r="603" customFormat="false" ht="15.75" hidden="false" customHeight="true" outlineLevel="0" collapsed="false">
      <c r="A603" s="22" t="s">
        <v>1902</v>
      </c>
      <c r="B603" s="7" t="s">
        <v>2498</v>
      </c>
      <c r="C603" s="8" t="s">
        <v>2499</v>
      </c>
      <c r="D603" s="9" t="s">
        <v>2500</v>
      </c>
      <c r="E603" s="7" t="s">
        <v>1631</v>
      </c>
      <c r="F603" s="9" t="s">
        <v>27</v>
      </c>
      <c r="G603" s="10" t="n">
        <v>58500000</v>
      </c>
      <c r="H603" s="11" t="n">
        <v>973013708</v>
      </c>
      <c r="I603" s="29" t="n">
        <v>0.011099537037037</v>
      </c>
      <c r="J603" s="13" t="n">
        <v>44787</v>
      </c>
      <c r="K603" s="30" t="n">
        <v>195000</v>
      </c>
      <c r="L603" s="14" t="s">
        <v>53</v>
      </c>
      <c r="M603" s="19" t="s">
        <v>1937</v>
      </c>
      <c r="N603" s="15" t="s">
        <v>2501</v>
      </c>
      <c r="O603" s="33" t="n">
        <v>0</v>
      </c>
      <c r="P603" s="30" t="n">
        <v>8537</v>
      </c>
      <c r="Q603" s="32" t="n">
        <v>44827</v>
      </c>
      <c r="R603" s="9" t="n">
        <v>1080</v>
      </c>
      <c r="S603" s="10" t="n">
        <v>306</v>
      </c>
      <c r="T603" s="9" t="n">
        <v>30</v>
      </c>
      <c r="U603" s="9" t="s">
        <v>36</v>
      </c>
      <c r="V603" s="9" t="n">
        <v>12</v>
      </c>
    </row>
    <row r="604" customFormat="false" ht="15.75" hidden="false" customHeight="true" outlineLevel="0" collapsed="false">
      <c r="A604" s="22" t="s">
        <v>1902</v>
      </c>
      <c r="B604" s="7" t="s">
        <v>2502</v>
      </c>
      <c r="C604" s="8" t="s">
        <v>2503</v>
      </c>
      <c r="D604" s="9" t="s">
        <v>2504</v>
      </c>
      <c r="E604" s="7" t="s">
        <v>1631</v>
      </c>
      <c r="F604" s="9" t="s">
        <v>27</v>
      </c>
      <c r="G604" s="10" t="n">
        <v>58500000</v>
      </c>
      <c r="H604" s="11" t="n">
        <v>973013708</v>
      </c>
      <c r="I604" s="29" t="n">
        <v>0.0104861111111111</v>
      </c>
      <c r="J604" s="13" t="n">
        <v>44757</v>
      </c>
      <c r="K604" s="30" t="n">
        <v>54000</v>
      </c>
      <c r="L604" s="14" t="s">
        <v>53</v>
      </c>
      <c r="M604" s="19" t="s">
        <v>1937</v>
      </c>
      <c r="N604" s="15" t="s">
        <v>2505</v>
      </c>
      <c r="O604" s="33" t="n">
        <v>0</v>
      </c>
      <c r="P604" s="30" t="n">
        <v>1593</v>
      </c>
      <c r="Q604" s="32" t="n">
        <v>44827</v>
      </c>
      <c r="R604" s="9" t="n">
        <v>1080</v>
      </c>
      <c r="S604" s="10" t="n">
        <v>306</v>
      </c>
      <c r="T604" s="9" t="n">
        <v>30</v>
      </c>
      <c r="U604" s="9" t="s">
        <v>1937</v>
      </c>
      <c r="V604" s="9" t="n">
        <v>12</v>
      </c>
    </row>
    <row r="605" customFormat="false" ht="15.75" hidden="false" customHeight="true" outlineLevel="0" collapsed="false">
      <c r="A605" s="22" t="s">
        <v>1902</v>
      </c>
      <c r="B605" s="7" t="s">
        <v>2506</v>
      </c>
      <c r="C605" s="8" t="s">
        <v>2507</v>
      </c>
      <c r="D605" s="9" t="s">
        <v>2504</v>
      </c>
      <c r="E605" s="7" t="s">
        <v>1631</v>
      </c>
      <c r="F605" s="9" t="s">
        <v>27</v>
      </c>
      <c r="G605" s="10" t="n">
        <v>58500000</v>
      </c>
      <c r="H605" s="11" t="n">
        <v>973013708</v>
      </c>
      <c r="I605" s="29" t="n">
        <v>0.0110763888888889</v>
      </c>
      <c r="J605" s="13" t="n">
        <v>44680</v>
      </c>
      <c r="K605" s="30" t="n">
        <v>25000</v>
      </c>
      <c r="L605" s="14" t="s">
        <v>53</v>
      </c>
      <c r="M605" s="19" t="s">
        <v>1937</v>
      </c>
      <c r="N605" s="15" t="s">
        <v>2508</v>
      </c>
      <c r="O605" s="33" t="n">
        <v>0</v>
      </c>
      <c r="P605" s="30" t="n">
        <v>605</v>
      </c>
      <c r="Q605" s="32" t="n">
        <v>44803</v>
      </c>
      <c r="R605" s="9" t="n">
        <v>1080</v>
      </c>
      <c r="S605" s="10" t="n">
        <v>306</v>
      </c>
      <c r="T605" s="9" t="n">
        <v>30</v>
      </c>
      <c r="U605" s="9" t="s">
        <v>36</v>
      </c>
      <c r="V605" s="9" t="n">
        <v>12</v>
      </c>
    </row>
    <row r="606" customFormat="false" ht="15.75" hidden="false" customHeight="true" outlineLevel="0" collapsed="false">
      <c r="A606" s="22" t="s">
        <v>1902</v>
      </c>
      <c r="B606" s="7" t="s">
        <v>2509</v>
      </c>
      <c r="C606" s="8" t="s">
        <v>2510</v>
      </c>
      <c r="D606" s="9" t="s">
        <v>2511</v>
      </c>
      <c r="E606" s="7" t="s">
        <v>2512</v>
      </c>
      <c r="F606" s="9" t="s">
        <v>27</v>
      </c>
      <c r="G606" s="10" t="n">
        <v>11300000</v>
      </c>
      <c r="H606" s="11" t="n">
        <v>1705723801</v>
      </c>
      <c r="I606" s="29" t="n">
        <v>0.00953703703703704</v>
      </c>
      <c r="J606" s="13" t="n">
        <v>41830</v>
      </c>
      <c r="K606" s="30" t="n">
        <v>140000</v>
      </c>
      <c r="L606" s="14" t="s">
        <v>53</v>
      </c>
      <c r="M606" s="19" t="s">
        <v>36</v>
      </c>
      <c r="N606" s="15" t="s">
        <v>2481</v>
      </c>
      <c r="O606" s="33" t="n">
        <v>0</v>
      </c>
      <c r="P606" s="30" t="n">
        <v>5526</v>
      </c>
      <c r="Q606" s="32" t="n">
        <v>44827</v>
      </c>
      <c r="R606" s="9" t="n">
        <v>1080</v>
      </c>
      <c r="S606" s="10" t="n">
        <v>443</v>
      </c>
      <c r="T606" s="9" t="n">
        <v>52</v>
      </c>
      <c r="U606" s="9" t="s">
        <v>36</v>
      </c>
      <c r="V606" s="9" t="n">
        <v>6</v>
      </c>
    </row>
    <row r="607" customFormat="false" ht="15.75" hidden="false" customHeight="true" outlineLevel="0" collapsed="false">
      <c r="A607" s="22" t="s">
        <v>1902</v>
      </c>
      <c r="B607" s="7" t="s">
        <v>2513</v>
      </c>
      <c r="C607" s="8" t="s">
        <v>2514</v>
      </c>
      <c r="D607" s="9" t="s">
        <v>2515</v>
      </c>
      <c r="E607" s="7" t="s">
        <v>2512</v>
      </c>
      <c r="F607" s="9" t="s">
        <v>27</v>
      </c>
      <c r="G607" s="10" t="n">
        <v>11300000</v>
      </c>
      <c r="H607" s="11" t="n">
        <v>1705723801</v>
      </c>
      <c r="I607" s="29" t="n">
        <v>0.00689814814814815</v>
      </c>
      <c r="J607" s="13" t="n">
        <v>44754</v>
      </c>
      <c r="K607" s="30" t="n">
        <v>72000</v>
      </c>
      <c r="L607" s="14" t="s">
        <v>53</v>
      </c>
      <c r="M607" s="19" t="s">
        <v>36</v>
      </c>
      <c r="N607" s="15" t="s">
        <v>2481</v>
      </c>
      <c r="O607" s="33" t="n">
        <v>0</v>
      </c>
      <c r="P607" s="30" t="n">
        <v>3285</v>
      </c>
      <c r="Q607" s="32" t="n">
        <v>44825</v>
      </c>
      <c r="R607" s="9" t="n">
        <v>1080</v>
      </c>
      <c r="S607" s="10" t="n">
        <v>443</v>
      </c>
      <c r="T607" s="9" t="n">
        <v>52</v>
      </c>
      <c r="U607" s="9" t="s">
        <v>36</v>
      </c>
      <c r="V607" s="9" t="n">
        <v>6</v>
      </c>
    </row>
    <row r="608" customFormat="false" ht="15.75" hidden="false" customHeight="true" outlineLevel="0" collapsed="false">
      <c r="A608" s="22" t="s">
        <v>1902</v>
      </c>
      <c r="B608" s="7" t="s">
        <v>2516</v>
      </c>
      <c r="C608" s="8" t="s">
        <v>2517</v>
      </c>
      <c r="D608" s="9" t="s">
        <v>2518</v>
      </c>
      <c r="E608" s="7" t="s">
        <v>2512</v>
      </c>
      <c r="F608" s="9" t="s">
        <v>27</v>
      </c>
      <c r="G608" s="10" t="n">
        <v>11300000</v>
      </c>
      <c r="H608" s="11" t="n">
        <v>1705723801</v>
      </c>
      <c r="I608" s="29" t="n">
        <v>0.005</v>
      </c>
      <c r="J608" s="13" t="n">
        <v>44814</v>
      </c>
      <c r="K608" s="30" t="n">
        <v>216000</v>
      </c>
      <c r="L608" s="14" t="s">
        <v>53</v>
      </c>
      <c r="M608" s="19" t="s">
        <v>36</v>
      </c>
      <c r="N608" s="15" t="s">
        <v>2481</v>
      </c>
      <c r="O608" s="33" t="n">
        <v>0</v>
      </c>
      <c r="P608" s="30" t="n">
        <v>10295</v>
      </c>
      <c r="Q608" s="32" t="n">
        <v>44827</v>
      </c>
      <c r="R608" s="9" t="n">
        <v>1080</v>
      </c>
      <c r="S608" s="10" t="n">
        <v>443</v>
      </c>
      <c r="T608" s="9" t="n">
        <v>52</v>
      </c>
      <c r="U608" s="9" t="s">
        <v>36</v>
      </c>
      <c r="V608" s="9" t="n">
        <v>6</v>
      </c>
    </row>
    <row r="609" customFormat="false" ht="15.75" hidden="false" customHeight="true" outlineLevel="0" collapsed="false">
      <c r="A609" s="22" t="s">
        <v>1902</v>
      </c>
      <c r="B609" s="7" t="s">
        <v>2519</v>
      </c>
      <c r="C609" s="8" t="s">
        <v>2520</v>
      </c>
      <c r="D609" s="9" t="s">
        <v>2521</v>
      </c>
      <c r="E609" s="7" t="s">
        <v>2512</v>
      </c>
      <c r="F609" s="9" t="s">
        <v>27</v>
      </c>
      <c r="G609" s="10" t="n">
        <v>11300000</v>
      </c>
      <c r="H609" s="11" t="n">
        <v>1705723801</v>
      </c>
      <c r="I609" s="29" t="n">
        <v>0.00563657407407407</v>
      </c>
      <c r="J609" s="13" t="n">
        <v>44764</v>
      </c>
      <c r="K609" s="30" t="n">
        <v>88000</v>
      </c>
      <c r="L609" s="14" t="s">
        <v>53</v>
      </c>
      <c r="M609" s="19" t="s">
        <v>1937</v>
      </c>
      <c r="N609" s="15" t="s">
        <v>2481</v>
      </c>
      <c r="O609" s="33" t="n">
        <v>0</v>
      </c>
      <c r="P609" s="30" t="n">
        <v>1653</v>
      </c>
      <c r="Q609" s="32" t="n">
        <v>44827</v>
      </c>
      <c r="R609" s="9" t="n">
        <v>1080</v>
      </c>
      <c r="S609" s="10" t="n">
        <v>443</v>
      </c>
      <c r="T609" s="9" t="n">
        <v>52</v>
      </c>
      <c r="U609" s="9" t="s">
        <v>36</v>
      </c>
      <c r="V609" s="9" t="n">
        <v>6</v>
      </c>
    </row>
    <row r="610" customFormat="false" ht="15.75" hidden="false" customHeight="true" outlineLevel="0" collapsed="false">
      <c r="A610" s="22" t="s">
        <v>1902</v>
      </c>
      <c r="B610" s="7" t="s">
        <v>2522</v>
      </c>
      <c r="C610" s="8" t="s">
        <v>2523</v>
      </c>
      <c r="D610" s="9" t="s">
        <v>2524</v>
      </c>
      <c r="E610" s="7" t="s">
        <v>2512</v>
      </c>
      <c r="F610" s="9" t="s">
        <v>27</v>
      </c>
      <c r="G610" s="10" t="n">
        <v>7190000</v>
      </c>
      <c r="H610" s="11" t="n">
        <v>1021952802</v>
      </c>
      <c r="I610" s="29" t="n">
        <v>0.0341898148148148</v>
      </c>
      <c r="J610" s="13" t="n">
        <v>44761</v>
      </c>
      <c r="K610" s="30" t="n">
        <v>222000</v>
      </c>
      <c r="L610" s="14" t="s">
        <v>53</v>
      </c>
      <c r="M610" s="19" t="s">
        <v>29</v>
      </c>
      <c r="N610" s="15" t="s">
        <v>2525</v>
      </c>
      <c r="O610" s="33" t="n">
        <v>3</v>
      </c>
      <c r="P610" s="30" t="n">
        <v>8625</v>
      </c>
      <c r="Q610" s="32" t="n">
        <v>44826</v>
      </c>
      <c r="R610" s="9" t="n">
        <v>2160</v>
      </c>
      <c r="S610" s="10" t="n">
        <v>340</v>
      </c>
      <c r="T610" s="9" t="n">
        <v>22</v>
      </c>
      <c r="U610" s="9" t="s">
        <v>36</v>
      </c>
      <c r="V610" s="9" t="n">
        <v>5</v>
      </c>
    </row>
    <row r="611" customFormat="false" ht="15.75" hidden="false" customHeight="true" outlineLevel="0" collapsed="false">
      <c r="A611" s="22" t="s">
        <v>1902</v>
      </c>
      <c r="B611" s="7" t="s">
        <v>2526</v>
      </c>
      <c r="C611" s="8" t="s">
        <v>2527</v>
      </c>
      <c r="D611" s="9" t="s">
        <v>2524</v>
      </c>
      <c r="E611" s="7" t="s">
        <v>2528</v>
      </c>
      <c r="F611" s="9" t="s">
        <v>27</v>
      </c>
      <c r="G611" s="10" t="n">
        <v>3440000</v>
      </c>
      <c r="H611" s="11" t="n">
        <v>1188188358</v>
      </c>
      <c r="I611" s="29" t="n">
        <v>0.00229166666666667</v>
      </c>
      <c r="J611" s="13" t="n">
        <v>41436</v>
      </c>
      <c r="K611" s="30" t="n">
        <v>219000</v>
      </c>
      <c r="L611" s="14" t="s">
        <v>28</v>
      </c>
      <c r="M611" s="19" t="s">
        <v>36</v>
      </c>
      <c r="N611" s="15" t="s">
        <v>2529</v>
      </c>
      <c r="O611" s="33" t="n">
        <v>0</v>
      </c>
      <c r="P611" s="30" t="n">
        <v>14038</v>
      </c>
      <c r="Q611" s="32" t="n">
        <v>44825</v>
      </c>
      <c r="R611" s="9" t="n">
        <v>1080</v>
      </c>
      <c r="S611" s="10" t="n">
        <v>11293</v>
      </c>
      <c r="T611" s="9" t="n">
        <v>230</v>
      </c>
      <c r="U611" s="9" t="s">
        <v>36</v>
      </c>
      <c r="V611" s="9" t="n">
        <v>2</v>
      </c>
    </row>
    <row r="612" customFormat="false" ht="15.75" hidden="false" customHeight="true" outlineLevel="0" collapsed="false">
      <c r="A612" s="22" t="s">
        <v>1902</v>
      </c>
      <c r="B612" s="7" t="s">
        <v>2530</v>
      </c>
      <c r="C612" s="8" t="s">
        <v>2531</v>
      </c>
      <c r="D612" s="9" t="s">
        <v>2524</v>
      </c>
      <c r="E612" s="7" t="s">
        <v>2532</v>
      </c>
      <c r="F612" s="9" t="s">
        <v>41</v>
      </c>
      <c r="G612" s="10" t="n">
        <v>9510000</v>
      </c>
      <c r="H612" s="11" t="n">
        <v>63609990</v>
      </c>
      <c r="I612" s="29" t="n">
        <v>0.00518518518518519</v>
      </c>
      <c r="J612" s="13" t="n">
        <v>44260</v>
      </c>
      <c r="K612" s="30" t="n">
        <v>434000</v>
      </c>
      <c r="L612" s="14" t="s">
        <v>53</v>
      </c>
      <c r="M612" s="19" t="s">
        <v>36</v>
      </c>
      <c r="N612" s="15" t="s">
        <v>2533</v>
      </c>
      <c r="O612" s="33" t="n">
        <v>0</v>
      </c>
      <c r="P612" s="30" t="n">
        <v>9399</v>
      </c>
      <c r="Q612" s="32" t="n">
        <v>44826</v>
      </c>
      <c r="R612" s="9" t="n">
        <v>1080</v>
      </c>
      <c r="S612" s="10" t="n">
        <v>11</v>
      </c>
      <c r="T612" s="9" t="n">
        <v>0</v>
      </c>
      <c r="U612" s="9" t="s">
        <v>29</v>
      </c>
      <c r="V612" s="9" t="n">
        <v>0</v>
      </c>
    </row>
    <row r="613" customFormat="false" ht="15.75" hidden="false" customHeight="true" outlineLevel="0" collapsed="false">
      <c r="A613" s="22" t="s">
        <v>1902</v>
      </c>
      <c r="B613" s="7" t="s">
        <v>2534</v>
      </c>
      <c r="C613" s="8" t="s">
        <v>2535</v>
      </c>
      <c r="D613" s="9" t="s">
        <v>2536</v>
      </c>
      <c r="E613" s="7" t="s">
        <v>2537</v>
      </c>
      <c r="F613" s="9" t="s">
        <v>27</v>
      </c>
      <c r="G613" s="10" t="n">
        <v>10600000</v>
      </c>
      <c r="H613" s="11" t="n">
        <v>6328250813</v>
      </c>
      <c r="I613" s="29" t="n">
        <v>0.00212962962962963</v>
      </c>
      <c r="J613" s="13" t="n">
        <v>44083</v>
      </c>
      <c r="K613" s="30" t="n">
        <v>660000</v>
      </c>
      <c r="L613" s="14" t="s">
        <v>28</v>
      </c>
      <c r="M613" s="19" t="s">
        <v>1937</v>
      </c>
      <c r="N613" s="15" t="s">
        <v>2538</v>
      </c>
      <c r="O613" s="33" t="n">
        <v>1</v>
      </c>
      <c r="P613" s="30" t="n">
        <v>67467</v>
      </c>
      <c r="Q613" s="32" t="n">
        <v>44828</v>
      </c>
      <c r="R613" s="9" t="n">
        <v>1080</v>
      </c>
      <c r="S613" s="10" t="n">
        <v>2583</v>
      </c>
      <c r="T613" s="9" t="n">
        <v>202</v>
      </c>
      <c r="U613" s="9" t="s">
        <v>36</v>
      </c>
      <c r="V613" s="9" t="n">
        <v>0</v>
      </c>
    </row>
    <row r="614" customFormat="false" ht="15.75" hidden="false" customHeight="true" outlineLevel="0" collapsed="false">
      <c r="A614" s="22" t="s">
        <v>1902</v>
      </c>
      <c r="B614" s="7" t="s">
        <v>2539</v>
      </c>
      <c r="C614" s="8" t="s">
        <v>2540</v>
      </c>
      <c r="D614" s="9" t="s">
        <v>2541</v>
      </c>
      <c r="E614" s="7" t="s">
        <v>2537</v>
      </c>
      <c r="F614" s="9" t="s">
        <v>27</v>
      </c>
      <c r="G614" s="10" t="n">
        <v>10600000</v>
      </c>
      <c r="H614" s="11" t="n">
        <v>6328250813</v>
      </c>
      <c r="I614" s="29" t="n">
        <v>0.00230324074074074</v>
      </c>
      <c r="J614" s="13" t="n">
        <v>44817</v>
      </c>
      <c r="K614" s="30" t="n">
        <v>17000</v>
      </c>
      <c r="L614" s="14" t="s">
        <v>28</v>
      </c>
      <c r="M614" s="19" t="s">
        <v>36</v>
      </c>
      <c r="N614" s="15" t="s">
        <v>2542</v>
      </c>
      <c r="O614" s="33" t="n">
        <v>1</v>
      </c>
      <c r="P614" s="30" t="n">
        <v>1100</v>
      </c>
      <c r="Q614" s="32" t="n">
        <v>44826</v>
      </c>
      <c r="R614" s="9" t="n">
        <v>1080</v>
      </c>
      <c r="S614" s="10" t="n">
        <v>2583</v>
      </c>
      <c r="T614" s="9" t="n">
        <v>202</v>
      </c>
      <c r="U614" s="9" t="s">
        <v>36</v>
      </c>
      <c r="V614" s="9" t="n">
        <v>0</v>
      </c>
    </row>
    <row r="615" customFormat="false" ht="15.75" hidden="false" customHeight="true" outlineLevel="0" collapsed="false">
      <c r="A615" s="22" t="s">
        <v>1902</v>
      </c>
      <c r="B615" s="7" t="s">
        <v>2543</v>
      </c>
      <c r="C615" s="8" t="s">
        <v>2544</v>
      </c>
      <c r="D615" s="9" t="s">
        <v>2545</v>
      </c>
      <c r="E615" s="7" t="s">
        <v>2537</v>
      </c>
      <c r="F615" s="9" t="s">
        <v>27</v>
      </c>
      <c r="G615" s="10" t="n">
        <v>10600000</v>
      </c>
      <c r="H615" s="11" t="n">
        <v>6328250813</v>
      </c>
      <c r="I615" s="29" t="n">
        <v>0.00153935185185185</v>
      </c>
      <c r="J615" s="13" t="n">
        <v>44742</v>
      </c>
      <c r="K615" s="30" t="n">
        <v>21000</v>
      </c>
      <c r="L615" s="14" t="s">
        <v>28</v>
      </c>
      <c r="M615" s="19" t="s">
        <v>36</v>
      </c>
      <c r="N615" s="15" t="s">
        <v>2546</v>
      </c>
      <c r="O615" s="35" t="n">
        <v>2</v>
      </c>
      <c r="P615" s="30" t="n">
        <v>410</v>
      </c>
      <c r="Q615" s="32" t="n">
        <v>44825</v>
      </c>
      <c r="R615" s="9" t="n">
        <v>1080</v>
      </c>
      <c r="S615" s="10" t="n">
        <v>2583</v>
      </c>
      <c r="T615" s="9" t="n">
        <v>202</v>
      </c>
      <c r="U615" s="9" t="s">
        <v>36</v>
      </c>
      <c r="V615" s="9" t="n">
        <v>0</v>
      </c>
    </row>
    <row r="616" customFormat="false" ht="15.75" hidden="false" customHeight="true" outlineLevel="0" collapsed="false">
      <c r="A616" s="22" t="s">
        <v>1902</v>
      </c>
      <c r="B616" s="7" t="s">
        <v>2547</v>
      </c>
      <c r="C616" s="8" t="s">
        <v>2548</v>
      </c>
      <c r="D616" s="9" t="s">
        <v>2549</v>
      </c>
      <c r="E616" s="7" t="s">
        <v>2550</v>
      </c>
      <c r="F616" s="9" t="s">
        <v>27</v>
      </c>
      <c r="G616" s="10" t="n">
        <v>22400000</v>
      </c>
      <c r="H616" s="11" t="n">
        <v>9528608381</v>
      </c>
      <c r="I616" s="29" t="n">
        <v>0.0150115740740741</v>
      </c>
      <c r="J616" s="13" t="n">
        <v>44520</v>
      </c>
      <c r="K616" s="30" t="n">
        <v>1000000</v>
      </c>
      <c r="L616" s="14" t="s">
        <v>28</v>
      </c>
      <c r="M616" s="19" t="s">
        <v>36</v>
      </c>
      <c r="N616" s="15" t="s">
        <v>2551</v>
      </c>
      <c r="O616" s="33" t="n">
        <v>3</v>
      </c>
      <c r="P616" s="30" t="n">
        <v>0</v>
      </c>
      <c r="Q616" s="32" t="n">
        <v>0</v>
      </c>
      <c r="R616" s="9" t="n">
        <v>1080</v>
      </c>
      <c r="S616" s="10" t="n">
        <v>1754</v>
      </c>
      <c r="T616" s="9" t="n">
        <v>82</v>
      </c>
      <c r="U616" s="9" t="s">
        <v>36</v>
      </c>
      <c r="V616" s="9" t="n">
        <v>0</v>
      </c>
    </row>
    <row r="617" customFormat="false" ht="15.75" hidden="false" customHeight="true" outlineLevel="0" collapsed="false">
      <c r="A617" s="22" t="s">
        <v>1902</v>
      </c>
      <c r="B617" s="7" t="s">
        <v>2552</v>
      </c>
      <c r="C617" s="8" t="s">
        <v>2553</v>
      </c>
      <c r="D617" s="9" t="s">
        <v>2549</v>
      </c>
      <c r="E617" s="7" t="s">
        <v>2550</v>
      </c>
      <c r="F617" s="9" t="s">
        <v>27</v>
      </c>
      <c r="G617" s="10" t="n">
        <v>22400000</v>
      </c>
      <c r="H617" s="11" t="n">
        <v>9528608381</v>
      </c>
      <c r="I617" s="29" t="n">
        <v>0.00627314814814815</v>
      </c>
      <c r="J617" s="13" t="n">
        <v>44659</v>
      </c>
      <c r="K617" s="30" t="n">
        <v>660</v>
      </c>
      <c r="L617" s="14" t="s">
        <v>28</v>
      </c>
      <c r="M617" s="19" t="s">
        <v>29</v>
      </c>
      <c r="N617" s="15" t="s">
        <v>2554</v>
      </c>
      <c r="O617" s="33" t="n">
        <v>3</v>
      </c>
      <c r="P617" s="30" t="n">
        <v>0</v>
      </c>
      <c r="Q617" s="32" t="n">
        <v>0</v>
      </c>
      <c r="R617" s="9" t="n">
        <v>1080</v>
      </c>
      <c r="S617" s="10" t="n">
        <v>1754</v>
      </c>
      <c r="T617" s="9" t="n">
        <v>82</v>
      </c>
      <c r="U617" s="9" t="s">
        <v>36</v>
      </c>
      <c r="V617" s="9" t="n">
        <v>0</v>
      </c>
    </row>
    <row r="618" customFormat="false" ht="15.75" hidden="false" customHeight="true" outlineLevel="0" collapsed="false">
      <c r="A618" s="22" t="s">
        <v>1902</v>
      </c>
      <c r="B618" s="7" t="s">
        <v>2555</v>
      </c>
      <c r="C618" s="8" t="s">
        <v>2556</v>
      </c>
      <c r="D618" s="9" t="s">
        <v>2549</v>
      </c>
      <c r="E618" s="7" t="s">
        <v>2557</v>
      </c>
      <c r="F618" s="9" t="s">
        <v>27</v>
      </c>
      <c r="G618" s="10" t="n">
        <v>6960000</v>
      </c>
      <c r="H618" s="11" t="n">
        <v>3230978853</v>
      </c>
      <c r="I618" s="29" t="n">
        <v>0.0018287037037037</v>
      </c>
      <c r="J618" s="13" t="n">
        <v>44824</v>
      </c>
      <c r="K618" s="30" t="n">
        <v>1000</v>
      </c>
      <c r="L618" s="14" t="s">
        <v>28</v>
      </c>
      <c r="M618" s="19" t="s">
        <v>29</v>
      </c>
      <c r="N618" s="15" t="s">
        <v>2558</v>
      </c>
      <c r="O618" s="33" t="n">
        <v>3</v>
      </c>
      <c r="P618" s="30" t="n">
        <v>621</v>
      </c>
      <c r="Q618" s="32" t="n">
        <v>44825</v>
      </c>
      <c r="R618" s="9" t="n">
        <v>1080</v>
      </c>
      <c r="S618" s="10" t="n">
        <v>82711</v>
      </c>
      <c r="T618" s="9" t="n">
        <v>290</v>
      </c>
      <c r="U618" s="9" t="s">
        <v>36</v>
      </c>
      <c r="V618" s="9" t="n">
        <v>12</v>
      </c>
    </row>
    <row r="619" customFormat="false" ht="15.75" hidden="false" customHeight="true" outlineLevel="0" collapsed="false">
      <c r="A619" s="22" t="s">
        <v>1902</v>
      </c>
      <c r="B619" s="7" t="s">
        <v>2559</v>
      </c>
      <c r="C619" s="8" t="s">
        <v>2560</v>
      </c>
      <c r="D619" s="9" t="s">
        <v>2549</v>
      </c>
      <c r="E619" s="7" t="s">
        <v>2561</v>
      </c>
      <c r="F619" s="9" t="s">
        <v>27</v>
      </c>
      <c r="G619" s="10" t="n">
        <v>9690000</v>
      </c>
      <c r="H619" s="11" t="n">
        <v>3194952098</v>
      </c>
      <c r="I619" s="29" t="n">
        <v>0.00527777777777778</v>
      </c>
      <c r="J619" s="13" t="n">
        <v>44614</v>
      </c>
      <c r="K619" s="30" t="n">
        <v>31000</v>
      </c>
      <c r="L619" s="14" t="s">
        <v>28</v>
      </c>
      <c r="M619" s="19" t="s">
        <v>29</v>
      </c>
      <c r="N619" s="15" t="s">
        <v>2562</v>
      </c>
      <c r="O619" s="33" t="n">
        <v>0</v>
      </c>
      <c r="P619" s="30" t="n">
        <v>2248</v>
      </c>
      <c r="Q619" s="32" t="n">
        <v>44822</v>
      </c>
      <c r="R619" s="9" t="n">
        <v>1080</v>
      </c>
      <c r="S619" s="10" t="n">
        <v>3436</v>
      </c>
      <c r="T619" s="9" t="n">
        <v>56</v>
      </c>
      <c r="U619" s="9" t="s">
        <v>36</v>
      </c>
      <c r="V619" s="9" t="n">
        <v>0</v>
      </c>
    </row>
    <row r="620" customFormat="false" ht="15.75" hidden="false" customHeight="true" outlineLevel="0" collapsed="false">
      <c r="A620" s="22" t="s">
        <v>1902</v>
      </c>
      <c r="B620" s="7" t="s">
        <v>2563</v>
      </c>
      <c r="C620" s="8" t="s">
        <v>2564</v>
      </c>
      <c r="D620" s="9" t="s">
        <v>2565</v>
      </c>
      <c r="E620" s="7" t="s">
        <v>2566</v>
      </c>
      <c r="F620" s="9" t="s">
        <v>27</v>
      </c>
      <c r="G620" s="10" t="n">
        <v>12300</v>
      </c>
      <c r="H620" s="11" t="n">
        <v>3165668</v>
      </c>
      <c r="I620" s="29" t="n">
        <v>0.0151273148148148</v>
      </c>
      <c r="J620" s="13" t="n">
        <v>44056</v>
      </c>
      <c r="K620" s="30" t="n">
        <v>256</v>
      </c>
      <c r="L620" s="14" t="s">
        <v>28</v>
      </c>
      <c r="M620" s="19" t="s">
        <v>29</v>
      </c>
      <c r="N620" s="15" t="s">
        <v>2567</v>
      </c>
      <c r="O620" s="33" t="n">
        <v>0</v>
      </c>
      <c r="P620" s="30" t="n">
        <v>26</v>
      </c>
      <c r="Q620" s="32" t="n">
        <v>42887</v>
      </c>
      <c r="R620" s="9" t="n">
        <v>1080</v>
      </c>
      <c r="S620" s="10" t="n">
        <v>558</v>
      </c>
      <c r="T620" s="9" t="n">
        <v>5</v>
      </c>
      <c r="U620" s="9" t="s">
        <v>36</v>
      </c>
      <c r="V620" s="9" t="n">
        <v>0</v>
      </c>
    </row>
    <row r="621" customFormat="false" ht="15.75" hidden="false" customHeight="true" outlineLevel="0" collapsed="false">
      <c r="A621" s="22" t="s">
        <v>1902</v>
      </c>
      <c r="B621" s="7" t="s">
        <v>2568</v>
      </c>
      <c r="C621" s="8" t="s">
        <v>2569</v>
      </c>
      <c r="D621" s="9" t="s">
        <v>2570</v>
      </c>
      <c r="E621" s="7" t="s">
        <v>230</v>
      </c>
      <c r="F621" s="9" t="s">
        <v>27</v>
      </c>
      <c r="G621" s="10" t="n">
        <v>26200000</v>
      </c>
      <c r="H621" s="11" t="n">
        <v>686795112</v>
      </c>
      <c r="I621" s="29" t="n">
        <v>0.00799768518518519</v>
      </c>
      <c r="J621" s="13" t="n">
        <v>44597</v>
      </c>
      <c r="K621" s="30" t="n">
        <v>46000</v>
      </c>
      <c r="L621" s="14" t="s">
        <v>28</v>
      </c>
      <c r="M621" s="19" t="s">
        <v>36</v>
      </c>
      <c r="N621" s="15" t="s">
        <v>2571</v>
      </c>
      <c r="O621" s="33" t="n">
        <v>0</v>
      </c>
      <c r="P621" s="30" t="n">
        <v>576</v>
      </c>
      <c r="Q621" s="32" t="n">
        <v>44826</v>
      </c>
      <c r="R621" s="9" t="n">
        <v>1080</v>
      </c>
      <c r="S621" s="10" t="n">
        <v>417</v>
      </c>
      <c r="T621" s="9" t="n">
        <v>15</v>
      </c>
      <c r="U621" s="9" t="s">
        <v>36</v>
      </c>
      <c r="V621" s="9" t="n">
        <v>0</v>
      </c>
    </row>
    <row r="622" customFormat="false" ht="15.75" hidden="false" customHeight="true" outlineLevel="0" collapsed="false">
      <c r="A622" s="22" t="s">
        <v>1902</v>
      </c>
      <c r="B622" s="7" t="s">
        <v>2572</v>
      </c>
      <c r="C622" s="8" t="s">
        <v>2573</v>
      </c>
      <c r="D622" s="9" t="s">
        <v>2574</v>
      </c>
      <c r="E622" s="7" t="s">
        <v>230</v>
      </c>
      <c r="F622" s="9" t="s">
        <v>27</v>
      </c>
      <c r="G622" s="10" t="n">
        <v>26200000</v>
      </c>
      <c r="H622" s="11" t="n">
        <v>686795112</v>
      </c>
      <c r="I622" s="29" t="n">
        <v>0.00746527777777778</v>
      </c>
      <c r="J622" s="13" t="n">
        <v>44683</v>
      </c>
      <c r="K622" s="30" t="n">
        <v>33000</v>
      </c>
      <c r="L622" s="14" t="s">
        <v>28</v>
      </c>
      <c r="M622" s="19" t="s">
        <v>36</v>
      </c>
      <c r="N622" s="15" t="s">
        <v>2575</v>
      </c>
      <c r="O622" s="33" t="n">
        <v>0</v>
      </c>
      <c r="P622" s="30" t="n">
        <v>684</v>
      </c>
      <c r="Q622" s="32" t="n">
        <v>44825</v>
      </c>
      <c r="R622" s="9" t="n">
        <v>1080</v>
      </c>
      <c r="S622" s="10" t="n">
        <v>417</v>
      </c>
      <c r="T622" s="9" t="n">
        <v>15</v>
      </c>
      <c r="U622" s="9" t="s">
        <v>36</v>
      </c>
      <c r="V622" s="9" t="n">
        <v>1</v>
      </c>
    </row>
    <row r="623" customFormat="false" ht="15.75" hidden="false" customHeight="true" outlineLevel="0" collapsed="false">
      <c r="A623" s="22" t="s">
        <v>1902</v>
      </c>
      <c r="B623" s="7" t="s">
        <v>2576</v>
      </c>
      <c r="C623" s="8" t="s">
        <v>2577</v>
      </c>
      <c r="D623" s="9" t="s">
        <v>2578</v>
      </c>
      <c r="E623" s="7" t="s">
        <v>1644</v>
      </c>
      <c r="F623" s="9" t="s">
        <v>41</v>
      </c>
      <c r="G623" s="10" t="n">
        <v>71800000</v>
      </c>
      <c r="H623" s="11" t="n">
        <v>620960291</v>
      </c>
      <c r="I623" s="29" t="n">
        <v>0.00811342592592593</v>
      </c>
      <c r="J623" s="13" t="n">
        <v>42496</v>
      </c>
      <c r="K623" s="30" t="n">
        <v>1900000</v>
      </c>
      <c r="L623" s="14" t="s">
        <v>53</v>
      </c>
      <c r="M623" s="19" t="s">
        <v>36</v>
      </c>
      <c r="N623" s="28" t="s">
        <v>2579</v>
      </c>
      <c r="O623" s="33" t="n">
        <v>0</v>
      </c>
      <c r="P623" s="30" t="n">
        <v>24014</v>
      </c>
      <c r="Q623" s="32" t="n">
        <v>44827</v>
      </c>
      <c r="R623" s="9" t="n">
        <v>1080</v>
      </c>
      <c r="S623" s="10" t="n">
        <v>120</v>
      </c>
      <c r="T623" s="9" t="n">
        <v>2</v>
      </c>
      <c r="U623" s="9" t="s">
        <v>36</v>
      </c>
      <c r="V623" s="9" t="n">
        <v>2</v>
      </c>
    </row>
    <row r="624" customFormat="false" ht="15.75" hidden="false" customHeight="true" outlineLevel="0" collapsed="false">
      <c r="A624" s="22" t="s">
        <v>1902</v>
      </c>
      <c r="B624" s="7" t="s">
        <v>2580</v>
      </c>
      <c r="C624" s="8" t="s">
        <v>2581</v>
      </c>
      <c r="D624" s="9" t="s">
        <v>2578</v>
      </c>
      <c r="E624" s="7" t="s">
        <v>1644</v>
      </c>
      <c r="F624" s="9" t="s">
        <v>41</v>
      </c>
      <c r="G624" s="10" t="n">
        <v>71800000</v>
      </c>
      <c r="H624" s="11" t="n">
        <v>620960291</v>
      </c>
      <c r="I624" s="29" t="n">
        <v>0.00744212962962963</v>
      </c>
      <c r="J624" s="13" t="n">
        <v>44753</v>
      </c>
      <c r="K624" s="30" t="n">
        <v>107000</v>
      </c>
      <c r="L624" s="14" t="s">
        <v>53</v>
      </c>
      <c r="M624" s="19" t="s">
        <v>36</v>
      </c>
      <c r="N624" s="15" t="s">
        <v>2582</v>
      </c>
      <c r="O624" s="33" t="n">
        <v>0</v>
      </c>
      <c r="P624" s="30" t="n">
        <v>2353</v>
      </c>
      <c r="Q624" s="32" t="n">
        <v>44827</v>
      </c>
      <c r="R624" s="9" t="n">
        <v>1080</v>
      </c>
      <c r="S624" s="10" t="n">
        <v>120</v>
      </c>
      <c r="T624" s="9" t="n">
        <v>2</v>
      </c>
      <c r="U624" s="9" t="s">
        <v>36</v>
      </c>
      <c r="V624" s="9" t="n">
        <v>2</v>
      </c>
    </row>
    <row r="625" customFormat="false" ht="15.75" hidden="false" customHeight="true" outlineLevel="0" collapsed="false">
      <c r="A625" s="22" t="s">
        <v>1902</v>
      </c>
      <c r="B625" s="7" t="s">
        <v>2583</v>
      </c>
      <c r="C625" s="8" t="s">
        <v>2584</v>
      </c>
      <c r="D625" s="9" t="s">
        <v>2578</v>
      </c>
      <c r="E625" s="7" t="s">
        <v>1644</v>
      </c>
      <c r="F625" s="9" t="s">
        <v>41</v>
      </c>
      <c r="G625" s="10" t="n">
        <v>71800000</v>
      </c>
      <c r="H625" s="11" t="n">
        <v>620960291</v>
      </c>
      <c r="I625" s="29" t="n">
        <v>0.00211805555555556</v>
      </c>
      <c r="J625" s="13" t="n">
        <v>44293</v>
      </c>
      <c r="K625" s="30" t="n">
        <v>39000</v>
      </c>
      <c r="L625" s="14" t="s">
        <v>53</v>
      </c>
      <c r="M625" s="19" t="s">
        <v>36</v>
      </c>
      <c r="N625" s="15" t="s">
        <v>2585</v>
      </c>
      <c r="O625" s="33" t="n">
        <v>0</v>
      </c>
      <c r="P625" s="30" t="n">
        <v>849</v>
      </c>
      <c r="Q625" s="32" t="n">
        <v>41811</v>
      </c>
      <c r="R625" s="9" t="n">
        <v>1080</v>
      </c>
      <c r="S625" s="10" t="n">
        <v>120</v>
      </c>
      <c r="T625" s="9" t="n">
        <v>2</v>
      </c>
      <c r="U625" s="9" t="s">
        <v>36</v>
      </c>
      <c r="V625" s="9" t="n">
        <v>2</v>
      </c>
    </row>
    <row r="626" customFormat="false" ht="15.75" hidden="false" customHeight="true" outlineLevel="0" collapsed="false">
      <c r="A626" s="22" t="s">
        <v>1902</v>
      </c>
      <c r="B626" s="7" t="s">
        <v>2586</v>
      </c>
      <c r="C626" s="8" t="s">
        <v>2587</v>
      </c>
      <c r="D626" s="9" t="s">
        <v>2578</v>
      </c>
      <c r="E626" s="7" t="s">
        <v>1644</v>
      </c>
      <c r="F626" s="9" t="s">
        <v>41</v>
      </c>
      <c r="G626" s="10" t="n">
        <v>71800000</v>
      </c>
      <c r="H626" s="11" t="n">
        <v>620960291</v>
      </c>
      <c r="I626" s="29" t="n">
        <v>0.00885416666666667</v>
      </c>
      <c r="J626" s="13" t="n">
        <v>44064</v>
      </c>
      <c r="K626" s="30" t="n">
        <v>72000</v>
      </c>
      <c r="L626" s="14" t="s">
        <v>53</v>
      </c>
      <c r="M626" s="19" t="s">
        <v>36</v>
      </c>
      <c r="N626" s="15" t="s">
        <v>2588</v>
      </c>
      <c r="O626" s="33" t="n">
        <v>0</v>
      </c>
      <c r="P626" s="30" t="n">
        <v>3150</v>
      </c>
      <c r="Q626" s="32" t="n">
        <v>44802</v>
      </c>
      <c r="R626" s="9" t="n">
        <v>1080</v>
      </c>
      <c r="S626" s="10" t="n">
        <v>120</v>
      </c>
      <c r="T626" s="9" t="n">
        <v>2</v>
      </c>
      <c r="U626" s="9" t="s">
        <v>36</v>
      </c>
      <c r="V626" s="9" t="n">
        <v>2</v>
      </c>
    </row>
    <row r="627" customFormat="false" ht="15.75" hidden="false" customHeight="true" outlineLevel="0" collapsed="false">
      <c r="A627" s="22" t="s">
        <v>1902</v>
      </c>
      <c r="B627" s="7" t="s">
        <v>2589</v>
      </c>
      <c r="C627" s="8" t="s">
        <v>2590</v>
      </c>
      <c r="D627" s="9" t="s">
        <v>2591</v>
      </c>
      <c r="E627" s="7" t="s">
        <v>2592</v>
      </c>
      <c r="F627" s="9" t="s">
        <v>27</v>
      </c>
      <c r="G627" s="10" t="n">
        <v>12100000</v>
      </c>
      <c r="H627" s="11" t="n">
        <v>3600496171</v>
      </c>
      <c r="I627" s="29" t="n">
        <v>0.00532407407407407</v>
      </c>
      <c r="J627" s="13" t="n">
        <v>42815</v>
      </c>
      <c r="K627" s="30" t="n">
        <v>901000</v>
      </c>
      <c r="L627" s="14" t="s">
        <v>28</v>
      </c>
      <c r="M627" s="19" t="s">
        <v>1937</v>
      </c>
      <c r="N627" s="15" t="s">
        <v>2593</v>
      </c>
      <c r="O627" s="33" t="n">
        <v>0</v>
      </c>
      <c r="P627" s="30" t="n">
        <v>28221</v>
      </c>
      <c r="Q627" s="32" t="n">
        <v>44827</v>
      </c>
      <c r="R627" s="9" t="n">
        <v>1080</v>
      </c>
      <c r="S627" s="10" t="n">
        <v>2872</v>
      </c>
      <c r="T627" s="9" t="n">
        <v>113</v>
      </c>
      <c r="U627" s="9" t="s">
        <v>36</v>
      </c>
      <c r="V627" s="9" t="n">
        <v>1</v>
      </c>
    </row>
    <row r="628" customFormat="false" ht="15.75" hidden="false" customHeight="true" outlineLevel="0" collapsed="false">
      <c r="A628" s="22" t="s">
        <v>1902</v>
      </c>
      <c r="B628" s="7" t="s">
        <v>2594</v>
      </c>
      <c r="C628" s="8" t="s">
        <v>2595</v>
      </c>
      <c r="D628" s="9" t="s">
        <v>2596</v>
      </c>
      <c r="E628" s="7" t="s">
        <v>2592</v>
      </c>
      <c r="F628" s="9" t="s">
        <v>27</v>
      </c>
      <c r="G628" s="10" t="n">
        <v>12100000</v>
      </c>
      <c r="H628" s="11" t="n">
        <v>3600496171</v>
      </c>
      <c r="I628" s="29" t="n">
        <v>0.0102546296296296</v>
      </c>
      <c r="J628" s="13" t="n">
        <v>44826</v>
      </c>
      <c r="K628" s="30" t="n">
        <v>36000</v>
      </c>
      <c r="L628" s="14" t="s">
        <v>28</v>
      </c>
      <c r="M628" s="19" t="s">
        <v>1937</v>
      </c>
      <c r="N628" s="15" t="s">
        <v>2597</v>
      </c>
      <c r="O628" s="33" t="n">
        <v>0</v>
      </c>
      <c r="P628" s="30" t="n">
        <v>1116</v>
      </c>
      <c r="Q628" s="32" t="n">
        <v>44827</v>
      </c>
      <c r="R628" s="9" t="n">
        <v>1080</v>
      </c>
      <c r="S628" s="10" t="n">
        <v>2872</v>
      </c>
      <c r="T628" s="9" t="n">
        <v>113</v>
      </c>
      <c r="U628" s="9" t="s">
        <v>36</v>
      </c>
      <c r="V628" s="9" t="n">
        <v>1</v>
      </c>
    </row>
    <row r="629" customFormat="false" ht="15.75" hidden="false" customHeight="true" outlineLevel="0" collapsed="false">
      <c r="A629" s="22" t="s">
        <v>1902</v>
      </c>
      <c r="B629" s="7" t="s">
        <v>2598</v>
      </c>
      <c r="C629" s="8" t="s">
        <v>2599</v>
      </c>
      <c r="D629" s="9" t="s">
        <v>2600</v>
      </c>
      <c r="E629" s="7" t="s">
        <v>2592</v>
      </c>
      <c r="F629" s="9" t="s">
        <v>27</v>
      </c>
      <c r="G629" s="10" t="n">
        <v>12100000</v>
      </c>
      <c r="H629" s="11" t="n">
        <v>3600496171</v>
      </c>
      <c r="I629" s="29" t="n">
        <v>0.00631944444444444</v>
      </c>
      <c r="J629" s="13" t="n">
        <v>44134</v>
      </c>
      <c r="K629" s="30" t="n">
        <v>223000</v>
      </c>
      <c r="L629" s="14" t="s">
        <v>28</v>
      </c>
      <c r="M629" s="19" t="s">
        <v>1937</v>
      </c>
      <c r="N629" s="15" t="s">
        <v>2601</v>
      </c>
      <c r="O629" s="33" t="n">
        <v>0</v>
      </c>
      <c r="P629" s="30" t="n">
        <v>4157</v>
      </c>
      <c r="Q629" s="32" t="n">
        <v>44826</v>
      </c>
      <c r="R629" s="9" t="n">
        <v>1080</v>
      </c>
      <c r="S629" s="10" t="n">
        <v>2872</v>
      </c>
      <c r="T629" s="9" t="n">
        <v>113</v>
      </c>
      <c r="U629" s="9" t="s">
        <v>36</v>
      </c>
      <c r="V629" s="9" t="n">
        <v>1</v>
      </c>
    </row>
    <row r="630" customFormat="false" ht="15.75" hidden="false" customHeight="true" outlineLevel="0" collapsed="false">
      <c r="A630" s="22" t="s">
        <v>1902</v>
      </c>
      <c r="B630" s="7" t="s">
        <v>2602</v>
      </c>
      <c r="C630" s="8" t="s">
        <v>2603</v>
      </c>
      <c r="D630" s="9" t="s">
        <v>2604</v>
      </c>
      <c r="E630" s="7" t="s">
        <v>2592</v>
      </c>
      <c r="F630" s="9" t="s">
        <v>27</v>
      </c>
      <c r="G630" s="10" t="n">
        <v>12100000</v>
      </c>
      <c r="H630" s="11" t="n">
        <v>3600496171</v>
      </c>
      <c r="I630" s="29" t="n">
        <v>0.00292824074074074</v>
      </c>
      <c r="J630" s="13" t="n">
        <v>44552</v>
      </c>
      <c r="K630" s="30" t="n">
        <v>8800</v>
      </c>
      <c r="L630" s="14" t="s">
        <v>28</v>
      </c>
      <c r="M630" s="19" t="s">
        <v>1937</v>
      </c>
      <c r="N630" s="15" t="s">
        <v>2605</v>
      </c>
      <c r="O630" s="33" t="n">
        <v>0</v>
      </c>
      <c r="P630" s="30" t="n">
        <v>154</v>
      </c>
      <c r="Q630" s="32" t="n">
        <v>44826</v>
      </c>
      <c r="R630" s="9" t="n">
        <v>1080</v>
      </c>
      <c r="S630" s="10" t="n">
        <v>2872</v>
      </c>
      <c r="T630" s="9" t="n">
        <v>113</v>
      </c>
      <c r="U630" s="9" t="s">
        <v>36</v>
      </c>
      <c r="V630" s="9" t="n">
        <v>1</v>
      </c>
    </row>
    <row r="631" customFormat="false" ht="15.75" hidden="false" customHeight="true" outlineLevel="0" collapsed="false">
      <c r="A631" s="22" t="s">
        <v>1902</v>
      </c>
      <c r="B631" s="7" t="s">
        <v>2606</v>
      </c>
      <c r="C631" s="8" t="s">
        <v>2607</v>
      </c>
      <c r="D631" s="9" t="s">
        <v>2604</v>
      </c>
      <c r="E631" s="7" t="s">
        <v>2608</v>
      </c>
      <c r="F631" s="9" t="s">
        <v>41</v>
      </c>
      <c r="G631" s="10" t="n">
        <v>564000</v>
      </c>
      <c r="H631" s="11" t="n">
        <v>23449558</v>
      </c>
      <c r="I631" s="29" t="n">
        <v>0.00997685185185185</v>
      </c>
      <c r="J631" s="13" t="n">
        <v>44018</v>
      </c>
      <c r="K631" s="30" t="n">
        <v>4800</v>
      </c>
      <c r="L631" s="14" t="s">
        <v>28</v>
      </c>
      <c r="M631" s="19" t="s">
        <v>1937</v>
      </c>
      <c r="N631" s="15" t="s">
        <v>2609</v>
      </c>
      <c r="O631" s="33" t="n">
        <v>0</v>
      </c>
      <c r="P631" s="30" t="n">
        <v>65</v>
      </c>
      <c r="Q631" s="32" t="n">
        <v>44820</v>
      </c>
      <c r="R631" s="9" t="n">
        <v>1080</v>
      </c>
      <c r="S631" s="10" t="n">
        <v>647</v>
      </c>
      <c r="T631" s="9" t="n">
        <v>37</v>
      </c>
      <c r="U631" s="9" t="s">
        <v>36</v>
      </c>
      <c r="V631" s="9" t="n">
        <v>0</v>
      </c>
    </row>
    <row r="632" customFormat="false" ht="15.75" hidden="false" customHeight="true" outlineLevel="0" collapsed="false">
      <c r="A632" s="22" t="s">
        <v>1902</v>
      </c>
      <c r="B632" s="7" t="s">
        <v>2610</v>
      </c>
      <c r="C632" s="8" t="s">
        <v>2611</v>
      </c>
      <c r="D632" s="9" t="s">
        <v>2604</v>
      </c>
      <c r="E632" s="7" t="s">
        <v>2608</v>
      </c>
      <c r="F632" s="9" t="s">
        <v>41</v>
      </c>
      <c r="G632" s="10" t="n">
        <v>564000</v>
      </c>
      <c r="H632" s="11" t="n">
        <v>23449558</v>
      </c>
      <c r="I632" s="29" t="n">
        <v>0.0299421296296296</v>
      </c>
      <c r="J632" s="13" t="n">
        <v>42913</v>
      </c>
      <c r="K632" s="30" t="n">
        <v>111000</v>
      </c>
      <c r="L632" s="14" t="s">
        <v>28</v>
      </c>
      <c r="M632" s="19" t="s">
        <v>1937</v>
      </c>
      <c r="N632" s="15" t="s">
        <v>2612</v>
      </c>
      <c r="O632" s="33" t="n">
        <v>0</v>
      </c>
      <c r="P632" s="30" t="n">
        <v>2654</v>
      </c>
      <c r="Q632" s="32" t="n">
        <v>44827</v>
      </c>
      <c r="R632" s="9" t="n">
        <v>1080</v>
      </c>
      <c r="S632" s="10" t="n">
        <v>647</v>
      </c>
      <c r="T632" s="9" t="n">
        <v>37</v>
      </c>
      <c r="U632" s="9" t="s">
        <v>36</v>
      </c>
      <c r="V632" s="9" t="n">
        <v>0</v>
      </c>
    </row>
    <row r="633" customFormat="false" ht="15.75" hidden="false" customHeight="true" outlineLevel="0" collapsed="false">
      <c r="A633" s="22" t="s">
        <v>1902</v>
      </c>
      <c r="B633" s="7" t="s">
        <v>2613</v>
      </c>
      <c r="C633" s="8" t="s">
        <v>2614</v>
      </c>
      <c r="D633" s="9" t="s">
        <v>2615</v>
      </c>
      <c r="E633" s="7" t="s">
        <v>2608</v>
      </c>
      <c r="F633" s="9" t="s">
        <v>41</v>
      </c>
      <c r="G633" s="10" t="n">
        <v>564000</v>
      </c>
      <c r="H633" s="11" t="n">
        <v>23449558</v>
      </c>
      <c r="I633" s="29" t="n">
        <v>0.0122106481481481</v>
      </c>
      <c r="J633" s="13" t="n">
        <v>43962</v>
      </c>
      <c r="K633" s="30" t="n">
        <v>29000</v>
      </c>
      <c r="L633" s="14" t="s">
        <v>28</v>
      </c>
      <c r="M633" s="19" t="s">
        <v>1937</v>
      </c>
      <c r="N633" s="15" t="s">
        <v>2616</v>
      </c>
      <c r="O633" s="33" t="n">
        <v>0</v>
      </c>
      <c r="P633" s="30" t="n">
        <v>320</v>
      </c>
      <c r="Q633" s="32" t="n">
        <v>44825</v>
      </c>
      <c r="R633" s="9" t="n">
        <v>1080</v>
      </c>
      <c r="S633" s="10" t="n">
        <v>647</v>
      </c>
      <c r="T633" s="9" t="n">
        <v>37</v>
      </c>
      <c r="U633" s="9" t="s">
        <v>36</v>
      </c>
      <c r="V633" s="9" t="n">
        <v>0</v>
      </c>
    </row>
    <row r="634" customFormat="false" ht="15.75" hidden="false" customHeight="true" outlineLevel="0" collapsed="false">
      <c r="A634" s="22" t="s">
        <v>1902</v>
      </c>
      <c r="B634" s="7" t="s">
        <v>2617</v>
      </c>
      <c r="C634" s="8" t="s">
        <v>2618</v>
      </c>
      <c r="D634" s="9" t="s">
        <v>2619</v>
      </c>
      <c r="E634" s="7" t="s">
        <v>2608</v>
      </c>
      <c r="F634" s="9" t="s">
        <v>41</v>
      </c>
      <c r="G634" s="10" t="n">
        <v>564000</v>
      </c>
      <c r="H634" s="11" t="n">
        <v>23449558</v>
      </c>
      <c r="I634" s="29" t="n">
        <v>0.0188888888888889</v>
      </c>
      <c r="J634" s="13" t="n">
        <v>42216</v>
      </c>
      <c r="K634" s="30" t="n">
        <v>4000</v>
      </c>
      <c r="L634" s="14" t="s">
        <v>28</v>
      </c>
      <c r="M634" s="19" t="s">
        <v>1937</v>
      </c>
      <c r="N634" s="15" t="s">
        <v>2620</v>
      </c>
      <c r="O634" s="33" t="n">
        <v>1</v>
      </c>
      <c r="P634" s="30" t="n">
        <v>179</v>
      </c>
      <c r="Q634" s="32" t="n">
        <v>44825</v>
      </c>
      <c r="R634" s="9" t="n">
        <v>1080</v>
      </c>
      <c r="S634" s="10" t="n">
        <v>647</v>
      </c>
      <c r="T634" s="9" t="n">
        <v>37</v>
      </c>
      <c r="U634" s="9" t="s">
        <v>36</v>
      </c>
      <c r="V634" s="9" t="n">
        <v>0</v>
      </c>
    </row>
    <row r="635" customFormat="false" ht="15.75" hidden="false" customHeight="true" outlineLevel="0" collapsed="false">
      <c r="A635" s="22" t="s">
        <v>1902</v>
      </c>
      <c r="B635" s="7" t="s">
        <v>2621</v>
      </c>
      <c r="C635" s="8" t="s">
        <v>2622</v>
      </c>
      <c r="D635" s="9" t="s">
        <v>2619</v>
      </c>
      <c r="E635" s="7" t="s">
        <v>2623</v>
      </c>
      <c r="F635" s="9" t="s">
        <v>41</v>
      </c>
      <c r="G635" s="10" t="n">
        <v>41500000</v>
      </c>
      <c r="H635" s="11" t="n">
        <v>329727112</v>
      </c>
      <c r="I635" s="29" t="n">
        <v>0.0192708333333333</v>
      </c>
      <c r="J635" s="13" t="n">
        <v>43773</v>
      </c>
      <c r="K635" s="30" t="n">
        <v>47000</v>
      </c>
      <c r="L635" s="14" t="s">
        <v>28</v>
      </c>
      <c r="M635" s="19" t="s">
        <v>29</v>
      </c>
      <c r="N635" s="15" t="s">
        <v>2624</v>
      </c>
      <c r="O635" s="33" t="n">
        <v>0</v>
      </c>
      <c r="P635" s="30" t="n">
        <v>2577</v>
      </c>
      <c r="Q635" s="32" t="n">
        <v>44803</v>
      </c>
      <c r="R635" s="9" t="n">
        <v>2160</v>
      </c>
      <c r="S635" s="10" t="n">
        <v>739</v>
      </c>
      <c r="T635" s="9" t="n">
        <v>44</v>
      </c>
      <c r="U635" s="9" t="s">
        <v>36</v>
      </c>
      <c r="V635" s="9" t="n">
        <v>2</v>
      </c>
    </row>
    <row r="636" customFormat="false" ht="15.75" hidden="false" customHeight="true" outlineLevel="0" collapsed="false">
      <c r="A636" s="22" t="s">
        <v>1902</v>
      </c>
      <c r="B636" s="7" t="s">
        <v>2625</v>
      </c>
      <c r="C636" s="8" t="s">
        <v>2626</v>
      </c>
      <c r="D636" s="9" t="s">
        <v>2619</v>
      </c>
      <c r="E636" s="7" t="s">
        <v>2623</v>
      </c>
      <c r="F636" s="9" t="s">
        <v>41</v>
      </c>
      <c r="G636" s="10" t="n">
        <v>41500000</v>
      </c>
      <c r="H636" s="11" t="n">
        <v>329727112</v>
      </c>
      <c r="I636" s="29" t="n">
        <v>0.00609953703703704</v>
      </c>
      <c r="J636" s="13" t="n">
        <v>44819</v>
      </c>
      <c r="K636" s="30" t="n">
        <v>8100</v>
      </c>
      <c r="L636" s="14" t="s">
        <v>28</v>
      </c>
      <c r="M636" s="19" t="s">
        <v>29</v>
      </c>
      <c r="N636" s="15" t="s">
        <v>2627</v>
      </c>
      <c r="O636" s="33" t="n">
        <v>0</v>
      </c>
      <c r="P636" s="30" t="n">
        <v>174</v>
      </c>
      <c r="Q636" s="32" t="n">
        <v>44827</v>
      </c>
      <c r="R636" s="9" t="n">
        <v>2160</v>
      </c>
      <c r="S636" s="10" t="n">
        <v>739</v>
      </c>
      <c r="T636" s="9" t="n">
        <v>44</v>
      </c>
      <c r="U636" s="9" t="s">
        <v>36</v>
      </c>
      <c r="V636" s="9" t="n">
        <v>2</v>
      </c>
    </row>
    <row r="637" customFormat="false" ht="15.75" hidden="false" customHeight="true" outlineLevel="0" collapsed="false">
      <c r="A637" s="22" t="s">
        <v>1902</v>
      </c>
      <c r="B637" s="7" t="s">
        <v>2628</v>
      </c>
      <c r="C637" s="8" t="s">
        <v>2629</v>
      </c>
      <c r="D637" s="9" t="s">
        <v>2630</v>
      </c>
      <c r="E637" s="7" t="s">
        <v>2623</v>
      </c>
      <c r="F637" s="9" t="s">
        <v>41</v>
      </c>
      <c r="G637" s="10" t="n">
        <v>41500000</v>
      </c>
      <c r="H637" s="11" t="n">
        <v>329727112</v>
      </c>
      <c r="I637" s="29" t="n">
        <v>0.0134722222222222</v>
      </c>
      <c r="J637" s="13" t="n">
        <v>44810</v>
      </c>
      <c r="K637" s="30" t="n">
        <v>3300</v>
      </c>
      <c r="L637" s="14" t="s">
        <v>28</v>
      </c>
      <c r="M637" s="19" t="s">
        <v>29</v>
      </c>
      <c r="N637" s="15" t="s">
        <v>2631</v>
      </c>
      <c r="O637" s="33" t="n">
        <v>0</v>
      </c>
      <c r="P637" s="30" t="n">
        <v>167</v>
      </c>
      <c r="Q637" s="32" t="n">
        <v>44826</v>
      </c>
      <c r="R637" s="9" t="n">
        <v>2160</v>
      </c>
      <c r="S637" s="10" t="n">
        <v>739</v>
      </c>
      <c r="T637" s="9" t="n">
        <v>44</v>
      </c>
      <c r="U637" s="9" t="s">
        <v>36</v>
      </c>
      <c r="V637" s="9" t="n">
        <v>2</v>
      </c>
    </row>
    <row r="638" customFormat="false" ht="15.75" hidden="false" customHeight="true" outlineLevel="0" collapsed="false">
      <c r="A638" s="22" t="s">
        <v>1902</v>
      </c>
      <c r="B638" s="7" t="s">
        <v>2632</v>
      </c>
      <c r="C638" s="8" t="s">
        <v>2633</v>
      </c>
      <c r="D638" s="9" t="s">
        <v>2630</v>
      </c>
      <c r="E638" s="7" t="s">
        <v>2623</v>
      </c>
      <c r="F638" s="9" t="s">
        <v>41</v>
      </c>
      <c r="G638" s="10" t="n">
        <v>41500000</v>
      </c>
      <c r="H638" s="11" t="n">
        <v>329727112</v>
      </c>
      <c r="I638" s="29" t="n">
        <v>0.00877314814814815</v>
      </c>
      <c r="J638" s="13" t="n">
        <v>44795</v>
      </c>
      <c r="K638" s="30" t="n">
        <v>27000</v>
      </c>
      <c r="L638" s="14" t="s">
        <v>28</v>
      </c>
      <c r="M638" s="19" t="s">
        <v>29</v>
      </c>
      <c r="N638" s="15" t="s">
        <v>2634</v>
      </c>
      <c r="O638" s="33" t="n">
        <v>0</v>
      </c>
      <c r="P638" s="30" t="n">
        <v>1103</v>
      </c>
      <c r="Q638" s="32" t="n">
        <v>44827</v>
      </c>
      <c r="R638" s="9" t="n">
        <v>2160</v>
      </c>
      <c r="S638" s="10" t="n">
        <v>739</v>
      </c>
      <c r="T638" s="9" t="n">
        <v>44</v>
      </c>
      <c r="U638" s="9" t="s">
        <v>36</v>
      </c>
      <c r="V638" s="9" t="n">
        <v>2</v>
      </c>
    </row>
    <row r="639" customFormat="false" ht="15.75" hidden="false" customHeight="true" outlineLevel="0" collapsed="false">
      <c r="A639" s="22" t="s">
        <v>1902</v>
      </c>
      <c r="B639" s="7" t="s">
        <v>2635</v>
      </c>
      <c r="C639" s="8" t="s">
        <v>2636</v>
      </c>
      <c r="D639" s="9" t="s">
        <v>2630</v>
      </c>
      <c r="E639" s="7" t="s">
        <v>2637</v>
      </c>
      <c r="F639" s="9" t="s">
        <v>41</v>
      </c>
      <c r="G639" s="10" t="n">
        <v>999000</v>
      </c>
      <c r="H639" s="11" t="n">
        <v>58048539</v>
      </c>
      <c r="I639" s="29" t="n">
        <v>0.00496527777777778</v>
      </c>
      <c r="J639" s="13" t="n">
        <v>44183</v>
      </c>
      <c r="K639" s="30" t="n">
        <v>18000</v>
      </c>
      <c r="L639" s="14" t="s">
        <v>28</v>
      </c>
      <c r="M639" s="19" t="s">
        <v>1937</v>
      </c>
      <c r="N639" s="15" t="s">
        <v>2638</v>
      </c>
      <c r="O639" s="33" t="n">
        <v>0</v>
      </c>
      <c r="P639" s="30" t="n">
        <v>178</v>
      </c>
      <c r="Q639" s="32" t="n">
        <v>44826</v>
      </c>
      <c r="R639" s="9" t="n">
        <v>1080</v>
      </c>
      <c r="S639" s="10" t="n">
        <v>918</v>
      </c>
      <c r="T639" s="9" t="n">
        <v>76</v>
      </c>
      <c r="U639" s="9" t="s">
        <v>36</v>
      </c>
      <c r="V639" s="9" t="n">
        <v>2</v>
      </c>
    </row>
    <row r="640" customFormat="false" ht="15.75" hidden="false" customHeight="true" outlineLevel="0" collapsed="false">
      <c r="A640" s="22" t="s">
        <v>1902</v>
      </c>
      <c r="B640" s="7" t="s">
        <v>2639</v>
      </c>
      <c r="C640" s="8" t="s">
        <v>2640</v>
      </c>
      <c r="D640" s="9" t="s">
        <v>2630</v>
      </c>
      <c r="E640" s="7" t="s">
        <v>2637</v>
      </c>
      <c r="F640" s="9" t="s">
        <v>41</v>
      </c>
      <c r="G640" s="10" t="n">
        <v>999000</v>
      </c>
      <c r="H640" s="11" t="n">
        <v>58048539</v>
      </c>
      <c r="I640" s="29" t="n">
        <v>0.00293981481481482</v>
      </c>
      <c r="J640" s="13" t="n">
        <v>44818</v>
      </c>
      <c r="K640" s="30" t="n">
        <v>787</v>
      </c>
      <c r="L640" s="14" t="s">
        <v>28</v>
      </c>
      <c r="M640" s="19" t="s">
        <v>1937</v>
      </c>
      <c r="N640" s="15" t="s">
        <v>2641</v>
      </c>
      <c r="O640" s="33" t="n">
        <v>0</v>
      </c>
      <c r="P640" s="30" t="n">
        <v>61</v>
      </c>
      <c r="Q640" s="32" t="n">
        <v>44825</v>
      </c>
      <c r="R640" s="9" t="n">
        <v>1080</v>
      </c>
      <c r="S640" s="10" t="n">
        <v>918</v>
      </c>
      <c r="T640" s="9" t="n">
        <v>76</v>
      </c>
      <c r="U640" s="9" t="s">
        <v>36</v>
      </c>
      <c r="V640" s="9" t="n">
        <v>2</v>
      </c>
    </row>
    <row r="641" customFormat="false" ht="15.75" hidden="false" customHeight="true" outlineLevel="0" collapsed="false">
      <c r="A641" s="22" t="s">
        <v>1902</v>
      </c>
      <c r="B641" s="7" t="s">
        <v>2642</v>
      </c>
      <c r="C641" s="8" t="s">
        <v>2643</v>
      </c>
      <c r="D641" s="9" t="s">
        <v>2644</v>
      </c>
      <c r="E641" s="7" t="s">
        <v>2637</v>
      </c>
      <c r="F641" s="9" t="s">
        <v>41</v>
      </c>
      <c r="G641" s="10" t="n">
        <v>999000</v>
      </c>
      <c r="H641" s="11" t="n">
        <v>58048539</v>
      </c>
      <c r="I641" s="29" t="n">
        <v>0.00540509259259259</v>
      </c>
      <c r="J641" s="13" t="n">
        <v>44802</v>
      </c>
      <c r="K641" s="30" t="n">
        <v>3600</v>
      </c>
      <c r="L641" s="14" t="s">
        <v>28</v>
      </c>
      <c r="M641" s="19" t="s">
        <v>1937</v>
      </c>
      <c r="N641" s="15" t="s">
        <v>2645</v>
      </c>
      <c r="O641" s="33" t="n">
        <v>0</v>
      </c>
      <c r="P641" s="30" t="n">
        <v>118</v>
      </c>
      <c r="Q641" s="32" t="n">
        <v>44827</v>
      </c>
      <c r="R641" s="9" t="n">
        <v>1080</v>
      </c>
      <c r="S641" s="10" t="n">
        <v>918</v>
      </c>
      <c r="T641" s="9" t="n">
        <v>76</v>
      </c>
      <c r="U641" s="9" t="s">
        <v>36</v>
      </c>
      <c r="V641" s="9" t="n">
        <v>2</v>
      </c>
    </row>
    <row r="642" customFormat="false" ht="15.75" hidden="false" customHeight="true" outlineLevel="0" collapsed="false">
      <c r="A642" s="22" t="s">
        <v>1902</v>
      </c>
      <c r="B642" s="7" t="s">
        <v>2646</v>
      </c>
      <c r="C642" s="8" t="s">
        <v>2647</v>
      </c>
      <c r="D642" s="9" t="s">
        <v>2648</v>
      </c>
      <c r="E642" s="7" t="s">
        <v>2637</v>
      </c>
      <c r="F642" s="9" t="s">
        <v>41</v>
      </c>
      <c r="G642" s="10" t="n">
        <v>999000</v>
      </c>
      <c r="H642" s="11" t="n">
        <v>58048539</v>
      </c>
      <c r="I642" s="29" t="n">
        <v>0.0040625</v>
      </c>
      <c r="J642" s="13" t="n">
        <v>44797</v>
      </c>
      <c r="K642" s="30" t="n">
        <v>1400</v>
      </c>
      <c r="L642" s="14" t="s">
        <v>28</v>
      </c>
      <c r="M642" s="19" t="s">
        <v>1937</v>
      </c>
      <c r="N642" s="15" t="s">
        <v>2649</v>
      </c>
      <c r="O642" s="33" t="n">
        <v>0</v>
      </c>
      <c r="P642" s="30" t="n">
        <v>70</v>
      </c>
      <c r="Q642" s="32" t="n">
        <v>44768</v>
      </c>
      <c r="R642" s="9" t="n">
        <v>1080</v>
      </c>
      <c r="S642" s="10" t="n">
        <v>918</v>
      </c>
      <c r="T642" s="9" t="n">
        <v>76</v>
      </c>
      <c r="U642" s="9" t="s">
        <v>36</v>
      </c>
      <c r="V642" s="9" t="n">
        <v>2</v>
      </c>
    </row>
    <row r="643" customFormat="false" ht="15.75" hidden="false" customHeight="true" outlineLevel="0" collapsed="false">
      <c r="A643" s="22" t="s">
        <v>1902</v>
      </c>
      <c r="B643" s="7" t="s">
        <v>2650</v>
      </c>
      <c r="C643" s="8" t="s">
        <v>2651</v>
      </c>
      <c r="D643" s="9" t="s">
        <v>2648</v>
      </c>
      <c r="E643" s="7" t="s">
        <v>2652</v>
      </c>
      <c r="F643" s="9" t="s">
        <v>27</v>
      </c>
      <c r="G643" s="10" t="n">
        <v>158000</v>
      </c>
      <c r="H643" s="11" t="n">
        <v>6791400</v>
      </c>
      <c r="I643" s="29" t="n">
        <v>0.005625</v>
      </c>
      <c r="J643" s="13" t="n">
        <v>44621</v>
      </c>
      <c r="K643" s="30" t="n">
        <v>1400</v>
      </c>
      <c r="L643" s="14" t="s">
        <v>28</v>
      </c>
      <c r="M643" s="19" t="s">
        <v>29</v>
      </c>
      <c r="N643" s="15" t="s">
        <v>2653</v>
      </c>
      <c r="O643" s="33" t="n">
        <v>0</v>
      </c>
      <c r="P643" s="30" t="n">
        <v>1471</v>
      </c>
      <c r="Q643" s="32" t="n">
        <v>44827</v>
      </c>
      <c r="R643" s="9" t="n">
        <v>1080</v>
      </c>
      <c r="S643" s="10" t="n">
        <v>20</v>
      </c>
      <c r="T643" s="9" t="n">
        <v>0</v>
      </c>
      <c r="U643" s="9" t="s">
        <v>36</v>
      </c>
      <c r="V643" s="9" t="n">
        <v>5</v>
      </c>
    </row>
    <row r="644" customFormat="false" ht="15.75" hidden="false" customHeight="true" outlineLevel="0" collapsed="false">
      <c r="A644" s="22" t="s">
        <v>1902</v>
      </c>
      <c r="B644" s="7" t="s">
        <v>2654</v>
      </c>
      <c r="C644" s="8" t="s">
        <v>2655</v>
      </c>
      <c r="D644" s="9" t="s">
        <v>2648</v>
      </c>
      <c r="E644" s="7" t="s">
        <v>2652</v>
      </c>
      <c r="F644" s="9" t="s">
        <v>27</v>
      </c>
      <c r="G644" s="10" t="n">
        <v>158000</v>
      </c>
      <c r="H644" s="11" t="n">
        <v>6791400</v>
      </c>
      <c r="I644" s="29" t="n">
        <v>0.00653935185185185</v>
      </c>
      <c r="J644" s="13" t="n">
        <v>44579</v>
      </c>
      <c r="K644" s="30" t="n">
        <v>67000</v>
      </c>
      <c r="L644" s="14" t="s">
        <v>28</v>
      </c>
      <c r="M644" s="19" t="s">
        <v>29</v>
      </c>
      <c r="N644" s="15" t="s">
        <v>2656</v>
      </c>
      <c r="O644" s="33" t="n">
        <v>0</v>
      </c>
      <c r="P644" s="30" t="n">
        <v>8500</v>
      </c>
      <c r="Q644" s="32" t="n">
        <v>44827</v>
      </c>
      <c r="R644" s="9" t="n">
        <v>1080</v>
      </c>
      <c r="S644" s="10" t="n">
        <v>20</v>
      </c>
      <c r="T644" s="9" t="n">
        <v>0</v>
      </c>
      <c r="U644" s="9" t="s">
        <v>36</v>
      </c>
      <c r="V644" s="9" t="n">
        <v>5</v>
      </c>
    </row>
    <row r="645" customFormat="false" ht="15.75" hidden="false" customHeight="true" outlineLevel="0" collapsed="false">
      <c r="A645" s="22" t="s">
        <v>1902</v>
      </c>
      <c r="B645" s="7" t="s">
        <v>2657</v>
      </c>
      <c r="C645" s="8" t="s">
        <v>2658</v>
      </c>
      <c r="D645" s="9" t="s">
        <v>2659</v>
      </c>
      <c r="E645" s="7" t="s">
        <v>2652</v>
      </c>
      <c r="F645" s="9" t="s">
        <v>27</v>
      </c>
      <c r="G645" s="10" t="n">
        <v>158000</v>
      </c>
      <c r="H645" s="11" t="n">
        <v>6791400</v>
      </c>
      <c r="I645" s="29" t="n">
        <v>0.0059837962962963</v>
      </c>
      <c r="J645" s="13" t="n">
        <v>44528</v>
      </c>
      <c r="K645" s="30" t="n">
        <v>20000</v>
      </c>
      <c r="L645" s="14" t="s">
        <v>28</v>
      </c>
      <c r="M645" s="19" t="s">
        <v>29</v>
      </c>
      <c r="N645" s="15" t="s">
        <v>2660</v>
      </c>
      <c r="O645" s="33" t="n">
        <v>0</v>
      </c>
      <c r="P645" s="30" t="n">
        <v>2898</v>
      </c>
      <c r="Q645" s="32" t="n">
        <v>44827</v>
      </c>
      <c r="R645" s="9" t="n">
        <v>1080</v>
      </c>
      <c r="S645" s="10" t="n">
        <v>20</v>
      </c>
      <c r="T645" s="9" t="n">
        <v>0</v>
      </c>
      <c r="U645" s="9" t="s">
        <v>36</v>
      </c>
      <c r="V645" s="9" t="n">
        <v>5</v>
      </c>
    </row>
    <row r="646" customFormat="false" ht="15.75" hidden="false" customHeight="true" outlineLevel="0" collapsed="false">
      <c r="A646" s="22" t="s">
        <v>1902</v>
      </c>
      <c r="B646" s="7" t="s">
        <v>2661</v>
      </c>
      <c r="C646" s="8" t="s">
        <v>2662</v>
      </c>
      <c r="D646" s="9" t="s">
        <v>2659</v>
      </c>
      <c r="E646" s="7" t="s">
        <v>2652</v>
      </c>
      <c r="F646" s="9" t="s">
        <v>27</v>
      </c>
      <c r="G646" s="10" t="n">
        <v>158000</v>
      </c>
      <c r="H646" s="11" t="n">
        <v>6791400</v>
      </c>
      <c r="I646" s="29" t="n">
        <v>0.00493055555555556</v>
      </c>
      <c r="J646" s="13" t="n">
        <v>44600</v>
      </c>
      <c r="K646" s="30" t="n">
        <v>7800</v>
      </c>
      <c r="L646" s="14" t="s">
        <v>28</v>
      </c>
      <c r="M646" s="19" t="s">
        <v>29</v>
      </c>
      <c r="N646" s="15" t="s">
        <v>2662</v>
      </c>
      <c r="O646" s="33" t="n">
        <v>0</v>
      </c>
      <c r="P646" s="30" t="n">
        <v>670</v>
      </c>
      <c r="Q646" s="32" t="n">
        <v>44826</v>
      </c>
      <c r="R646" s="9" t="n">
        <v>1080</v>
      </c>
      <c r="S646" s="10" t="n">
        <v>20</v>
      </c>
      <c r="T646" s="9" t="n">
        <v>0</v>
      </c>
      <c r="U646" s="9" t="s">
        <v>36</v>
      </c>
      <c r="V646" s="9" t="n">
        <v>5</v>
      </c>
    </row>
    <row r="647" customFormat="false" ht="15.75" hidden="false" customHeight="true" outlineLevel="0" collapsed="false">
      <c r="A647" s="22" t="s">
        <v>1902</v>
      </c>
      <c r="B647" s="7" t="s">
        <v>2663</v>
      </c>
      <c r="C647" s="8" t="s">
        <v>2664</v>
      </c>
      <c r="D647" s="9" t="s">
        <v>2659</v>
      </c>
      <c r="E647" s="7" t="s">
        <v>2652</v>
      </c>
      <c r="F647" s="9" t="s">
        <v>27</v>
      </c>
      <c r="G647" s="10" t="n">
        <v>158000</v>
      </c>
      <c r="H647" s="11" t="n">
        <v>6791400</v>
      </c>
      <c r="I647" s="29" t="n">
        <v>0.00486111111111111</v>
      </c>
      <c r="J647" s="13" t="n">
        <v>44504</v>
      </c>
      <c r="K647" s="30" t="n">
        <v>4100</v>
      </c>
      <c r="L647" s="14" t="s">
        <v>28</v>
      </c>
      <c r="M647" s="19" t="s">
        <v>29</v>
      </c>
      <c r="N647" s="15" t="s">
        <v>2665</v>
      </c>
      <c r="O647" s="33" t="n">
        <v>0</v>
      </c>
      <c r="P647" s="30" t="n">
        <v>260</v>
      </c>
      <c r="Q647" s="32" t="n">
        <v>44802</v>
      </c>
      <c r="R647" s="9" t="n">
        <v>1080</v>
      </c>
      <c r="S647" s="10" t="n">
        <v>20</v>
      </c>
      <c r="T647" s="9" t="n">
        <v>0</v>
      </c>
      <c r="U647" s="9" t="s">
        <v>36</v>
      </c>
      <c r="V647" s="9" t="n">
        <v>5</v>
      </c>
    </row>
    <row r="648" customFormat="false" ht="15.75" hidden="false" customHeight="true" outlineLevel="0" collapsed="false">
      <c r="A648" s="22" t="s">
        <v>1902</v>
      </c>
      <c r="B648" s="7" t="s">
        <v>2666</v>
      </c>
      <c r="C648" s="8" t="s">
        <v>2667</v>
      </c>
      <c r="D648" s="9" t="s">
        <v>2659</v>
      </c>
      <c r="E648" s="7" t="s">
        <v>138</v>
      </c>
      <c r="F648" s="9" t="s">
        <v>27</v>
      </c>
      <c r="G648" s="10" t="n">
        <v>68700000</v>
      </c>
      <c r="H648" s="11" t="n">
        <v>3139694002</v>
      </c>
      <c r="I648" s="29" t="n">
        <v>0.00622685185185185</v>
      </c>
      <c r="J648" s="13" t="n">
        <v>44160</v>
      </c>
      <c r="K648" s="30" t="n">
        <v>19000</v>
      </c>
      <c r="L648" s="14" t="s">
        <v>28</v>
      </c>
      <c r="M648" s="19" t="s">
        <v>29</v>
      </c>
      <c r="N648" s="15" t="s">
        <v>2668</v>
      </c>
      <c r="O648" s="33" t="n">
        <v>3</v>
      </c>
      <c r="P648" s="30" t="n">
        <v>728</v>
      </c>
      <c r="Q648" s="32" t="n">
        <v>44803</v>
      </c>
      <c r="R648" s="9" t="n">
        <v>1080</v>
      </c>
      <c r="S648" s="10" t="n">
        <v>5322</v>
      </c>
      <c r="T648" s="9" t="n">
        <v>77</v>
      </c>
      <c r="U648" s="9" t="s">
        <v>36</v>
      </c>
      <c r="V648" s="9" t="n">
        <v>13</v>
      </c>
    </row>
    <row r="649" customFormat="false" ht="15.75" hidden="false" customHeight="true" outlineLevel="0" collapsed="false">
      <c r="A649" s="22" t="s">
        <v>1902</v>
      </c>
      <c r="B649" s="7" t="s">
        <v>2669</v>
      </c>
      <c r="C649" s="8" t="s">
        <v>2670</v>
      </c>
      <c r="D649" s="9" t="s">
        <v>2671</v>
      </c>
      <c r="E649" s="7" t="s">
        <v>138</v>
      </c>
      <c r="F649" s="9" t="s">
        <v>27</v>
      </c>
      <c r="G649" s="10" t="n">
        <v>68700000</v>
      </c>
      <c r="H649" s="11" t="n">
        <v>3139694002</v>
      </c>
      <c r="I649" s="29" t="n">
        <v>0.004375</v>
      </c>
      <c r="J649" s="13" t="n">
        <v>44826</v>
      </c>
      <c r="K649" s="30" t="n">
        <v>1600</v>
      </c>
      <c r="L649" s="14" t="s">
        <v>28</v>
      </c>
      <c r="M649" s="19" t="s">
        <v>29</v>
      </c>
      <c r="N649" s="15" t="s">
        <v>2672</v>
      </c>
      <c r="O649" s="33" t="n">
        <v>0</v>
      </c>
      <c r="P649" s="30" t="n">
        <v>408</v>
      </c>
      <c r="Q649" s="32" t="n">
        <v>44827</v>
      </c>
      <c r="R649" s="9" t="n">
        <v>1080</v>
      </c>
      <c r="S649" s="10" t="n">
        <v>5322</v>
      </c>
      <c r="T649" s="9" t="n">
        <v>77</v>
      </c>
      <c r="U649" s="9" t="s">
        <v>36</v>
      </c>
      <c r="V649" s="9" t="n">
        <v>13</v>
      </c>
    </row>
    <row r="650" customFormat="false" ht="15.75" hidden="false" customHeight="true" outlineLevel="0" collapsed="false">
      <c r="A650" s="22" t="s">
        <v>1902</v>
      </c>
      <c r="B650" s="7" t="s">
        <v>2673</v>
      </c>
      <c r="C650" s="8" t="s">
        <v>2674</v>
      </c>
      <c r="D650" s="9" t="s">
        <v>2671</v>
      </c>
      <c r="E650" s="7" t="s">
        <v>138</v>
      </c>
      <c r="F650" s="9" t="s">
        <v>27</v>
      </c>
      <c r="G650" s="10" t="n">
        <v>68700000</v>
      </c>
      <c r="H650" s="11" t="n">
        <v>3139694002</v>
      </c>
      <c r="I650" s="29" t="n">
        <v>0.00712962962962963</v>
      </c>
      <c r="J650" s="13" t="n">
        <v>44821</v>
      </c>
      <c r="K650" s="30" t="n">
        <v>6200</v>
      </c>
      <c r="L650" s="14" t="s">
        <v>28</v>
      </c>
      <c r="M650" s="19" t="s">
        <v>29</v>
      </c>
      <c r="N650" s="15" t="s">
        <v>2675</v>
      </c>
      <c r="O650" s="33" t="n">
        <v>3</v>
      </c>
      <c r="P650" s="30" t="n">
        <v>497</v>
      </c>
      <c r="Q650" s="32" t="n">
        <v>44827</v>
      </c>
      <c r="R650" s="9" t="n">
        <v>1080</v>
      </c>
      <c r="S650" s="10" t="n">
        <v>5322</v>
      </c>
      <c r="T650" s="9" t="n">
        <v>77</v>
      </c>
      <c r="U650" s="9" t="s">
        <v>36</v>
      </c>
      <c r="V650" s="9" t="n">
        <v>13</v>
      </c>
    </row>
    <row r="651" customFormat="false" ht="15.75" hidden="false" customHeight="true" outlineLevel="0" collapsed="false">
      <c r="A651" s="22" t="s">
        <v>1902</v>
      </c>
      <c r="B651" s="7" t="s">
        <v>2676</v>
      </c>
      <c r="C651" s="21" t="s">
        <v>2676</v>
      </c>
      <c r="D651" s="9" t="s">
        <v>2677</v>
      </c>
      <c r="E651" s="7" t="s">
        <v>138</v>
      </c>
      <c r="F651" s="9" t="s">
        <v>27</v>
      </c>
      <c r="G651" s="10" t="n">
        <v>68700000</v>
      </c>
      <c r="H651" s="11" t="n">
        <v>3139694002</v>
      </c>
      <c r="I651" s="29" t="n">
        <v>0.0111342592592593</v>
      </c>
      <c r="J651" s="13" t="n">
        <v>44819</v>
      </c>
      <c r="K651" s="30" t="n">
        <v>7600</v>
      </c>
      <c r="L651" s="14" t="s">
        <v>28</v>
      </c>
      <c r="M651" s="19" t="s">
        <v>29</v>
      </c>
      <c r="N651" s="15" t="s">
        <v>2678</v>
      </c>
      <c r="O651" s="33" t="n">
        <v>3</v>
      </c>
      <c r="P651" s="30" t="n">
        <v>677</v>
      </c>
      <c r="Q651" s="32" t="n">
        <v>44827</v>
      </c>
      <c r="R651" s="9" t="n">
        <v>1080</v>
      </c>
      <c r="S651" s="10" t="n">
        <v>5322</v>
      </c>
      <c r="T651" s="9" t="n">
        <v>77</v>
      </c>
      <c r="U651" s="9" t="s">
        <v>36</v>
      </c>
      <c r="V651" s="9" t="n">
        <v>13</v>
      </c>
    </row>
    <row r="652" customFormat="false" ht="15.75" hidden="false" customHeight="true" outlineLevel="0" collapsed="false">
      <c r="A652" s="22" t="s">
        <v>2679</v>
      </c>
      <c r="B652" s="7" t="s">
        <v>2680</v>
      </c>
      <c r="C652" s="8" t="s">
        <v>2681</v>
      </c>
      <c r="D652" s="9" t="s">
        <v>2682</v>
      </c>
      <c r="E652" s="7" t="s">
        <v>2683</v>
      </c>
      <c r="F652" s="9" t="s">
        <v>41</v>
      </c>
      <c r="G652" s="10" t="n">
        <v>1320000</v>
      </c>
      <c r="H652" s="11" t="n">
        <v>233236895</v>
      </c>
      <c r="I652" s="27" t="n">
        <v>0.00827546296296296</v>
      </c>
      <c r="J652" s="13" t="n">
        <v>44287</v>
      </c>
      <c r="K652" s="10" t="n">
        <v>13000</v>
      </c>
      <c r="L652" s="14" t="s">
        <v>53</v>
      </c>
      <c r="M652" s="9" t="s">
        <v>36</v>
      </c>
      <c r="N652" s="15" t="s">
        <v>2684</v>
      </c>
      <c r="O652" s="36" t="n">
        <v>0</v>
      </c>
      <c r="P652" s="10" t="n">
        <v>89</v>
      </c>
      <c r="Q652" s="18" t="s">
        <v>27</v>
      </c>
      <c r="R652" s="9" t="n">
        <v>1080</v>
      </c>
      <c r="S652" s="10" t="n">
        <v>7000</v>
      </c>
      <c r="T652" s="9" t="n">
        <v>105</v>
      </c>
      <c r="U652" s="9" t="s">
        <v>36</v>
      </c>
      <c r="V652" s="9" t="n">
        <v>4</v>
      </c>
    </row>
    <row r="653" customFormat="false" ht="15.75" hidden="false" customHeight="true" outlineLevel="0" collapsed="false">
      <c r="A653" s="22" t="s">
        <v>2679</v>
      </c>
      <c r="B653" s="7" t="s">
        <v>2685</v>
      </c>
      <c r="C653" s="8" t="s">
        <v>2686</v>
      </c>
      <c r="D653" s="9" t="s">
        <v>2687</v>
      </c>
      <c r="E653" s="7" t="s">
        <v>2688</v>
      </c>
      <c r="F653" s="9" t="s">
        <v>41</v>
      </c>
      <c r="G653" s="10" t="n">
        <v>225000</v>
      </c>
      <c r="H653" s="11" t="n">
        <v>9169093</v>
      </c>
      <c r="I653" s="27" t="n">
        <v>0.0116203703703704</v>
      </c>
      <c r="J653" s="13" t="n">
        <v>44818</v>
      </c>
      <c r="K653" s="10" t="n">
        <v>5200</v>
      </c>
      <c r="L653" s="14" t="s">
        <v>53</v>
      </c>
      <c r="M653" s="9" t="s">
        <v>29</v>
      </c>
      <c r="N653" s="15" t="s">
        <v>2689</v>
      </c>
      <c r="O653" s="9" t="n">
        <v>2</v>
      </c>
      <c r="P653" s="10" t="n">
        <v>391</v>
      </c>
      <c r="Q653" s="18" t="s">
        <v>27</v>
      </c>
      <c r="R653" s="9" t="n">
        <v>1080</v>
      </c>
      <c r="S653" s="10" t="n">
        <v>210</v>
      </c>
      <c r="T653" s="9" t="n">
        <v>6</v>
      </c>
      <c r="U653" s="9" t="s">
        <v>36</v>
      </c>
      <c r="V653" s="9" t="n">
        <v>1</v>
      </c>
    </row>
    <row r="654" customFormat="false" ht="15.75" hidden="false" customHeight="true" outlineLevel="0" collapsed="false">
      <c r="A654" s="22" t="s">
        <v>2679</v>
      </c>
      <c r="B654" s="7" t="s">
        <v>2690</v>
      </c>
      <c r="C654" s="8" t="s">
        <v>2691</v>
      </c>
      <c r="D654" s="9" t="s">
        <v>2692</v>
      </c>
      <c r="E654" s="7" t="s">
        <v>2693</v>
      </c>
      <c r="F654" s="9" t="s">
        <v>41</v>
      </c>
      <c r="G654" s="10" t="n">
        <v>97200</v>
      </c>
      <c r="H654" s="11" t="n">
        <v>5219031</v>
      </c>
      <c r="I654" s="27" t="n">
        <v>0.0115393518518519</v>
      </c>
      <c r="J654" s="13" t="n">
        <v>44800</v>
      </c>
      <c r="K654" s="10" t="n">
        <v>37000</v>
      </c>
      <c r="L654" s="14" t="s">
        <v>53</v>
      </c>
      <c r="M654" s="9" t="s">
        <v>29</v>
      </c>
      <c r="N654" s="15" t="s">
        <v>2694</v>
      </c>
      <c r="O654" s="9" t="n">
        <v>3</v>
      </c>
      <c r="P654" s="10" t="n">
        <v>458</v>
      </c>
      <c r="Q654" s="18" t="s">
        <v>27</v>
      </c>
      <c r="R654" s="9" t="n">
        <v>1080</v>
      </c>
      <c r="S654" s="10" t="n">
        <v>56</v>
      </c>
      <c r="T654" s="9" t="n">
        <v>12</v>
      </c>
      <c r="U654" s="9" t="s">
        <v>36</v>
      </c>
      <c r="V654" s="9" t="n">
        <v>3</v>
      </c>
    </row>
    <row r="655" customFormat="false" ht="15.75" hidden="false" customHeight="true" outlineLevel="0" collapsed="false">
      <c r="A655" s="22" t="s">
        <v>2679</v>
      </c>
      <c r="B655" s="7" t="s">
        <v>2695</v>
      </c>
      <c r="C655" s="8" t="s">
        <v>2696</v>
      </c>
      <c r="D655" s="9" t="s">
        <v>2697</v>
      </c>
      <c r="E655" s="7" t="s">
        <v>2698</v>
      </c>
      <c r="F655" s="9" t="s">
        <v>41</v>
      </c>
      <c r="G655" s="10" t="n">
        <v>55700</v>
      </c>
      <c r="H655" s="11" t="n">
        <v>15104435</v>
      </c>
      <c r="I655" s="27" t="n">
        <v>0.00225694444444444</v>
      </c>
      <c r="J655" s="13" t="n">
        <v>44821</v>
      </c>
      <c r="K655" s="10" t="n">
        <v>284</v>
      </c>
      <c r="L655" s="14" t="s">
        <v>53</v>
      </c>
      <c r="M655" s="9" t="s">
        <v>36</v>
      </c>
      <c r="N655" s="15" t="s">
        <v>2699</v>
      </c>
      <c r="O655" s="9" t="n">
        <v>1</v>
      </c>
      <c r="P655" s="10" t="n">
        <v>57</v>
      </c>
      <c r="Q655" s="18" t="s">
        <v>27</v>
      </c>
      <c r="R655" s="9" t="n">
        <v>1080</v>
      </c>
      <c r="S655" s="10" t="n">
        <v>500</v>
      </c>
      <c r="T655" s="9" t="n">
        <v>15</v>
      </c>
      <c r="U655" s="9" t="s">
        <v>36</v>
      </c>
      <c r="V655" s="9" t="n">
        <v>4</v>
      </c>
    </row>
    <row r="656" customFormat="false" ht="15.75" hidden="false" customHeight="true" outlineLevel="0" collapsed="false">
      <c r="A656" s="22" t="s">
        <v>2679</v>
      </c>
      <c r="B656" s="7" t="s">
        <v>2700</v>
      </c>
      <c r="C656" s="21" t="s">
        <v>2701</v>
      </c>
      <c r="D656" s="9" t="s">
        <v>2702</v>
      </c>
      <c r="E656" s="7" t="s">
        <v>2703</v>
      </c>
      <c r="F656" s="9" t="s">
        <v>41</v>
      </c>
      <c r="G656" s="10" t="n">
        <v>147000</v>
      </c>
      <c r="H656" s="11" t="n">
        <v>10789777</v>
      </c>
      <c r="I656" s="27" t="n">
        <v>0.0104976851851852</v>
      </c>
      <c r="J656" s="13" t="n">
        <v>44822</v>
      </c>
      <c r="K656" s="10" t="n">
        <v>1700</v>
      </c>
      <c r="L656" s="14" t="s">
        <v>53</v>
      </c>
      <c r="M656" s="9" t="s">
        <v>36</v>
      </c>
      <c r="N656" s="15" t="s">
        <v>2704</v>
      </c>
      <c r="O656" s="9" t="n">
        <v>3</v>
      </c>
      <c r="P656" s="10" t="n">
        <v>348</v>
      </c>
      <c r="Q656" s="18" t="s">
        <v>27</v>
      </c>
      <c r="R656" s="9" t="n">
        <v>1080</v>
      </c>
      <c r="S656" s="10" t="n">
        <v>175</v>
      </c>
      <c r="T656" s="9" t="n">
        <v>13</v>
      </c>
      <c r="U656" s="9" t="s">
        <v>36</v>
      </c>
      <c r="V656" s="9" t="n">
        <v>1</v>
      </c>
    </row>
    <row r="657" customFormat="false" ht="15.75" hidden="false" customHeight="true" outlineLevel="0" collapsed="false">
      <c r="A657" s="22" t="s">
        <v>2679</v>
      </c>
      <c r="B657" s="7" t="s">
        <v>2705</v>
      </c>
      <c r="C657" s="8" t="s">
        <v>2706</v>
      </c>
      <c r="D657" s="9" t="s">
        <v>2707</v>
      </c>
      <c r="E657" s="7" t="s">
        <v>2708</v>
      </c>
      <c r="F657" s="9" t="s">
        <v>41</v>
      </c>
      <c r="G657" s="10" t="n">
        <v>730000</v>
      </c>
      <c r="H657" s="11" t="n">
        <v>248446803</v>
      </c>
      <c r="I657" s="27" t="n">
        <v>0.00969907407407407</v>
      </c>
      <c r="J657" s="13" t="n">
        <v>44822</v>
      </c>
      <c r="K657" s="10" t="n">
        <v>2800</v>
      </c>
      <c r="L657" s="14" t="s">
        <v>53</v>
      </c>
      <c r="M657" s="9" t="s">
        <v>36</v>
      </c>
      <c r="N657" s="15" t="s">
        <v>2709</v>
      </c>
      <c r="O657" s="9" t="n">
        <v>3</v>
      </c>
      <c r="P657" s="10" t="n">
        <v>328</v>
      </c>
      <c r="Q657" s="18" t="s">
        <v>27</v>
      </c>
      <c r="R657" s="9" t="n">
        <v>1080</v>
      </c>
      <c r="S657" s="10" t="n">
        <v>500</v>
      </c>
      <c r="T657" s="9" t="n">
        <v>20</v>
      </c>
      <c r="U657" s="9" t="s">
        <v>36</v>
      </c>
      <c r="V657" s="9" t="n">
        <v>2</v>
      </c>
    </row>
    <row r="658" customFormat="false" ht="15.75" hidden="false" customHeight="true" outlineLevel="0" collapsed="false">
      <c r="A658" s="22" t="s">
        <v>2679</v>
      </c>
      <c r="B658" s="7" t="s">
        <v>2710</v>
      </c>
      <c r="C658" s="8" t="s">
        <v>2711</v>
      </c>
      <c r="D658" s="9" t="s">
        <v>2712</v>
      </c>
      <c r="E658" s="7" t="s">
        <v>2713</v>
      </c>
      <c r="F658" s="9" t="s">
        <v>41</v>
      </c>
      <c r="G658" s="10" t="n">
        <v>4030000</v>
      </c>
      <c r="H658" s="11" t="n">
        <v>743233716</v>
      </c>
      <c r="I658" s="27" t="n">
        <v>0.0112731481481481</v>
      </c>
      <c r="J658" s="13" t="n">
        <v>44160</v>
      </c>
      <c r="K658" s="10" t="n">
        <v>5600</v>
      </c>
      <c r="L658" s="14" t="s">
        <v>28</v>
      </c>
      <c r="M658" s="9" t="s">
        <v>36</v>
      </c>
      <c r="N658" s="15" t="s">
        <v>2714</v>
      </c>
      <c r="O658" s="9" t="n">
        <v>1</v>
      </c>
      <c r="P658" s="10" t="n">
        <v>812</v>
      </c>
      <c r="Q658" s="18" t="s">
        <v>27</v>
      </c>
      <c r="R658" s="9" t="n">
        <v>1080</v>
      </c>
      <c r="S658" s="10" t="n">
        <v>1200</v>
      </c>
      <c r="T658" s="9" t="n">
        <v>100</v>
      </c>
      <c r="U658" s="9" t="s">
        <v>36</v>
      </c>
      <c r="V658" s="9" t="n">
        <v>2</v>
      </c>
    </row>
    <row r="659" customFormat="false" ht="15.75" hidden="false" customHeight="true" outlineLevel="0" collapsed="false">
      <c r="A659" s="22" t="s">
        <v>2679</v>
      </c>
      <c r="B659" s="7" t="s">
        <v>2715</v>
      </c>
      <c r="C659" s="8" t="s">
        <v>2716</v>
      </c>
      <c r="D659" s="9" t="s">
        <v>2717</v>
      </c>
      <c r="E659" s="7" t="s">
        <v>2718</v>
      </c>
      <c r="F659" s="9" t="s">
        <v>41</v>
      </c>
      <c r="G659" s="10" t="n">
        <v>9390000</v>
      </c>
      <c r="H659" s="11" t="n">
        <v>1362722243</v>
      </c>
      <c r="I659" s="27" t="n">
        <v>0.0062962962962963</v>
      </c>
      <c r="J659" s="13" t="n">
        <v>44820</v>
      </c>
      <c r="K659" s="10" t="n">
        <v>160000</v>
      </c>
      <c r="L659" s="14" t="s">
        <v>53</v>
      </c>
      <c r="M659" s="9" t="s">
        <v>29</v>
      </c>
      <c r="N659" s="15" t="s">
        <v>2719</v>
      </c>
      <c r="O659" s="9" t="n">
        <v>2</v>
      </c>
      <c r="P659" s="10" t="n">
        <v>5380</v>
      </c>
      <c r="Q659" s="18" t="s">
        <v>27</v>
      </c>
      <c r="R659" s="9" t="n">
        <v>1080</v>
      </c>
      <c r="S659" s="10" t="n">
        <v>1500</v>
      </c>
      <c r="T659" s="9" t="n">
        <v>50</v>
      </c>
      <c r="U659" s="9" t="s">
        <v>36</v>
      </c>
      <c r="V659" s="9" t="n">
        <v>2</v>
      </c>
    </row>
    <row r="660" customFormat="false" ht="15.75" hidden="false" customHeight="true" outlineLevel="0" collapsed="false">
      <c r="A660" s="22" t="s">
        <v>2679</v>
      </c>
      <c r="B660" s="7" t="s">
        <v>2720</v>
      </c>
      <c r="C660" s="8" t="s">
        <v>2721</v>
      </c>
      <c r="D660" s="9" t="s">
        <v>2722</v>
      </c>
      <c r="E660" s="7" t="s">
        <v>2723</v>
      </c>
      <c r="F660" s="9" t="s">
        <v>41</v>
      </c>
      <c r="G660" s="10" t="n">
        <v>10300</v>
      </c>
      <c r="H660" s="11" t="n">
        <v>815678</v>
      </c>
      <c r="I660" s="27" t="n">
        <v>0.00918981481481482</v>
      </c>
      <c r="J660" s="13" t="n">
        <v>44775</v>
      </c>
      <c r="K660" s="10" t="n">
        <v>10000</v>
      </c>
      <c r="L660" s="14" t="s">
        <v>53</v>
      </c>
      <c r="M660" s="9" t="s">
        <v>36</v>
      </c>
      <c r="N660" s="15" t="s">
        <v>2724</v>
      </c>
      <c r="O660" s="9" t="n">
        <v>0</v>
      </c>
      <c r="P660" s="10" t="n">
        <v>465</v>
      </c>
      <c r="Q660" s="18" t="s">
        <v>27</v>
      </c>
      <c r="R660" s="9" t="n">
        <v>1080</v>
      </c>
      <c r="S660" s="10" t="n">
        <v>42</v>
      </c>
      <c r="T660" s="9" t="n">
        <v>4</v>
      </c>
      <c r="U660" s="9" t="s">
        <v>36</v>
      </c>
      <c r="V660" s="9" t="n">
        <v>2</v>
      </c>
    </row>
    <row r="661" customFormat="false" ht="15.75" hidden="false" customHeight="true" outlineLevel="0" collapsed="false">
      <c r="A661" s="22" t="s">
        <v>2679</v>
      </c>
      <c r="B661" s="7" t="s">
        <v>2725</v>
      </c>
      <c r="C661" s="8" t="s">
        <v>2726</v>
      </c>
      <c r="D661" s="9" t="s">
        <v>2727</v>
      </c>
      <c r="E661" s="7" t="s">
        <v>2728</v>
      </c>
      <c r="F661" s="9" t="s">
        <v>41</v>
      </c>
      <c r="G661" s="10" t="n">
        <v>2140000</v>
      </c>
      <c r="H661" s="11" t="n">
        <v>374454044</v>
      </c>
      <c r="I661" s="27" t="n">
        <v>0.00722222222222222</v>
      </c>
      <c r="J661" s="13" t="n">
        <v>44820</v>
      </c>
      <c r="K661" s="10" t="n">
        <v>38000</v>
      </c>
      <c r="L661" s="14" t="s">
        <v>53</v>
      </c>
      <c r="M661" s="9" t="s">
        <v>36</v>
      </c>
      <c r="N661" s="15" t="s">
        <v>2729</v>
      </c>
      <c r="O661" s="9" t="n">
        <v>3</v>
      </c>
      <c r="P661" s="10" t="n">
        <v>1636</v>
      </c>
      <c r="Q661" s="18" t="s">
        <v>27</v>
      </c>
      <c r="R661" s="9" t="n">
        <v>1080</v>
      </c>
      <c r="S661" s="10" t="n">
        <v>915</v>
      </c>
      <c r="T661" s="9" t="n">
        <v>8</v>
      </c>
      <c r="U661" s="9" t="s">
        <v>36</v>
      </c>
      <c r="V661" s="9" t="n">
        <v>4</v>
      </c>
    </row>
    <row r="662" customFormat="false" ht="15.75" hidden="false" customHeight="true" outlineLevel="0" collapsed="false">
      <c r="A662" s="22" t="s">
        <v>2679</v>
      </c>
      <c r="B662" s="7" t="s">
        <v>2730</v>
      </c>
      <c r="C662" s="8" t="s">
        <v>2731</v>
      </c>
      <c r="D662" s="9" t="s">
        <v>2732</v>
      </c>
      <c r="E662" s="7" t="s">
        <v>2733</v>
      </c>
      <c r="F662" s="9" t="s">
        <v>41</v>
      </c>
      <c r="G662" s="10" t="n">
        <v>6830000</v>
      </c>
      <c r="H662" s="11" t="n">
        <v>2594029885</v>
      </c>
      <c r="I662" s="27" t="n">
        <v>0.00974537037037037</v>
      </c>
      <c r="J662" s="13" t="n">
        <v>44826</v>
      </c>
      <c r="K662" s="10" t="n">
        <v>90000</v>
      </c>
      <c r="L662" s="14" t="s">
        <v>28</v>
      </c>
      <c r="M662" s="9" t="s">
        <v>36</v>
      </c>
      <c r="N662" s="15" t="s">
        <v>2734</v>
      </c>
      <c r="O662" s="36" t="n">
        <v>1</v>
      </c>
      <c r="P662" s="10" t="n">
        <v>4796</v>
      </c>
      <c r="Q662" s="18" t="s">
        <v>27</v>
      </c>
      <c r="R662" s="9" t="n">
        <v>1080</v>
      </c>
      <c r="S662" s="10" t="n">
        <v>800</v>
      </c>
      <c r="T662" s="9" t="n">
        <v>200</v>
      </c>
      <c r="U662" s="9" t="s">
        <v>36</v>
      </c>
      <c r="V662" s="9" t="n">
        <v>1</v>
      </c>
    </row>
    <row r="663" customFormat="false" ht="15.75" hidden="false" customHeight="true" outlineLevel="0" collapsed="false">
      <c r="A663" s="22" t="s">
        <v>2679</v>
      </c>
      <c r="B663" s="7" t="s">
        <v>2735</v>
      </c>
      <c r="C663" s="8" t="s">
        <v>2736</v>
      </c>
      <c r="D663" s="9" t="s">
        <v>2737</v>
      </c>
      <c r="E663" s="7" t="s">
        <v>2738</v>
      </c>
      <c r="F663" s="9" t="s">
        <v>41</v>
      </c>
      <c r="G663" s="10" t="n">
        <v>14900</v>
      </c>
      <c r="H663" s="11" t="n">
        <v>3178945</v>
      </c>
      <c r="I663" s="27" t="n">
        <v>0.00177083333333333</v>
      </c>
      <c r="J663" s="13" t="n">
        <v>44814</v>
      </c>
      <c r="K663" s="10" t="n">
        <v>7100</v>
      </c>
      <c r="L663" s="14" t="s">
        <v>28</v>
      </c>
      <c r="M663" s="9" t="s">
        <v>36</v>
      </c>
      <c r="N663" s="15" t="s">
        <v>2739</v>
      </c>
      <c r="O663" s="9" t="n">
        <v>3</v>
      </c>
      <c r="P663" s="10" t="n">
        <v>183</v>
      </c>
      <c r="Q663" s="18" t="s">
        <v>27</v>
      </c>
      <c r="R663" s="9" t="n">
        <v>360</v>
      </c>
      <c r="S663" s="10" t="n">
        <v>88</v>
      </c>
      <c r="T663" s="9" t="n">
        <v>12</v>
      </c>
      <c r="U663" s="9" t="s">
        <v>36</v>
      </c>
      <c r="V663" s="9" t="n">
        <v>2</v>
      </c>
    </row>
    <row r="664" customFormat="false" ht="15.75" hidden="false" customHeight="true" outlineLevel="0" collapsed="false">
      <c r="A664" s="22" t="s">
        <v>2679</v>
      </c>
      <c r="B664" s="7" t="s">
        <v>2740</v>
      </c>
      <c r="C664" s="8" t="s">
        <v>2741</v>
      </c>
      <c r="D664" s="9" t="s">
        <v>2742</v>
      </c>
      <c r="E664" s="7" t="s">
        <v>2743</v>
      </c>
      <c r="F664" s="9" t="s">
        <v>41</v>
      </c>
      <c r="G664" s="10" t="n">
        <v>3690000</v>
      </c>
      <c r="H664" s="11" t="n">
        <v>518683927</v>
      </c>
      <c r="I664" s="27" t="n">
        <v>0.0087962962962963</v>
      </c>
      <c r="J664" s="13" t="n">
        <v>44825</v>
      </c>
      <c r="K664" s="10" t="n">
        <v>142000</v>
      </c>
      <c r="L664" s="14" t="s">
        <v>53</v>
      </c>
      <c r="M664" s="9" t="s">
        <v>36</v>
      </c>
      <c r="N664" s="15" t="s">
        <v>2744</v>
      </c>
      <c r="O664" s="9" t="n">
        <v>3</v>
      </c>
      <c r="P664" s="10" t="n">
        <v>4692</v>
      </c>
      <c r="Q664" s="18" t="s">
        <v>27</v>
      </c>
      <c r="R664" s="9" t="n">
        <v>1080</v>
      </c>
      <c r="S664" s="10" t="n">
        <v>250</v>
      </c>
      <c r="T664" s="9" t="n">
        <v>5</v>
      </c>
      <c r="U664" s="9" t="s">
        <v>36</v>
      </c>
      <c r="V664" s="9" t="n">
        <v>1</v>
      </c>
    </row>
    <row r="665" customFormat="false" ht="15.75" hidden="false" customHeight="true" outlineLevel="0" collapsed="false">
      <c r="A665" s="22" t="s">
        <v>2679</v>
      </c>
      <c r="B665" s="7" t="s">
        <v>2745</v>
      </c>
      <c r="C665" s="8" t="s">
        <v>2746</v>
      </c>
      <c r="D665" s="9" t="s">
        <v>2747</v>
      </c>
      <c r="E665" s="7" t="s">
        <v>2748</v>
      </c>
      <c r="F665" s="9" t="s">
        <v>41</v>
      </c>
      <c r="G665" s="10" t="n">
        <v>38900</v>
      </c>
      <c r="H665" s="11" t="n">
        <v>5735952</v>
      </c>
      <c r="I665" s="27" t="n">
        <v>0.00483796296296296</v>
      </c>
      <c r="J665" s="13" t="n">
        <v>44826</v>
      </c>
      <c r="K665" s="10" t="n">
        <v>618</v>
      </c>
      <c r="L665" s="14" t="s">
        <v>53</v>
      </c>
      <c r="M665" s="9" t="s">
        <v>36</v>
      </c>
      <c r="N665" s="15" t="s">
        <v>2749</v>
      </c>
      <c r="O665" s="9" t="n">
        <v>0</v>
      </c>
      <c r="P665" s="10" t="n">
        <v>176</v>
      </c>
      <c r="Q665" s="18" t="s">
        <v>27</v>
      </c>
      <c r="R665" s="9" t="n">
        <v>1080</v>
      </c>
      <c r="S665" s="10" t="n">
        <v>352</v>
      </c>
      <c r="T665" s="9" t="n">
        <v>47</v>
      </c>
      <c r="U665" s="9" t="s">
        <v>36</v>
      </c>
      <c r="V665" s="9" t="n">
        <v>4</v>
      </c>
    </row>
    <row r="666" customFormat="false" ht="15.75" hidden="false" customHeight="true" outlineLevel="0" collapsed="false">
      <c r="A666" s="22" t="s">
        <v>2679</v>
      </c>
      <c r="B666" s="7" t="s">
        <v>2750</v>
      </c>
      <c r="C666" s="8" t="s">
        <v>2751</v>
      </c>
      <c r="D666" s="9" t="s">
        <v>2727</v>
      </c>
      <c r="E666" s="7" t="s">
        <v>2728</v>
      </c>
      <c r="F666" s="9" t="s">
        <v>41</v>
      </c>
      <c r="G666" s="10" t="n">
        <v>2160000</v>
      </c>
      <c r="H666" s="11" t="n">
        <v>374454044</v>
      </c>
      <c r="I666" s="27" t="n">
        <v>0.0709722222222222</v>
      </c>
      <c r="J666" s="13" t="n">
        <v>44825</v>
      </c>
      <c r="K666" s="10" t="n">
        <v>25000</v>
      </c>
      <c r="L666" s="14" t="s">
        <v>53</v>
      </c>
      <c r="M666" s="9" t="s">
        <v>36</v>
      </c>
      <c r="N666" s="15" t="s">
        <v>2752</v>
      </c>
      <c r="O666" s="9" t="n">
        <v>2</v>
      </c>
      <c r="P666" s="10" t="n">
        <v>1203</v>
      </c>
      <c r="Q666" s="18" t="s">
        <v>27</v>
      </c>
      <c r="R666" s="9" t="n">
        <v>1080</v>
      </c>
      <c r="S666" s="10" t="n">
        <v>915</v>
      </c>
      <c r="T666" s="9" t="n">
        <v>8</v>
      </c>
      <c r="U666" s="9" t="s">
        <v>29</v>
      </c>
      <c r="V666" s="9" t="n">
        <v>4</v>
      </c>
    </row>
    <row r="667" customFormat="false" ht="15.75" hidden="false" customHeight="true" outlineLevel="0" collapsed="false">
      <c r="A667" s="22" t="s">
        <v>2679</v>
      </c>
      <c r="B667" s="7" t="s">
        <v>2753</v>
      </c>
      <c r="C667" s="8" t="s">
        <v>2754</v>
      </c>
      <c r="D667" s="9" t="s">
        <v>2755</v>
      </c>
      <c r="E667" s="7" t="s">
        <v>2756</v>
      </c>
      <c r="F667" s="9" t="s">
        <v>41</v>
      </c>
      <c r="G667" s="10" t="n">
        <v>3700000</v>
      </c>
      <c r="H667" s="11" t="n">
        <v>428689158</v>
      </c>
      <c r="I667" s="27" t="n">
        <v>0.00643518518518519</v>
      </c>
      <c r="J667" s="13" t="n">
        <v>44826</v>
      </c>
      <c r="K667" s="10" t="n">
        <v>9400</v>
      </c>
      <c r="L667" s="14" t="s">
        <v>53</v>
      </c>
      <c r="M667" s="9" t="s">
        <v>36</v>
      </c>
      <c r="N667" s="15" t="s">
        <v>2757</v>
      </c>
      <c r="O667" s="9" t="n">
        <v>0</v>
      </c>
      <c r="P667" s="10" t="n">
        <v>805</v>
      </c>
      <c r="Q667" s="18" t="s">
        <v>27</v>
      </c>
      <c r="R667" s="9" t="n">
        <v>1080</v>
      </c>
      <c r="S667" s="10" t="n">
        <v>238</v>
      </c>
      <c r="T667" s="9" t="n">
        <v>5</v>
      </c>
      <c r="U667" s="9" t="s">
        <v>36</v>
      </c>
      <c r="V667" s="9" t="n">
        <v>1</v>
      </c>
    </row>
    <row r="668" customFormat="false" ht="15.75" hidden="false" customHeight="true" outlineLevel="0" collapsed="false">
      <c r="A668" s="22" t="s">
        <v>2679</v>
      </c>
      <c r="B668" s="7" t="s">
        <v>2758</v>
      </c>
      <c r="C668" s="8" t="s">
        <v>2759</v>
      </c>
      <c r="D668" s="9" t="s">
        <v>2760</v>
      </c>
      <c r="E668" s="7" t="s">
        <v>2761</v>
      </c>
      <c r="F668" s="9" t="s">
        <v>41</v>
      </c>
      <c r="G668" s="10" t="n">
        <v>2530000</v>
      </c>
      <c r="H668" s="11" t="n">
        <v>1238349925</v>
      </c>
      <c r="I668" s="27" t="n">
        <v>0.00674768518518519</v>
      </c>
      <c r="J668" s="13" t="n">
        <v>44826</v>
      </c>
      <c r="K668" s="10" t="n">
        <v>13000</v>
      </c>
      <c r="L668" s="14" t="s">
        <v>53</v>
      </c>
      <c r="M668" s="9" t="s">
        <v>36</v>
      </c>
      <c r="N668" s="15" t="s">
        <v>2762</v>
      </c>
      <c r="O668" s="9" t="n">
        <v>3</v>
      </c>
      <c r="P668" s="10" t="n">
        <v>822</v>
      </c>
      <c r="Q668" s="18" t="s">
        <v>27</v>
      </c>
      <c r="R668" s="9" t="n">
        <v>1080</v>
      </c>
      <c r="S668" s="10" t="n">
        <v>1000</v>
      </c>
      <c r="T668" s="9" t="n">
        <v>10</v>
      </c>
      <c r="U668" s="9" t="s">
        <v>36</v>
      </c>
      <c r="V668" s="9" t="n">
        <v>10</v>
      </c>
    </row>
    <row r="669" customFormat="false" ht="15.75" hidden="false" customHeight="true" outlineLevel="0" collapsed="false">
      <c r="A669" s="22" t="s">
        <v>2679</v>
      </c>
      <c r="B669" s="7" t="s">
        <v>2763</v>
      </c>
      <c r="C669" s="8" t="s">
        <v>2764</v>
      </c>
      <c r="D669" s="9" t="s">
        <v>2765</v>
      </c>
      <c r="E669" s="7" t="s">
        <v>2766</v>
      </c>
      <c r="F669" s="9" t="s">
        <v>41</v>
      </c>
      <c r="G669" s="10" t="n">
        <v>1560000</v>
      </c>
      <c r="H669" s="11" t="n">
        <v>273041675</v>
      </c>
      <c r="I669" s="27" t="n">
        <v>0.00482638888888889</v>
      </c>
      <c r="J669" s="13" t="n">
        <v>44826</v>
      </c>
      <c r="K669" s="10" t="n">
        <v>5300</v>
      </c>
      <c r="L669" s="14" t="s">
        <v>53</v>
      </c>
      <c r="M669" s="9" t="s">
        <v>36</v>
      </c>
      <c r="N669" s="15" t="s">
        <v>2767</v>
      </c>
      <c r="O669" s="36" t="n">
        <v>1</v>
      </c>
      <c r="P669" s="10" t="n">
        <v>189</v>
      </c>
      <c r="Q669" s="18" t="s">
        <v>27</v>
      </c>
      <c r="R669" s="9" t="n">
        <v>1080</v>
      </c>
      <c r="S669" s="10" t="n">
        <v>2000</v>
      </c>
      <c r="T669" s="9" t="n">
        <v>15</v>
      </c>
      <c r="U669" s="9" t="s">
        <v>36</v>
      </c>
      <c r="V669" s="9" t="n">
        <v>2</v>
      </c>
    </row>
    <row r="670" customFormat="false" ht="15.75" hidden="false" customHeight="true" outlineLevel="0" collapsed="false">
      <c r="A670" s="22" t="s">
        <v>2679</v>
      </c>
      <c r="B670" s="7" t="s">
        <v>2768</v>
      </c>
      <c r="C670" s="8" t="s">
        <v>2769</v>
      </c>
      <c r="D670" s="9" t="s">
        <v>2770</v>
      </c>
      <c r="E670" s="7" t="s">
        <v>2771</v>
      </c>
      <c r="F670" s="9" t="s">
        <v>41</v>
      </c>
      <c r="G670" s="10" t="n">
        <v>3030000</v>
      </c>
      <c r="H670" s="11" t="n">
        <v>1343312965</v>
      </c>
      <c r="I670" s="27" t="n">
        <v>0.00135416666666667</v>
      </c>
      <c r="J670" s="13" t="n">
        <v>44826</v>
      </c>
      <c r="K670" s="10" t="n">
        <v>467</v>
      </c>
      <c r="L670" s="14" t="s">
        <v>28</v>
      </c>
      <c r="M670" s="9" t="s">
        <v>36</v>
      </c>
      <c r="N670" s="15" t="s">
        <v>2769</v>
      </c>
      <c r="O670" s="9" t="n">
        <v>2</v>
      </c>
      <c r="P670" s="10" t="n">
        <v>22</v>
      </c>
      <c r="Q670" s="18" t="s">
        <v>27</v>
      </c>
      <c r="R670" s="9" t="n">
        <v>1080</v>
      </c>
      <c r="S670" s="10" t="n">
        <v>150</v>
      </c>
      <c r="T670" s="9" t="n">
        <v>2</v>
      </c>
      <c r="U670" s="9" t="s">
        <v>36</v>
      </c>
      <c r="V670" s="9" t="n">
        <v>2</v>
      </c>
    </row>
    <row r="671" customFormat="false" ht="15.75" hidden="false" customHeight="true" outlineLevel="0" collapsed="false">
      <c r="A671" s="22" t="s">
        <v>2679</v>
      </c>
      <c r="B671" s="7" t="s">
        <v>2772</v>
      </c>
      <c r="C671" s="8" t="s">
        <v>2773</v>
      </c>
      <c r="D671" s="9" t="s">
        <v>2774</v>
      </c>
      <c r="E671" s="7" t="s">
        <v>2775</v>
      </c>
      <c r="F671" s="9" t="s">
        <v>41</v>
      </c>
      <c r="G671" s="10" t="n">
        <v>2770000</v>
      </c>
      <c r="H671" s="11" t="n">
        <v>336836583</v>
      </c>
      <c r="I671" s="27" t="n">
        <v>0.00788194444444445</v>
      </c>
      <c r="J671" s="13" t="n">
        <v>44821</v>
      </c>
      <c r="K671" s="10" t="n">
        <v>17000</v>
      </c>
      <c r="L671" s="14" t="s">
        <v>53</v>
      </c>
      <c r="M671" s="9" t="s">
        <v>36</v>
      </c>
      <c r="N671" s="15" t="s">
        <v>2776</v>
      </c>
      <c r="O671" s="9" t="n">
        <v>3</v>
      </c>
      <c r="P671" s="10" t="n">
        <v>759</v>
      </c>
      <c r="Q671" s="18" t="s">
        <v>27</v>
      </c>
      <c r="R671" s="9" t="n">
        <v>1080</v>
      </c>
      <c r="S671" s="10" t="n">
        <v>400</v>
      </c>
      <c r="T671" s="9" t="n">
        <v>17</v>
      </c>
      <c r="U671" s="9" t="s">
        <v>36</v>
      </c>
      <c r="V671" s="9" t="n">
        <v>1</v>
      </c>
    </row>
    <row r="672" customFormat="false" ht="15.75" hidden="false" customHeight="true" outlineLevel="0" collapsed="false">
      <c r="A672" s="22" t="s">
        <v>2777</v>
      </c>
      <c r="B672" s="7" t="s">
        <v>2778</v>
      </c>
      <c r="C672" s="8" t="s">
        <v>2779</v>
      </c>
      <c r="D672" s="9" t="s">
        <v>410</v>
      </c>
      <c r="E672" s="7" t="s">
        <v>411</v>
      </c>
      <c r="F672" s="9" t="s">
        <v>41</v>
      </c>
      <c r="G672" s="10" t="n">
        <v>2250000</v>
      </c>
      <c r="H672" s="11" t="n">
        <v>134771915</v>
      </c>
      <c r="I672" s="27" t="n">
        <v>0.00855324074074074</v>
      </c>
      <c r="J672" s="13" t="n">
        <v>44128</v>
      </c>
      <c r="K672" s="10" t="n">
        <v>50749</v>
      </c>
      <c r="L672" s="14" t="s">
        <v>28</v>
      </c>
      <c r="M672" s="9" t="s">
        <v>29</v>
      </c>
      <c r="N672" s="28" t="s">
        <v>2780</v>
      </c>
      <c r="O672" s="9" t="n">
        <v>3</v>
      </c>
      <c r="P672" s="10" t="n">
        <v>2000</v>
      </c>
      <c r="Q672" s="37" t="n">
        <v>44825</v>
      </c>
      <c r="R672" s="9" t="n">
        <v>1080</v>
      </c>
      <c r="S672" s="10" t="n">
        <v>171</v>
      </c>
      <c r="T672" s="9" t="n">
        <v>9</v>
      </c>
      <c r="U672" s="9" t="s">
        <v>36</v>
      </c>
      <c r="V672" s="9" t="n">
        <v>7</v>
      </c>
    </row>
    <row r="673" customFormat="false" ht="15.75" hidden="false" customHeight="true" outlineLevel="0" collapsed="false">
      <c r="A673" s="22" t="s">
        <v>2777</v>
      </c>
      <c r="B673" s="7" t="s">
        <v>2781</v>
      </c>
      <c r="C673" s="8" t="s">
        <v>2782</v>
      </c>
      <c r="D673" s="9" t="s">
        <v>930</v>
      </c>
      <c r="E673" s="7" t="s">
        <v>2783</v>
      </c>
      <c r="F673" s="9" t="s">
        <v>41</v>
      </c>
      <c r="G673" s="10" t="n">
        <v>18200000</v>
      </c>
      <c r="H673" s="11" t="n">
        <v>4357128406</v>
      </c>
      <c r="I673" s="27" t="n">
        <v>0.00657407407407407</v>
      </c>
      <c r="J673" s="13" t="n">
        <v>44513</v>
      </c>
      <c r="K673" s="10" t="n">
        <v>36732</v>
      </c>
      <c r="L673" s="14" t="s">
        <v>28</v>
      </c>
      <c r="M673" s="9" t="s">
        <v>29</v>
      </c>
      <c r="N673" s="28" t="s">
        <v>2784</v>
      </c>
      <c r="O673" s="9" t="n">
        <v>3</v>
      </c>
      <c r="P673" s="10" t="n">
        <v>2900</v>
      </c>
      <c r="Q673" s="38" t="n">
        <v>44831</v>
      </c>
      <c r="R673" s="9" t="n">
        <v>2160</v>
      </c>
      <c r="S673" s="10" t="n">
        <v>2065</v>
      </c>
      <c r="T673" s="9" t="n">
        <v>11</v>
      </c>
      <c r="U673" s="9" t="s">
        <v>36</v>
      </c>
      <c r="V673" s="9" t="n">
        <v>1</v>
      </c>
    </row>
    <row r="674" customFormat="false" ht="15.75" hidden="false" customHeight="true" outlineLevel="0" collapsed="false">
      <c r="A674" s="22" t="s">
        <v>2777</v>
      </c>
      <c r="B674" s="7" t="s">
        <v>2785</v>
      </c>
      <c r="C674" s="8" t="s">
        <v>2786</v>
      </c>
      <c r="D674" s="9" t="s">
        <v>2787</v>
      </c>
      <c r="E674" s="7" t="s">
        <v>2788</v>
      </c>
      <c r="F674" s="9" t="s">
        <v>41</v>
      </c>
      <c r="G674" s="10" t="n">
        <v>12300000</v>
      </c>
      <c r="H674" s="11" t="n">
        <v>1877848720</v>
      </c>
      <c r="I674" s="27" t="n">
        <v>0.00931712962962963</v>
      </c>
      <c r="J674" s="13" t="n">
        <v>44754</v>
      </c>
      <c r="K674" s="10" t="n">
        <v>291841</v>
      </c>
      <c r="L674" s="14" t="s">
        <v>53</v>
      </c>
      <c r="M674" s="9" t="s">
        <v>36</v>
      </c>
      <c r="N674" s="28" t="s">
        <v>2789</v>
      </c>
      <c r="O674" s="9" t="n">
        <v>4</v>
      </c>
      <c r="P674" s="10" t="n">
        <v>18000</v>
      </c>
      <c r="Q674" s="39" t="n">
        <v>44831</v>
      </c>
      <c r="R674" s="9" t="n">
        <v>2160</v>
      </c>
      <c r="S674" s="10" t="n">
        <v>3334</v>
      </c>
      <c r="T674" s="9" t="n">
        <v>12</v>
      </c>
      <c r="U674" s="9" t="s">
        <v>36</v>
      </c>
      <c r="V674" s="9" t="n">
        <v>1</v>
      </c>
    </row>
    <row r="675" customFormat="false" ht="15.75" hidden="false" customHeight="true" outlineLevel="0" collapsed="false">
      <c r="A675" s="22" t="s">
        <v>2777</v>
      </c>
      <c r="B675" s="7" t="s">
        <v>2790</v>
      </c>
      <c r="C675" s="8" t="s">
        <v>1819</v>
      </c>
      <c r="D675" s="9" t="s">
        <v>1806</v>
      </c>
      <c r="E675" s="7" t="s">
        <v>1807</v>
      </c>
      <c r="F675" s="9" t="s">
        <v>41</v>
      </c>
      <c r="G675" s="10" t="n">
        <v>655000</v>
      </c>
      <c r="H675" s="11" t="n">
        <v>61775251</v>
      </c>
      <c r="I675" s="27" t="n">
        <v>0.00675925925925926</v>
      </c>
      <c r="J675" s="13" t="n">
        <v>43795</v>
      </c>
      <c r="K675" s="10" t="n">
        <v>56186</v>
      </c>
      <c r="L675" s="14" t="s">
        <v>28</v>
      </c>
      <c r="M675" s="9" t="s">
        <v>29</v>
      </c>
      <c r="N675" s="28" t="s">
        <v>2791</v>
      </c>
      <c r="O675" s="9" t="n">
        <v>0</v>
      </c>
      <c r="P675" s="10" t="n">
        <v>1500</v>
      </c>
      <c r="Q675" s="39" t="n">
        <v>44830</v>
      </c>
      <c r="R675" s="9" t="n">
        <v>720</v>
      </c>
      <c r="S675" s="10" t="n">
        <v>1497</v>
      </c>
      <c r="T675" s="9" t="n">
        <v>83</v>
      </c>
      <c r="U675" s="9" t="s">
        <v>36</v>
      </c>
      <c r="V675" s="9" t="n">
        <v>4</v>
      </c>
    </row>
    <row r="676" customFormat="false" ht="15.75" hidden="false" customHeight="true" outlineLevel="0" collapsed="false">
      <c r="A676" s="22" t="s">
        <v>2777</v>
      </c>
      <c r="B676" s="7" t="s">
        <v>2792</v>
      </c>
      <c r="C676" s="8" t="s">
        <v>2793</v>
      </c>
      <c r="D676" s="9" t="s">
        <v>2794</v>
      </c>
      <c r="E676" s="7" t="s">
        <v>2795</v>
      </c>
      <c r="F676" s="9" t="s">
        <v>27</v>
      </c>
      <c r="G676" s="10" t="n">
        <v>2650000</v>
      </c>
      <c r="H676" s="11" t="n">
        <v>329366178</v>
      </c>
      <c r="I676" s="27" t="n">
        <v>0.00829861111111111</v>
      </c>
      <c r="J676" s="13" t="n">
        <v>43676</v>
      </c>
      <c r="K676" s="10" t="n">
        <v>430087</v>
      </c>
      <c r="L676" s="14" t="s">
        <v>28</v>
      </c>
      <c r="M676" s="9" t="s">
        <v>29</v>
      </c>
      <c r="N676" s="28" t="s">
        <v>2796</v>
      </c>
      <c r="O676" s="9" t="n">
        <v>3</v>
      </c>
      <c r="P676" s="10" t="n">
        <v>9700</v>
      </c>
      <c r="Q676" s="39" t="n">
        <v>44831</v>
      </c>
      <c r="R676" s="9" t="n">
        <v>1080</v>
      </c>
      <c r="S676" s="10" t="n">
        <v>374</v>
      </c>
      <c r="T676" s="9" t="n">
        <v>62</v>
      </c>
      <c r="U676" s="9" t="s">
        <v>36</v>
      </c>
      <c r="V676" s="9" t="n">
        <v>4</v>
      </c>
    </row>
    <row r="677" customFormat="false" ht="15.75" hidden="false" customHeight="true" outlineLevel="0" collapsed="false">
      <c r="A677" s="22" t="s">
        <v>2777</v>
      </c>
      <c r="B677" s="7" t="s">
        <v>2797</v>
      </c>
      <c r="C677" s="8" t="s">
        <v>2798</v>
      </c>
      <c r="D677" s="9" t="s">
        <v>2799</v>
      </c>
      <c r="E677" s="7" t="s">
        <v>2800</v>
      </c>
      <c r="F677" s="9" t="s">
        <v>41</v>
      </c>
      <c r="G677" s="10" t="n">
        <v>4510000</v>
      </c>
      <c r="H677" s="11" t="n">
        <v>545130461</v>
      </c>
      <c r="I677" s="27" t="n">
        <v>0.00694444444444444</v>
      </c>
      <c r="J677" s="13" t="n">
        <v>44062</v>
      </c>
      <c r="K677" s="10" t="n">
        <v>803068</v>
      </c>
      <c r="L677" s="14" t="s">
        <v>53</v>
      </c>
      <c r="M677" s="9" t="s">
        <v>36</v>
      </c>
      <c r="N677" s="28" t="s">
        <v>2801</v>
      </c>
      <c r="O677" s="9" t="n">
        <v>3</v>
      </c>
      <c r="P677" s="10" t="n">
        <v>16000</v>
      </c>
      <c r="Q677" s="39" t="n">
        <v>44831</v>
      </c>
      <c r="R677" s="9" t="n">
        <v>1080</v>
      </c>
      <c r="S677" s="10" t="n">
        <v>862</v>
      </c>
      <c r="T677" s="9" t="n">
        <v>5</v>
      </c>
      <c r="U677" s="9" t="s">
        <v>29</v>
      </c>
      <c r="V677" s="9" t="n">
        <v>1</v>
      </c>
    </row>
    <row r="678" customFormat="false" ht="15.75" hidden="false" customHeight="true" outlineLevel="0" collapsed="false">
      <c r="A678" s="22" t="s">
        <v>2777</v>
      </c>
      <c r="B678" s="7" t="s">
        <v>2802</v>
      </c>
      <c r="C678" s="8" t="s">
        <v>2803</v>
      </c>
      <c r="D678" s="9" t="s">
        <v>1454</v>
      </c>
      <c r="E678" s="7" t="s">
        <v>2804</v>
      </c>
      <c r="F678" s="9" t="s">
        <v>41</v>
      </c>
      <c r="G678" s="10" t="n">
        <v>25600000</v>
      </c>
      <c r="H678" s="11" t="n">
        <v>4421362480</v>
      </c>
      <c r="I678" s="27" t="n">
        <v>0.00409722222222222</v>
      </c>
      <c r="J678" s="13" t="n">
        <v>42858</v>
      </c>
      <c r="K678" s="10" t="n">
        <v>4594038</v>
      </c>
      <c r="L678" s="14" t="s">
        <v>53</v>
      </c>
      <c r="M678" s="9" t="s">
        <v>29</v>
      </c>
      <c r="N678" s="28" t="s">
        <v>2805</v>
      </c>
      <c r="O678" s="9" t="n">
        <v>3</v>
      </c>
      <c r="P678" s="10" t="n">
        <v>43000</v>
      </c>
      <c r="Q678" s="39" t="n">
        <v>44831</v>
      </c>
      <c r="R678" s="9" t="n">
        <v>720</v>
      </c>
      <c r="S678" s="10" t="n">
        <v>186</v>
      </c>
      <c r="T678" s="9" t="n">
        <v>5</v>
      </c>
      <c r="U678" s="9" t="s">
        <v>36</v>
      </c>
      <c r="V678" s="9" t="n">
        <v>1</v>
      </c>
    </row>
    <row r="679" customFormat="false" ht="15.75" hidden="false" customHeight="true" outlineLevel="0" collapsed="false">
      <c r="A679" s="22" t="s">
        <v>2777</v>
      </c>
      <c r="B679" s="7" t="s">
        <v>2806</v>
      </c>
      <c r="C679" s="8" t="s">
        <v>2807</v>
      </c>
      <c r="D679" s="9" t="s">
        <v>2808</v>
      </c>
      <c r="E679" s="7" t="s">
        <v>2809</v>
      </c>
      <c r="F679" s="9" t="s">
        <v>47</v>
      </c>
      <c r="G679" s="10" t="n">
        <v>3990000</v>
      </c>
      <c r="H679" s="11" t="n">
        <v>203438090</v>
      </c>
      <c r="I679" s="27" t="n">
        <v>0.0660532407407408</v>
      </c>
      <c r="J679" s="13" t="n">
        <v>43508</v>
      </c>
      <c r="K679" s="10" t="n">
        <v>574180</v>
      </c>
      <c r="L679" s="14" t="s">
        <v>28</v>
      </c>
      <c r="M679" s="9" t="s">
        <v>36</v>
      </c>
      <c r="N679" s="15" t="s">
        <v>2810</v>
      </c>
      <c r="O679" s="9" t="n">
        <v>1</v>
      </c>
      <c r="P679" s="10" t="n">
        <v>30000</v>
      </c>
      <c r="Q679" s="40" t="n">
        <v>44831</v>
      </c>
      <c r="R679" s="9" t="n">
        <v>720</v>
      </c>
      <c r="S679" s="10" t="n">
        <v>863</v>
      </c>
      <c r="T679" s="9" t="n">
        <v>31</v>
      </c>
      <c r="U679" s="9" t="s">
        <v>36</v>
      </c>
      <c r="V679" s="9" t="n">
        <v>2</v>
      </c>
    </row>
    <row r="680" customFormat="false" ht="15.75" hidden="false" customHeight="true" outlineLevel="0" collapsed="false">
      <c r="A680" s="22" t="s">
        <v>2777</v>
      </c>
      <c r="B680" s="7" t="s">
        <v>2811</v>
      </c>
      <c r="C680" s="8" t="s">
        <v>2812</v>
      </c>
      <c r="D680" s="9" t="s">
        <v>2813</v>
      </c>
      <c r="E680" s="7" t="s">
        <v>2814</v>
      </c>
      <c r="F680" s="9" t="s">
        <v>41</v>
      </c>
      <c r="G680" s="10" t="n">
        <v>1230000</v>
      </c>
      <c r="H680" s="11" t="n">
        <v>110989863</v>
      </c>
      <c r="I680" s="27" t="n">
        <v>0.0150694444444444</v>
      </c>
      <c r="J680" s="13" t="n">
        <v>44048</v>
      </c>
      <c r="K680" s="10" t="n">
        <v>45913</v>
      </c>
      <c r="L680" s="14" t="s">
        <v>28</v>
      </c>
      <c r="M680" s="9" t="s">
        <v>29</v>
      </c>
      <c r="N680" s="15" t="s">
        <v>2815</v>
      </c>
      <c r="O680" s="9" t="n">
        <v>1</v>
      </c>
      <c r="P680" s="10" t="n">
        <v>3100</v>
      </c>
      <c r="Q680" s="39" t="n">
        <v>44830</v>
      </c>
      <c r="R680" s="9" t="n">
        <v>1080</v>
      </c>
      <c r="S680" s="10" t="n">
        <v>532</v>
      </c>
      <c r="T680" s="9" t="n">
        <v>21</v>
      </c>
      <c r="U680" s="9" t="s">
        <v>36</v>
      </c>
      <c r="V680" s="9" t="n">
        <v>6</v>
      </c>
    </row>
    <row r="681" customFormat="false" ht="15.75" hidden="false" customHeight="true" outlineLevel="0" collapsed="false">
      <c r="A681" s="22" t="s">
        <v>2777</v>
      </c>
      <c r="B681" s="7" t="s">
        <v>2816</v>
      </c>
      <c r="C681" s="8" t="s">
        <v>2817</v>
      </c>
      <c r="D681" s="9" t="s">
        <v>2818</v>
      </c>
      <c r="E681" s="7" t="s">
        <v>2819</v>
      </c>
      <c r="F681" s="9" t="s">
        <v>41</v>
      </c>
      <c r="G681" s="10" t="n">
        <v>2180000</v>
      </c>
      <c r="H681" s="11" t="n">
        <v>138914932</v>
      </c>
      <c r="I681" s="27" t="n">
        <v>0.0133333333333333</v>
      </c>
      <c r="J681" s="13" t="n">
        <v>44215</v>
      </c>
      <c r="K681" s="10" t="n">
        <v>137602</v>
      </c>
      <c r="L681" s="14" t="s">
        <v>53</v>
      </c>
      <c r="M681" s="9" t="s">
        <v>27</v>
      </c>
      <c r="N681" s="15" t="s">
        <v>2820</v>
      </c>
      <c r="O681" s="9" t="n">
        <v>1</v>
      </c>
      <c r="P681" s="10" t="n">
        <v>13000</v>
      </c>
      <c r="Q681" s="40" t="n">
        <v>44831</v>
      </c>
      <c r="R681" s="9" t="n">
        <v>1080</v>
      </c>
      <c r="S681" s="10" t="n">
        <v>705</v>
      </c>
      <c r="T681" s="9" t="n">
        <v>42</v>
      </c>
      <c r="U681" s="9" t="s">
        <v>36</v>
      </c>
      <c r="V681" s="9" t="n">
        <v>1</v>
      </c>
    </row>
    <row r="682" customFormat="false" ht="15.75" hidden="false" customHeight="true" outlineLevel="0" collapsed="false">
      <c r="A682" s="22" t="s">
        <v>2777</v>
      </c>
      <c r="B682" s="7" t="s">
        <v>2821</v>
      </c>
      <c r="C682" s="8" t="s">
        <v>2822</v>
      </c>
      <c r="D682" s="9" t="s">
        <v>2823</v>
      </c>
      <c r="E682" s="7" t="s">
        <v>2824</v>
      </c>
      <c r="F682" s="9" t="s">
        <v>41</v>
      </c>
      <c r="G682" s="10" t="n">
        <v>42400</v>
      </c>
      <c r="H682" s="11" t="n">
        <v>2968295</v>
      </c>
      <c r="I682" s="27" t="n">
        <v>0.00246527777777778</v>
      </c>
      <c r="J682" s="13" t="n">
        <v>44675</v>
      </c>
      <c r="K682" s="10" t="n">
        <v>7500</v>
      </c>
      <c r="L682" s="14" t="s">
        <v>28</v>
      </c>
      <c r="M682" s="9" t="s">
        <v>29</v>
      </c>
      <c r="N682" s="15" t="s">
        <v>2825</v>
      </c>
      <c r="O682" s="9" t="n">
        <v>3</v>
      </c>
      <c r="P682" s="10" t="n">
        <v>359</v>
      </c>
      <c r="Q682" s="39" t="n">
        <v>44803</v>
      </c>
      <c r="R682" s="9" t="n">
        <v>1080</v>
      </c>
      <c r="S682" s="10" t="n">
        <v>54</v>
      </c>
      <c r="T682" s="9" t="n">
        <v>7</v>
      </c>
      <c r="U682" s="9" t="s">
        <v>36</v>
      </c>
      <c r="V682" s="9" t="n">
        <v>1</v>
      </c>
    </row>
    <row r="683" customFormat="false" ht="15.75" hidden="false" customHeight="true" outlineLevel="0" collapsed="false">
      <c r="A683" s="22" t="s">
        <v>2777</v>
      </c>
      <c r="B683" s="7" t="s">
        <v>2826</v>
      </c>
      <c r="C683" s="8" t="s">
        <v>2827</v>
      </c>
      <c r="D683" s="9" t="s">
        <v>2828</v>
      </c>
      <c r="E683" s="7" t="s">
        <v>2795</v>
      </c>
      <c r="F683" s="9" t="s">
        <v>27</v>
      </c>
      <c r="G683" s="10" t="n">
        <v>3750000</v>
      </c>
      <c r="H683" s="11" t="n">
        <v>894702308</v>
      </c>
      <c r="I683" s="27" t="n">
        <v>0.00378472222222222</v>
      </c>
      <c r="J683" s="13" t="n">
        <v>43904</v>
      </c>
      <c r="K683" s="10" t="n">
        <v>152000</v>
      </c>
      <c r="L683" s="14" t="s">
        <v>28</v>
      </c>
      <c r="M683" s="9" t="s">
        <v>29</v>
      </c>
      <c r="N683" s="15" t="s">
        <v>2829</v>
      </c>
      <c r="O683" s="9" t="n">
        <v>2</v>
      </c>
      <c r="P683" s="10" t="n">
        <v>5500</v>
      </c>
      <c r="Q683" s="39" t="n">
        <v>44831</v>
      </c>
      <c r="R683" s="9" t="n">
        <v>1080</v>
      </c>
      <c r="S683" s="10" t="n">
        <v>3316</v>
      </c>
      <c r="T683" s="9" t="n">
        <v>96</v>
      </c>
      <c r="U683" s="9" t="s">
        <v>36</v>
      </c>
      <c r="V683" s="9" t="n">
        <v>18</v>
      </c>
    </row>
    <row r="684" customFormat="false" ht="15.75" hidden="false" customHeight="true" outlineLevel="0" collapsed="false">
      <c r="A684" s="22" t="s">
        <v>2777</v>
      </c>
      <c r="B684" s="7" t="s">
        <v>2830</v>
      </c>
      <c r="C684" s="8" t="s">
        <v>2831</v>
      </c>
      <c r="D684" s="9" t="s">
        <v>2832</v>
      </c>
      <c r="E684" s="7" t="s">
        <v>2795</v>
      </c>
      <c r="F684" s="9" t="s">
        <v>27</v>
      </c>
      <c r="G684" s="10" t="n">
        <v>107000</v>
      </c>
      <c r="H684" s="11" t="n">
        <v>13820988</v>
      </c>
      <c r="I684" s="27" t="n">
        <v>0.00208333333333333</v>
      </c>
      <c r="J684" s="13" t="n">
        <v>42303</v>
      </c>
      <c r="K684" s="10" t="n">
        <v>19000</v>
      </c>
      <c r="L684" s="14" t="s">
        <v>28</v>
      </c>
      <c r="M684" s="9" t="s">
        <v>29</v>
      </c>
      <c r="N684" s="15" t="s">
        <v>2833</v>
      </c>
      <c r="O684" s="9" t="n">
        <v>0</v>
      </c>
      <c r="P684" s="10" t="n">
        <v>0</v>
      </c>
      <c r="Q684" s="18" t="s">
        <v>27</v>
      </c>
      <c r="R684" s="9" t="n">
        <v>720</v>
      </c>
      <c r="S684" s="10" t="n">
        <v>108</v>
      </c>
      <c r="T684" s="9" t="n">
        <v>78</v>
      </c>
      <c r="U684" s="9" t="s">
        <v>36</v>
      </c>
      <c r="V684" s="9" t="n">
        <v>1</v>
      </c>
    </row>
    <row r="685" customFormat="false" ht="15.75" hidden="false" customHeight="true" outlineLevel="0" collapsed="false">
      <c r="A685" s="22" t="s">
        <v>2777</v>
      </c>
      <c r="B685" s="7" t="s">
        <v>2834</v>
      </c>
      <c r="C685" s="8" t="s">
        <v>2835</v>
      </c>
      <c r="D685" s="9" t="s">
        <v>2836</v>
      </c>
      <c r="E685" s="7" t="s">
        <v>2837</v>
      </c>
      <c r="F685" s="9" t="s">
        <v>41</v>
      </c>
      <c r="G685" s="10" t="n">
        <v>249000</v>
      </c>
      <c r="H685" s="11" t="n">
        <v>25563846</v>
      </c>
      <c r="I685" s="27" t="n">
        <v>0.000335648148148148</v>
      </c>
      <c r="J685" s="13" t="n">
        <v>44430</v>
      </c>
      <c r="K685" s="10" t="n">
        <v>37000</v>
      </c>
      <c r="L685" s="14" t="s">
        <v>53</v>
      </c>
      <c r="M685" s="9" t="s">
        <v>36</v>
      </c>
      <c r="N685" s="15" t="s">
        <v>27</v>
      </c>
      <c r="O685" s="9" t="n">
        <v>0</v>
      </c>
      <c r="P685" s="10" t="n">
        <v>274</v>
      </c>
      <c r="Q685" s="39" t="n">
        <v>44803</v>
      </c>
      <c r="R685" s="9" t="n">
        <v>2160</v>
      </c>
      <c r="S685" s="10" t="n">
        <v>344</v>
      </c>
      <c r="T685" s="9" t="n">
        <v>0</v>
      </c>
      <c r="U685" s="9" t="s">
        <v>36</v>
      </c>
      <c r="V685" s="9" t="n">
        <v>0</v>
      </c>
    </row>
    <row r="686" customFormat="false" ht="15.75" hidden="false" customHeight="true" outlineLevel="0" collapsed="false">
      <c r="A686" s="22" t="s">
        <v>2777</v>
      </c>
      <c r="B686" s="7" t="s">
        <v>2838</v>
      </c>
      <c r="C686" s="8" t="s">
        <v>2839</v>
      </c>
      <c r="D686" s="9" t="s">
        <v>2840</v>
      </c>
      <c r="E686" s="7" t="s">
        <v>2795</v>
      </c>
      <c r="F686" s="9" t="s">
        <v>27</v>
      </c>
      <c r="G686" s="10" t="n">
        <v>259000</v>
      </c>
      <c r="H686" s="11" t="n">
        <v>10864605</v>
      </c>
      <c r="I686" s="27" t="n">
        <v>0.00548611111111111</v>
      </c>
      <c r="J686" s="13" t="n">
        <v>43326</v>
      </c>
      <c r="K686" s="10" t="n">
        <v>13000</v>
      </c>
      <c r="L686" s="14" t="s">
        <v>28</v>
      </c>
      <c r="M686" s="9" t="s">
        <v>29</v>
      </c>
      <c r="N686" s="15" t="s">
        <v>2841</v>
      </c>
      <c r="O686" s="9" t="n">
        <v>3</v>
      </c>
      <c r="P686" s="10" t="n">
        <v>368</v>
      </c>
      <c r="Q686" s="18" t="n">
        <v>44831</v>
      </c>
      <c r="R686" s="9" t="n">
        <v>1080</v>
      </c>
      <c r="S686" s="10" t="n">
        <v>210</v>
      </c>
      <c r="T686" s="9" t="n">
        <v>18</v>
      </c>
      <c r="U686" s="9" t="s">
        <v>36</v>
      </c>
      <c r="V686" s="9" t="n">
        <v>3</v>
      </c>
    </row>
    <row r="687" customFormat="false" ht="15.75" hidden="false" customHeight="true" outlineLevel="0" collapsed="false">
      <c r="A687" s="22" t="s">
        <v>2777</v>
      </c>
      <c r="B687" s="7" t="s">
        <v>2842</v>
      </c>
      <c r="C687" s="8" t="s">
        <v>2843</v>
      </c>
      <c r="D687" s="9" t="s">
        <v>1639</v>
      </c>
      <c r="E687" s="7" t="s">
        <v>1640</v>
      </c>
      <c r="F687" s="9" t="s">
        <v>41</v>
      </c>
      <c r="G687" s="10" t="n">
        <v>3360000</v>
      </c>
      <c r="H687" s="11" t="n">
        <v>268844951</v>
      </c>
      <c r="I687" s="27" t="n">
        <v>0.00729166666666667</v>
      </c>
      <c r="J687" s="13" t="n">
        <v>44252</v>
      </c>
      <c r="K687" s="10" t="n">
        <v>1400000</v>
      </c>
      <c r="L687" s="14" t="s">
        <v>53</v>
      </c>
      <c r="M687" s="9" t="s">
        <v>36</v>
      </c>
      <c r="N687" s="28" t="s">
        <v>2844</v>
      </c>
      <c r="O687" s="9" t="n">
        <v>3</v>
      </c>
      <c r="P687" s="10" t="n">
        <v>23000</v>
      </c>
      <c r="Q687" s="39" t="n">
        <v>44831</v>
      </c>
      <c r="R687" s="9" t="n">
        <v>2160</v>
      </c>
      <c r="S687" s="10" t="n">
        <v>27</v>
      </c>
      <c r="T687" s="9" t="n">
        <v>2</v>
      </c>
      <c r="U687" s="9" t="s">
        <v>29</v>
      </c>
      <c r="V687" s="9" t="n">
        <v>1</v>
      </c>
    </row>
    <row r="688" customFormat="false" ht="15.75" hidden="false" customHeight="true" outlineLevel="0" collapsed="false">
      <c r="A688" s="22" t="s">
        <v>2777</v>
      </c>
      <c r="B688" s="7" t="s">
        <v>2845</v>
      </c>
      <c r="C688" s="41" t="s">
        <v>2846</v>
      </c>
      <c r="D688" s="9" t="s">
        <v>2847</v>
      </c>
      <c r="E688" s="7" t="s">
        <v>2848</v>
      </c>
      <c r="F688" s="9" t="s">
        <v>41</v>
      </c>
      <c r="G688" s="10" t="n">
        <v>4130000</v>
      </c>
      <c r="H688" s="11" t="n">
        <v>329178424</v>
      </c>
      <c r="I688" s="27" t="n">
        <v>0.0104282407407407</v>
      </c>
      <c r="J688" s="13" t="n">
        <v>43593</v>
      </c>
      <c r="K688" s="10" t="n">
        <v>1500000</v>
      </c>
      <c r="L688" s="14" t="s">
        <v>53</v>
      </c>
      <c r="M688" s="9" t="s">
        <v>36</v>
      </c>
      <c r="N688" s="15" t="s">
        <v>2849</v>
      </c>
      <c r="O688" s="9" t="n">
        <v>0</v>
      </c>
      <c r="P688" s="10" t="n">
        <v>27000</v>
      </c>
      <c r="Q688" s="39" t="n">
        <v>44831</v>
      </c>
      <c r="R688" s="9" t="n">
        <v>1080</v>
      </c>
      <c r="S688" s="10" t="n">
        <v>18</v>
      </c>
      <c r="T688" s="9" t="n">
        <v>3</v>
      </c>
      <c r="U688" s="9" t="s">
        <v>36</v>
      </c>
      <c r="V688" s="9" t="n">
        <v>1</v>
      </c>
    </row>
    <row r="689" customFormat="false" ht="15.75" hidden="false" customHeight="true" outlineLevel="0" collapsed="false">
      <c r="A689" s="22" t="s">
        <v>2777</v>
      </c>
      <c r="B689" s="7" t="s">
        <v>2850</v>
      </c>
      <c r="C689" s="8" t="s">
        <v>2851</v>
      </c>
      <c r="D689" s="9" t="s">
        <v>2852</v>
      </c>
      <c r="E689" s="7" t="s">
        <v>2853</v>
      </c>
      <c r="F689" s="9" t="s">
        <v>41</v>
      </c>
      <c r="G689" s="10" t="n">
        <v>140000</v>
      </c>
      <c r="H689" s="11" t="n">
        <v>10481768</v>
      </c>
      <c r="I689" s="27" t="n">
        <v>0.00721064814814815</v>
      </c>
      <c r="J689" s="13" t="n">
        <v>44633</v>
      </c>
      <c r="K689" s="10" t="n">
        <v>45000</v>
      </c>
      <c r="L689" s="14" t="s">
        <v>2854</v>
      </c>
      <c r="M689" s="9" t="s">
        <v>29</v>
      </c>
      <c r="N689" s="15" t="s">
        <v>2855</v>
      </c>
      <c r="O689" s="9" t="n">
        <v>3</v>
      </c>
      <c r="P689" s="10" t="n">
        <v>2800</v>
      </c>
      <c r="Q689" s="39" t="n">
        <v>44831</v>
      </c>
      <c r="R689" s="9" t="n">
        <v>1080</v>
      </c>
      <c r="S689" s="10" t="n">
        <v>153</v>
      </c>
      <c r="T689" s="9" t="n">
        <v>2</v>
      </c>
      <c r="U689" s="9" t="s">
        <v>36</v>
      </c>
      <c r="V689" s="9" t="n">
        <v>1</v>
      </c>
    </row>
    <row r="690" customFormat="false" ht="15.75" hidden="false" customHeight="true" outlineLevel="0" collapsed="false">
      <c r="A690" s="22" t="s">
        <v>2777</v>
      </c>
      <c r="B690" s="7" t="s">
        <v>2856</v>
      </c>
      <c r="C690" s="8" t="s">
        <v>2857</v>
      </c>
      <c r="D690" s="9" t="s">
        <v>2858</v>
      </c>
      <c r="E690" s="7" t="s">
        <v>2859</v>
      </c>
      <c r="F690" s="9" t="s">
        <v>41</v>
      </c>
      <c r="G690" s="10" t="n">
        <v>1950000</v>
      </c>
      <c r="H690" s="11" t="n">
        <v>128933710</v>
      </c>
      <c r="I690" s="27" t="n">
        <v>0.00540509259259259</v>
      </c>
      <c r="J690" s="13" t="n">
        <v>44643</v>
      </c>
      <c r="K690" s="10" t="n">
        <v>684000</v>
      </c>
      <c r="L690" s="14" t="s">
        <v>28</v>
      </c>
      <c r="M690" s="9" t="s">
        <v>29</v>
      </c>
      <c r="N690" s="15" t="s">
        <v>2860</v>
      </c>
      <c r="O690" s="9" t="n">
        <v>0</v>
      </c>
      <c r="P690" s="10" t="n">
        <v>10000</v>
      </c>
      <c r="Q690" s="18" t="n">
        <v>44831</v>
      </c>
      <c r="R690" s="9" t="n">
        <v>1080</v>
      </c>
      <c r="S690" s="10" t="n">
        <v>91</v>
      </c>
      <c r="T690" s="9" t="n">
        <v>1</v>
      </c>
      <c r="U690" s="9" t="s">
        <v>36</v>
      </c>
      <c r="V690" s="9" t="n">
        <v>1</v>
      </c>
    </row>
    <row r="691" customFormat="false" ht="15.75" hidden="false" customHeight="true" outlineLevel="0" collapsed="false">
      <c r="A691" s="22" t="s">
        <v>2777</v>
      </c>
      <c r="B691" s="7" t="s">
        <v>2861</v>
      </c>
      <c r="C691" s="41" t="s">
        <v>2862</v>
      </c>
      <c r="D691" s="9" t="s">
        <v>2863</v>
      </c>
      <c r="E691" s="7" t="s">
        <v>2864</v>
      </c>
      <c r="F691" s="9" t="s">
        <v>41</v>
      </c>
      <c r="G691" s="10" t="n">
        <v>576000</v>
      </c>
      <c r="H691" s="11" t="n">
        <v>62839690</v>
      </c>
      <c r="I691" s="27" t="n">
        <v>0.0093287037037037</v>
      </c>
      <c r="J691" s="13" t="n">
        <v>44531</v>
      </c>
      <c r="K691" s="10" t="n">
        <v>151000</v>
      </c>
      <c r="L691" s="14" t="s">
        <v>53</v>
      </c>
      <c r="M691" s="9" t="s">
        <v>29</v>
      </c>
      <c r="N691" s="15" t="s">
        <v>2865</v>
      </c>
      <c r="O691" s="9" t="n">
        <v>3</v>
      </c>
      <c r="P691" s="10" t="n">
        <v>9000</v>
      </c>
      <c r="Q691" s="18" t="n">
        <v>44831</v>
      </c>
      <c r="R691" s="9" t="n">
        <v>1080</v>
      </c>
      <c r="S691" s="10" t="n">
        <v>163</v>
      </c>
      <c r="T691" s="9" t="n">
        <v>4</v>
      </c>
      <c r="U691" s="9" t="s">
        <v>36</v>
      </c>
      <c r="V691" s="9" t="n">
        <v>4</v>
      </c>
    </row>
    <row r="692" customFormat="false" ht="15.75" hidden="false" customHeight="true" outlineLevel="0" collapsed="false">
      <c r="A692" s="22" t="s">
        <v>2777</v>
      </c>
      <c r="B692" s="7" t="s">
        <v>2866</v>
      </c>
      <c r="C692" s="41" t="s">
        <v>2867</v>
      </c>
      <c r="D692" s="9" t="s">
        <v>2868</v>
      </c>
      <c r="E692" s="7" t="s">
        <v>2814</v>
      </c>
      <c r="F692" s="9" t="s">
        <v>41</v>
      </c>
      <c r="G692" s="10" t="n">
        <v>85700</v>
      </c>
      <c r="H692" s="11" t="n">
        <v>2744251</v>
      </c>
      <c r="I692" s="27" t="n">
        <v>0.0118518518518519</v>
      </c>
      <c r="J692" s="13" t="n">
        <v>44715</v>
      </c>
      <c r="K692" s="10" t="n">
        <v>29000</v>
      </c>
      <c r="L692" s="14" t="s">
        <v>53</v>
      </c>
      <c r="M692" s="9" t="s">
        <v>29</v>
      </c>
      <c r="N692" s="15" t="s">
        <v>2869</v>
      </c>
      <c r="O692" s="9" t="n">
        <v>0</v>
      </c>
      <c r="P692" s="10" t="n">
        <v>1500</v>
      </c>
      <c r="Q692" s="39" t="n">
        <v>44831</v>
      </c>
      <c r="R692" s="9" t="n">
        <v>1080</v>
      </c>
      <c r="S692" s="10" t="n">
        <v>25</v>
      </c>
      <c r="T692" s="9" t="n">
        <v>7</v>
      </c>
      <c r="U692" s="9" t="s">
        <v>36</v>
      </c>
      <c r="V692" s="9" t="n">
        <v>1</v>
      </c>
    </row>
    <row r="693" customFormat="false" ht="15.75" hidden="false" customHeight="true" outlineLevel="0" collapsed="false">
      <c r="A693" s="22" t="s">
        <v>2777</v>
      </c>
      <c r="B693" s="7" t="s">
        <v>2870</v>
      </c>
      <c r="C693" s="41" t="s">
        <v>2871</v>
      </c>
      <c r="D693" s="9" t="s">
        <v>2872</v>
      </c>
      <c r="E693" s="7" t="s">
        <v>2873</v>
      </c>
      <c r="F693" s="9" t="s">
        <v>47</v>
      </c>
      <c r="G693" s="10" t="n">
        <v>1690000</v>
      </c>
      <c r="H693" s="11" t="n">
        <v>113671744</v>
      </c>
      <c r="I693" s="27" t="n">
        <v>0.00700231481481481</v>
      </c>
      <c r="J693" s="13" t="n">
        <v>44084</v>
      </c>
      <c r="K693" s="10" t="n">
        <v>196000</v>
      </c>
      <c r="L693" s="14" t="s">
        <v>28</v>
      </c>
      <c r="M693" s="9" t="s">
        <v>29</v>
      </c>
      <c r="N693" s="15" t="s">
        <v>2874</v>
      </c>
      <c r="O693" s="9" t="n">
        <v>0</v>
      </c>
      <c r="P693" s="10" t="n">
        <v>3800</v>
      </c>
      <c r="Q693" s="39" t="n">
        <v>44831</v>
      </c>
      <c r="R693" s="9" t="n">
        <v>1080</v>
      </c>
      <c r="S693" s="10" t="n">
        <v>572</v>
      </c>
      <c r="T693" s="9" t="n">
        <v>12</v>
      </c>
      <c r="U693" s="9" t="s">
        <v>36</v>
      </c>
      <c r="V693" s="9" t="n">
        <v>1</v>
      </c>
    </row>
    <row r="694" customFormat="false" ht="15.75" hidden="false" customHeight="true" outlineLevel="0" collapsed="false">
      <c r="A694" s="22" t="s">
        <v>2777</v>
      </c>
      <c r="B694" s="7" t="s">
        <v>2875</v>
      </c>
      <c r="C694" s="41" t="s">
        <v>2876</v>
      </c>
      <c r="D694" s="9" t="s">
        <v>2877</v>
      </c>
      <c r="E694" s="7" t="s">
        <v>2878</v>
      </c>
      <c r="F694" s="9" t="s">
        <v>41</v>
      </c>
      <c r="G694" s="10" t="n">
        <v>143000</v>
      </c>
      <c r="H694" s="11" t="n">
        <v>6725088</v>
      </c>
      <c r="I694" s="27" t="n">
        <v>0.0360069444444444</v>
      </c>
      <c r="J694" s="13" t="n">
        <v>43869</v>
      </c>
      <c r="K694" s="10" t="n">
        <v>22000</v>
      </c>
      <c r="L694" s="14" t="s">
        <v>28</v>
      </c>
      <c r="M694" s="9" t="s">
        <v>29</v>
      </c>
      <c r="N694" s="15" t="s">
        <v>2879</v>
      </c>
      <c r="O694" s="9" t="n">
        <v>0</v>
      </c>
      <c r="P694" s="10" t="n">
        <v>513</v>
      </c>
      <c r="Q694" s="39" t="n">
        <v>44802</v>
      </c>
      <c r="R694" s="9" t="n">
        <v>1080</v>
      </c>
      <c r="S694" s="10" t="n">
        <v>63</v>
      </c>
      <c r="T694" s="9" t="n">
        <v>2</v>
      </c>
      <c r="U694" s="9" t="s">
        <v>36</v>
      </c>
      <c r="V694" s="9" t="n">
        <v>1</v>
      </c>
    </row>
    <row r="695" customFormat="false" ht="15.75" hidden="false" customHeight="true" outlineLevel="0" collapsed="false">
      <c r="A695" s="22" t="s">
        <v>2777</v>
      </c>
      <c r="B695" s="7" t="s">
        <v>2880</v>
      </c>
      <c r="C695" s="41" t="s">
        <v>2881</v>
      </c>
      <c r="D695" s="9" t="s">
        <v>2882</v>
      </c>
      <c r="E695" s="7" t="s">
        <v>2795</v>
      </c>
      <c r="F695" s="9" t="s">
        <v>41</v>
      </c>
      <c r="G695" s="10" t="n">
        <v>380000</v>
      </c>
      <c r="H695" s="11" t="n">
        <v>25645698</v>
      </c>
      <c r="I695" s="27" t="n">
        <v>0.00770833333333333</v>
      </c>
      <c r="J695" s="13" t="n">
        <v>44758</v>
      </c>
      <c r="K695" s="10" t="n">
        <v>38000</v>
      </c>
      <c r="L695" s="14" t="s">
        <v>53</v>
      </c>
      <c r="M695" s="9" t="s">
        <v>29</v>
      </c>
      <c r="N695" s="15" t="s">
        <v>2883</v>
      </c>
      <c r="O695" s="9" t="n">
        <v>2</v>
      </c>
      <c r="P695" s="10" t="n">
        <v>4200</v>
      </c>
      <c r="Q695" s="39" t="n">
        <v>44831</v>
      </c>
      <c r="R695" s="9" t="n">
        <v>1080</v>
      </c>
      <c r="S695" s="10" t="n">
        <v>221</v>
      </c>
      <c r="T695" s="9" t="n">
        <v>6</v>
      </c>
      <c r="U695" s="9" t="s">
        <v>29</v>
      </c>
      <c r="V695" s="9" t="n">
        <v>2</v>
      </c>
    </row>
    <row r="696" customFormat="false" ht="15.75" hidden="false" customHeight="true" outlineLevel="0" collapsed="false">
      <c r="A696" s="22" t="s">
        <v>2777</v>
      </c>
      <c r="B696" s="7" t="s">
        <v>2884</v>
      </c>
      <c r="C696" s="8" t="s">
        <v>2885</v>
      </c>
      <c r="D696" s="9" t="s">
        <v>2886</v>
      </c>
      <c r="E696" s="7" t="s">
        <v>2887</v>
      </c>
      <c r="F696" s="9" t="s">
        <v>41</v>
      </c>
      <c r="G696" s="10" t="n">
        <v>3720000</v>
      </c>
      <c r="H696" s="11" t="n">
        <v>229379727</v>
      </c>
      <c r="I696" s="27" t="n">
        <v>0.015787037037037</v>
      </c>
      <c r="J696" s="13" t="n">
        <v>44302</v>
      </c>
      <c r="K696" s="10" t="n">
        <v>2400000</v>
      </c>
      <c r="L696" s="14" t="s">
        <v>53</v>
      </c>
      <c r="M696" s="9" t="s">
        <v>36</v>
      </c>
      <c r="N696" s="15" t="s">
        <v>2888</v>
      </c>
      <c r="O696" s="9" t="n">
        <v>0</v>
      </c>
      <c r="P696" s="10" t="n">
        <v>54000</v>
      </c>
      <c r="Q696" s="39" t="n">
        <v>44466</v>
      </c>
      <c r="R696" s="9" t="n">
        <v>2160</v>
      </c>
      <c r="S696" s="10" t="n">
        <v>4</v>
      </c>
      <c r="T696" s="9" t="n">
        <v>0</v>
      </c>
      <c r="U696" s="9" t="s">
        <v>36</v>
      </c>
      <c r="V696" s="9" t="n">
        <v>1</v>
      </c>
    </row>
    <row r="697" customFormat="false" ht="15.75" hidden="false" customHeight="true" outlineLevel="0" collapsed="false">
      <c r="A697" s="22" t="s">
        <v>2777</v>
      </c>
      <c r="B697" s="7" t="s">
        <v>2889</v>
      </c>
      <c r="C697" s="8" t="s">
        <v>2890</v>
      </c>
      <c r="D697" s="9" t="s">
        <v>2891</v>
      </c>
      <c r="E697" s="7" t="s">
        <v>2892</v>
      </c>
      <c r="F697" s="9" t="s">
        <v>41</v>
      </c>
      <c r="G697" s="10" t="n">
        <v>39200</v>
      </c>
      <c r="H697" s="11" t="n">
        <v>13008506</v>
      </c>
      <c r="I697" s="27" t="n">
        <v>0.00962962962962963</v>
      </c>
      <c r="J697" s="13" t="n">
        <v>43121</v>
      </c>
      <c r="K697" s="10" t="n">
        <v>19000</v>
      </c>
      <c r="L697" s="14" t="s">
        <v>53</v>
      </c>
      <c r="M697" s="9" t="s">
        <v>36</v>
      </c>
      <c r="N697" s="15" t="s">
        <v>2893</v>
      </c>
      <c r="O697" s="9" t="n">
        <v>0</v>
      </c>
      <c r="P697" s="10" t="n">
        <v>3000</v>
      </c>
      <c r="Q697" s="18" t="n">
        <v>44826</v>
      </c>
      <c r="R697" s="9" t="n">
        <v>2160</v>
      </c>
      <c r="S697" s="10" t="n">
        <v>249</v>
      </c>
      <c r="T697" s="9" t="n">
        <v>9</v>
      </c>
      <c r="U697" s="9" t="s">
        <v>36</v>
      </c>
      <c r="V697" s="9" t="n">
        <v>1</v>
      </c>
    </row>
    <row r="698" customFormat="false" ht="15.75" hidden="false" customHeight="true" outlineLevel="0" collapsed="false">
      <c r="A698" s="22" t="s">
        <v>2777</v>
      </c>
      <c r="B698" s="7" t="s">
        <v>2894</v>
      </c>
      <c r="C698" s="41" t="s">
        <v>2895</v>
      </c>
      <c r="D698" s="9" t="s">
        <v>2896</v>
      </c>
      <c r="E698" s="7" t="s">
        <v>2795</v>
      </c>
      <c r="F698" s="9" t="s">
        <v>27</v>
      </c>
      <c r="G698" s="10" t="n">
        <v>81100</v>
      </c>
      <c r="H698" s="11" t="n">
        <v>13528918</v>
      </c>
      <c r="I698" s="27" t="n">
        <v>0.0130671296296296</v>
      </c>
      <c r="J698" s="13" t="n">
        <v>44187</v>
      </c>
      <c r="K698" s="10" t="n">
        <v>445</v>
      </c>
      <c r="L698" s="14" t="s">
        <v>28</v>
      </c>
      <c r="M698" s="9" t="s">
        <v>36</v>
      </c>
      <c r="N698" s="15" t="s">
        <v>2897</v>
      </c>
      <c r="O698" s="42" t="n">
        <v>3</v>
      </c>
      <c r="P698" s="10" t="n">
        <v>28</v>
      </c>
      <c r="Q698" s="39" t="n">
        <v>44347</v>
      </c>
      <c r="R698" s="9" t="n">
        <v>720</v>
      </c>
      <c r="S698" s="10" t="n">
        <v>512</v>
      </c>
      <c r="T698" s="9" t="n">
        <v>18</v>
      </c>
      <c r="U698" s="9" t="s">
        <v>36</v>
      </c>
      <c r="V698" s="9" t="n">
        <v>1</v>
      </c>
    </row>
    <row r="699" customFormat="false" ht="15.75" hidden="false" customHeight="true" outlineLevel="0" collapsed="false">
      <c r="A699" s="22" t="s">
        <v>2777</v>
      </c>
      <c r="B699" s="7" t="s">
        <v>2898</v>
      </c>
      <c r="C699" s="41" t="s">
        <v>2899</v>
      </c>
      <c r="D699" s="9" t="s">
        <v>2900</v>
      </c>
      <c r="E699" s="7" t="s">
        <v>2901</v>
      </c>
      <c r="F699" s="9" t="s">
        <v>41</v>
      </c>
      <c r="G699" s="10" t="n">
        <v>3390000</v>
      </c>
      <c r="H699" s="11" t="n">
        <v>199745416</v>
      </c>
      <c r="I699" s="27" t="n">
        <v>0.0164351851851852</v>
      </c>
      <c r="J699" s="13" t="n">
        <v>43876</v>
      </c>
      <c r="K699" s="10" t="n">
        <v>188000</v>
      </c>
      <c r="L699" s="14" t="s">
        <v>53</v>
      </c>
      <c r="M699" s="9" t="s">
        <v>29</v>
      </c>
      <c r="N699" s="15" t="s">
        <v>2902</v>
      </c>
      <c r="O699" s="9" t="n">
        <v>0</v>
      </c>
      <c r="P699" s="10" t="n">
        <v>6100</v>
      </c>
      <c r="Q699" s="18" t="n">
        <v>44831</v>
      </c>
      <c r="R699" s="9" t="n">
        <v>1080</v>
      </c>
      <c r="S699" s="10" t="n">
        <v>610</v>
      </c>
      <c r="T699" s="9" t="n">
        <v>36</v>
      </c>
      <c r="U699" s="9" t="s">
        <v>36</v>
      </c>
      <c r="V699" s="9" t="n">
        <v>1</v>
      </c>
    </row>
    <row r="700" customFormat="false" ht="15.75" hidden="false" customHeight="true" outlineLevel="0" collapsed="false">
      <c r="A700" s="22" t="s">
        <v>2777</v>
      </c>
      <c r="B700" s="7" t="s">
        <v>2903</v>
      </c>
      <c r="C700" s="41" t="s">
        <v>2904</v>
      </c>
      <c r="D700" s="9" t="s">
        <v>2905</v>
      </c>
      <c r="E700" s="7" t="s">
        <v>2795</v>
      </c>
      <c r="F700" s="9" t="s">
        <v>27</v>
      </c>
      <c r="G700" s="10" t="n">
        <v>5100000</v>
      </c>
      <c r="H700" s="11" t="n">
        <v>467532199</v>
      </c>
      <c r="I700" s="27" t="n">
        <v>0.000115740740740741</v>
      </c>
      <c r="J700" s="13" t="n">
        <v>44322</v>
      </c>
      <c r="K700" s="10" t="n">
        <v>1100000</v>
      </c>
      <c r="L700" s="14" t="s">
        <v>28</v>
      </c>
      <c r="M700" s="9" t="s">
        <v>36</v>
      </c>
      <c r="N700" s="15" t="s">
        <v>2906</v>
      </c>
      <c r="O700" s="9" t="n">
        <v>2</v>
      </c>
      <c r="P700" s="10" t="n">
        <v>88000</v>
      </c>
      <c r="Q700" s="18" t="n">
        <v>44831</v>
      </c>
      <c r="R700" s="9" t="n">
        <v>1440</v>
      </c>
      <c r="S700" s="10" t="n">
        <v>347</v>
      </c>
      <c r="T700" s="9" t="n">
        <v>7</v>
      </c>
      <c r="U700" s="9" t="s">
        <v>36</v>
      </c>
      <c r="V700" s="9" t="n">
        <v>1</v>
      </c>
    </row>
    <row r="701" customFormat="false" ht="15.75" hidden="false" customHeight="true" outlineLevel="0" collapsed="false">
      <c r="A701" s="22" t="s">
        <v>2777</v>
      </c>
      <c r="B701" s="7" t="s">
        <v>2907</v>
      </c>
      <c r="C701" s="41" t="s">
        <v>2908</v>
      </c>
      <c r="D701" s="9" t="s">
        <v>2909</v>
      </c>
      <c r="E701" s="7" t="s">
        <v>2795</v>
      </c>
      <c r="F701" s="9" t="s">
        <v>27</v>
      </c>
      <c r="G701" s="10" t="n">
        <v>8100000</v>
      </c>
      <c r="H701" s="11" t="n">
        <v>436553366</v>
      </c>
      <c r="I701" s="27" t="n">
        <v>0.0469097222222222</v>
      </c>
      <c r="J701" s="13" t="n">
        <v>43718</v>
      </c>
      <c r="K701" s="10" t="n">
        <v>823000</v>
      </c>
      <c r="L701" s="14" t="s">
        <v>28</v>
      </c>
      <c r="M701" s="9" t="s">
        <v>29</v>
      </c>
      <c r="N701" s="15" t="s">
        <v>2910</v>
      </c>
      <c r="O701" s="9" t="n">
        <v>0</v>
      </c>
      <c r="P701" s="10" t="n">
        <v>20000</v>
      </c>
      <c r="Q701" s="39" t="n">
        <v>44831</v>
      </c>
      <c r="R701" s="9" t="n">
        <v>1080</v>
      </c>
      <c r="S701" s="10" t="n">
        <v>294</v>
      </c>
      <c r="T701" s="9" t="n">
        <v>13</v>
      </c>
      <c r="U701" s="9" t="s">
        <v>36</v>
      </c>
      <c r="V701" s="9" t="n">
        <v>1</v>
      </c>
    </row>
    <row r="702" customFormat="false" ht="15.75" hidden="false" customHeight="true" outlineLevel="0" collapsed="false">
      <c r="A702" s="22" t="s">
        <v>2777</v>
      </c>
      <c r="B702" s="7" t="s">
        <v>2911</v>
      </c>
      <c r="C702" s="41" t="s">
        <v>2912</v>
      </c>
      <c r="D702" s="9" t="s">
        <v>2913</v>
      </c>
      <c r="E702" s="7" t="s">
        <v>2795</v>
      </c>
      <c r="F702" s="9" t="s">
        <v>27</v>
      </c>
      <c r="G702" s="10" t="n">
        <v>1300000</v>
      </c>
      <c r="H702" s="11" t="n">
        <v>2187241067</v>
      </c>
      <c r="I702" s="27" t="n">
        <v>0.00650462962962963</v>
      </c>
      <c r="J702" s="13" t="n">
        <v>43016</v>
      </c>
      <c r="K702" s="10" t="n">
        <v>733000</v>
      </c>
      <c r="L702" s="14" t="s">
        <v>28</v>
      </c>
      <c r="M702" s="9" t="s">
        <v>29</v>
      </c>
      <c r="N702" s="15" t="s">
        <v>2914</v>
      </c>
      <c r="O702" s="9" t="n">
        <v>1</v>
      </c>
      <c r="P702" s="10" t="n">
        <v>21000</v>
      </c>
      <c r="Q702" s="39" t="n">
        <v>44831</v>
      </c>
      <c r="R702" s="9" t="n">
        <v>1080</v>
      </c>
      <c r="S702" s="10" t="n">
        <v>1303</v>
      </c>
      <c r="T702" s="9" t="n">
        <v>30</v>
      </c>
      <c r="U702" s="9" t="s">
        <v>36</v>
      </c>
      <c r="V702" s="9" t="n">
        <v>1</v>
      </c>
    </row>
    <row r="703" customFormat="false" ht="15.75" hidden="false" customHeight="true" outlineLevel="0" collapsed="false">
      <c r="A703" s="22" t="s">
        <v>2777</v>
      </c>
      <c r="B703" s="7" t="s">
        <v>2915</v>
      </c>
      <c r="C703" s="41" t="s">
        <v>2916</v>
      </c>
      <c r="D703" s="9" t="s">
        <v>2917</v>
      </c>
      <c r="E703" s="7" t="s">
        <v>2795</v>
      </c>
      <c r="F703" s="9" t="s">
        <v>27</v>
      </c>
      <c r="G703" s="10" t="n">
        <v>4550000</v>
      </c>
      <c r="H703" s="11" t="n">
        <v>842626529</v>
      </c>
      <c r="I703" s="27" t="n">
        <v>0.00252314814814815</v>
      </c>
      <c r="J703" s="13" t="n">
        <v>43005</v>
      </c>
      <c r="K703" s="10" t="n">
        <v>670000</v>
      </c>
      <c r="L703" s="14" t="s">
        <v>53</v>
      </c>
      <c r="M703" s="9" t="s">
        <v>29</v>
      </c>
      <c r="N703" s="15" t="s">
        <v>2918</v>
      </c>
      <c r="O703" s="9" t="n">
        <v>0</v>
      </c>
      <c r="P703" s="10" t="n">
        <v>6500</v>
      </c>
      <c r="Q703" s="18" t="n">
        <v>44768</v>
      </c>
      <c r="R703" s="9" t="n">
        <v>720</v>
      </c>
      <c r="S703" s="10" t="n">
        <v>270</v>
      </c>
      <c r="T703" s="9" t="n">
        <v>16</v>
      </c>
      <c r="U703" s="9" t="s">
        <v>36</v>
      </c>
      <c r="V703" s="9" t="n">
        <v>1</v>
      </c>
    </row>
    <row r="704" customFormat="false" ht="15.75" hidden="false" customHeight="true" outlineLevel="0" collapsed="false">
      <c r="A704" s="22" t="s">
        <v>2777</v>
      </c>
      <c r="B704" s="7" t="s">
        <v>2919</v>
      </c>
      <c r="C704" s="41" t="s">
        <v>2920</v>
      </c>
      <c r="D704" s="9" t="s">
        <v>1739</v>
      </c>
      <c r="E704" s="7" t="s">
        <v>1544</v>
      </c>
      <c r="F704" s="9" t="s">
        <v>41</v>
      </c>
      <c r="G704" s="10" t="n">
        <v>4310000</v>
      </c>
      <c r="H704" s="11" t="n">
        <v>381574545</v>
      </c>
      <c r="I704" s="27" t="n">
        <v>0.00902777777777778</v>
      </c>
      <c r="J704" s="13" t="n">
        <v>43532</v>
      </c>
      <c r="K704" s="10" t="n">
        <v>505000</v>
      </c>
      <c r="L704" s="14" t="s">
        <v>53</v>
      </c>
      <c r="M704" s="9" t="s">
        <v>29</v>
      </c>
      <c r="N704" s="15" t="s">
        <v>2921</v>
      </c>
      <c r="O704" s="9" t="n">
        <v>3</v>
      </c>
      <c r="P704" s="10" t="n">
        <v>8600</v>
      </c>
      <c r="Q704" s="39" t="n">
        <v>44831</v>
      </c>
      <c r="R704" s="9" t="n">
        <v>1080</v>
      </c>
      <c r="S704" s="10" t="n">
        <v>668</v>
      </c>
      <c r="T704" s="9" t="n">
        <v>28</v>
      </c>
      <c r="U704" s="9" t="s">
        <v>36</v>
      </c>
      <c r="V704" s="9" t="n">
        <v>3</v>
      </c>
    </row>
    <row r="705" customFormat="false" ht="15.75" hidden="false" customHeight="true" outlineLevel="0" collapsed="false">
      <c r="A705" s="22" t="s">
        <v>2777</v>
      </c>
      <c r="B705" s="7" t="s">
        <v>2922</v>
      </c>
      <c r="C705" s="41" t="s">
        <v>2923</v>
      </c>
      <c r="D705" s="9" t="s">
        <v>2924</v>
      </c>
      <c r="E705" s="7" t="s">
        <v>2925</v>
      </c>
      <c r="F705" s="9" t="s">
        <v>47</v>
      </c>
      <c r="G705" s="10" t="n">
        <v>1000000</v>
      </c>
      <c r="H705" s="11" t="n">
        <v>195720199</v>
      </c>
      <c r="I705" s="27" t="n">
        <v>0.00483796296296296</v>
      </c>
      <c r="J705" s="13" t="n">
        <v>44490</v>
      </c>
      <c r="K705" s="10" t="n">
        <v>69000</v>
      </c>
      <c r="L705" s="14" t="s">
        <v>53</v>
      </c>
      <c r="M705" s="9" t="s">
        <v>36</v>
      </c>
      <c r="N705" s="15" t="s">
        <v>2926</v>
      </c>
      <c r="O705" s="42" t="n">
        <v>3</v>
      </c>
      <c r="P705" s="10" t="n">
        <v>986</v>
      </c>
      <c r="Q705" s="39" t="n">
        <v>44828</v>
      </c>
      <c r="R705" s="9" t="n">
        <v>2160</v>
      </c>
      <c r="S705" s="10" t="n">
        <v>305</v>
      </c>
      <c r="T705" s="9" t="n">
        <v>11</v>
      </c>
      <c r="U705" s="9" t="s">
        <v>36</v>
      </c>
      <c r="V705" s="9" t="n">
        <v>2</v>
      </c>
    </row>
    <row r="706" customFormat="false" ht="15.75" hidden="false" customHeight="true" outlineLevel="0" collapsed="false">
      <c r="A706" s="22" t="s">
        <v>2777</v>
      </c>
      <c r="B706" s="7" t="s">
        <v>2927</v>
      </c>
      <c r="C706" s="41" t="s">
        <v>2928</v>
      </c>
      <c r="D706" s="9" t="s">
        <v>2929</v>
      </c>
      <c r="E706" s="7" t="s">
        <v>2930</v>
      </c>
      <c r="F706" s="9" t="s">
        <v>41</v>
      </c>
      <c r="G706" s="10" t="n">
        <v>40000</v>
      </c>
      <c r="H706" s="11" t="n">
        <v>3229810</v>
      </c>
      <c r="I706" s="27" t="n">
        <v>0.0956134259259259</v>
      </c>
      <c r="J706" s="13" t="n">
        <v>44384</v>
      </c>
      <c r="K706" s="10" t="n">
        <v>6100</v>
      </c>
      <c r="L706" s="14" t="s">
        <v>53</v>
      </c>
      <c r="M706" s="9" t="s">
        <v>36</v>
      </c>
      <c r="N706" s="15" t="s">
        <v>2931</v>
      </c>
      <c r="O706" s="42" t="n">
        <v>1</v>
      </c>
      <c r="P706" s="10" t="n">
        <v>487</v>
      </c>
      <c r="Q706" s="39" t="n">
        <v>44830</v>
      </c>
      <c r="R706" s="9" t="n">
        <v>1080</v>
      </c>
      <c r="S706" s="10" t="n">
        <v>904</v>
      </c>
      <c r="T706" s="9" t="n">
        <v>5</v>
      </c>
      <c r="U706" s="9" t="s">
        <v>36</v>
      </c>
      <c r="V706" s="9" t="n">
        <v>1</v>
      </c>
    </row>
    <row r="707" customFormat="false" ht="15.75" hidden="false" customHeight="true" outlineLevel="0" collapsed="false">
      <c r="A707" s="22" t="s">
        <v>2777</v>
      </c>
      <c r="B707" s="7" t="s">
        <v>2932</v>
      </c>
      <c r="C707" s="41" t="s">
        <v>2933</v>
      </c>
      <c r="D707" s="9" t="s">
        <v>137</v>
      </c>
      <c r="E707" s="7" t="s">
        <v>2795</v>
      </c>
      <c r="F707" s="9" t="s">
        <v>27</v>
      </c>
      <c r="G707" s="10" t="n">
        <v>6870000</v>
      </c>
      <c r="H707" s="11" t="n">
        <v>3139694002</v>
      </c>
      <c r="I707" s="27" t="n">
        <v>0.0044212962962963</v>
      </c>
      <c r="J707" s="13" t="n">
        <v>44393</v>
      </c>
      <c r="K707" s="10" t="n">
        <v>398000</v>
      </c>
      <c r="L707" s="14" t="s">
        <v>28</v>
      </c>
      <c r="M707" s="9" t="s">
        <v>29</v>
      </c>
      <c r="N707" s="15" t="s">
        <v>2934</v>
      </c>
      <c r="O707" s="9" t="n">
        <v>3</v>
      </c>
      <c r="P707" s="10" t="n">
        <v>15000</v>
      </c>
      <c r="Q707" s="39" t="n">
        <v>44829</v>
      </c>
      <c r="R707" s="9" t="n">
        <v>1080</v>
      </c>
      <c r="S707" s="10" t="n">
        <v>5322</v>
      </c>
      <c r="T707" s="9" t="n">
        <v>78</v>
      </c>
      <c r="U707" s="9" t="s">
        <v>29</v>
      </c>
      <c r="V707" s="9" t="n">
        <v>14</v>
      </c>
    </row>
    <row r="708" customFormat="false" ht="15.75" hidden="false" customHeight="true" outlineLevel="0" collapsed="false">
      <c r="A708" s="22" t="s">
        <v>2777</v>
      </c>
      <c r="B708" s="7" t="s">
        <v>2935</v>
      </c>
      <c r="C708" s="43" t="s">
        <v>2936</v>
      </c>
      <c r="D708" s="9" t="s">
        <v>1617</v>
      </c>
      <c r="E708" s="7" t="s">
        <v>1553</v>
      </c>
      <c r="F708" s="9" t="s">
        <v>41</v>
      </c>
      <c r="G708" s="10" t="n">
        <v>11300000</v>
      </c>
      <c r="H708" s="11" t="n">
        <v>1397233080</v>
      </c>
      <c r="I708" s="27" t="n">
        <v>0.00550925925925926</v>
      </c>
      <c r="J708" s="13" t="n">
        <v>44035</v>
      </c>
      <c r="K708" s="10" t="n">
        <v>2200000</v>
      </c>
      <c r="L708" s="14" t="s">
        <v>53</v>
      </c>
      <c r="M708" s="9" t="s">
        <v>36</v>
      </c>
      <c r="N708" s="15" t="s">
        <v>2937</v>
      </c>
      <c r="O708" s="9" t="n">
        <v>0</v>
      </c>
      <c r="P708" s="10" t="n">
        <v>79000</v>
      </c>
      <c r="Q708" s="39" t="n">
        <v>44830</v>
      </c>
      <c r="R708" s="9" t="n">
        <v>2160</v>
      </c>
      <c r="S708" s="10" t="n">
        <v>179</v>
      </c>
      <c r="T708" s="9" t="n">
        <v>31</v>
      </c>
      <c r="U708" s="9" t="s">
        <v>29</v>
      </c>
      <c r="V708" s="9" t="n">
        <v>1</v>
      </c>
    </row>
    <row r="709" customFormat="false" ht="15.75" hidden="false" customHeight="true" outlineLevel="0" collapsed="false">
      <c r="A709" s="22" t="s">
        <v>2777</v>
      </c>
      <c r="B709" s="7" t="s">
        <v>2938</v>
      </c>
      <c r="C709" s="41" t="s">
        <v>2939</v>
      </c>
      <c r="D709" s="9" t="s">
        <v>379</v>
      </c>
      <c r="E709" s="7" t="s">
        <v>380</v>
      </c>
      <c r="F709" s="9" t="s">
        <v>41</v>
      </c>
      <c r="G709" s="10" t="n">
        <v>296000</v>
      </c>
      <c r="H709" s="11" t="n">
        <v>21590103</v>
      </c>
      <c r="I709" s="27" t="n">
        <v>0.00677083333333333</v>
      </c>
      <c r="J709" s="13" t="n">
        <v>40400</v>
      </c>
      <c r="K709" s="10" t="n">
        <v>24000</v>
      </c>
      <c r="L709" s="14" t="s">
        <v>28</v>
      </c>
      <c r="M709" s="9" t="s">
        <v>29</v>
      </c>
      <c r="N709" s="15" t="s">
        <v>2940</v>
      </c>
      <c r="O709" s="9" t="n">
        <v>0</v>
      </c>
      <c r="P709" s="10" t="n">
        <v>327</v>
      </c>
      <c r="Q709" s="39" t="n">
        <v>44831</v>
      </c>
      <c r="R709" s="9" t="n">
        <v>720</v>
      </c>
      <c r="S709" s="10" t="n">
        <v>383</v>
      </c>
      <c r="T709" s="9" t="n">
        <v>28</v>
      </c>
      <c r="U709" s="9" t="s">
        <v>36</v>
      </c>
      <c r="V709" s="9" t="n">
        <v>3</v>
      </c>
    </row>
    <row r="710" customFormat="false" ht="15.75" hidden="false" customHeight="true" outlineLevel="0" collapsed="false">
      <c r="A710" s="22" t="s">
        <v>2777</v>
      </c>
      <c r="B710" s="7" t="s">
        <v>2941</v>
      </c>
      <c r="C710" s="41" t="s">
        <v>2942</v>
      </c>
      <c r="D710" s="9" t="s">
        <v>2943</v>
      </c>
      <c r="E710" s="7" t="s">
        <v>2795</v>
      </c>
      <c r="F710" s="9" t="s">
        <v>27</v>
      </c>
      <c r="G710" s="10" t="n">
        <v>10600000</v>
      </c>
      <c r="H710" s="11" t="n">
        <v>3800194701</v>
      </c>
      <c r="I710" s="27" t="n">
        <v>0.00212962962962963</v>
      </c>
      <c r="J710" s="13" t="n">
        <v>43303</v>
      </c>
      <c r="K710" s="10" t="n">
        <v>9100000</v>
      </c>
      <c r="L710" s="14" t="s">
        <v>2944</v>
      </c>
      <c r="M710" s="9" t="s">
        <v>36</v>
      </c>
      <c r="N710" s="15" t="s">
        <v>2945</v>
      </c>
      <c r="O710" s="9" t="n">
        <v>3</v>
      </c>
      <c r="P710" s="10" t="n">
        <v>839000</v>
      </c>
      <c r="Q710" s="18" t="n">
        <v>44831</v>
      </c>
      <c r="R710" s="9" t="n">
        <v>1080</v>
      </c>
      <c r="S710" s="10" t="n">
        <v>2057</v>
      </c>
      <c r="T710" s="9" t="n">
        <v>30</v>
      </c>
      <c r="U710" s="9" t="s">
        <v>36</v>
      </c>
      <c r="V710" s="9" t="n">
        <v>1</v>
      </c>
    </row>
    <row r="711" customFormat="false" ht="15.75" hidden="false" customHeight="true" outlineLevel="0" collapsed="false">
      <c r="A711" s="22" t="s">
        <v>2777</v>
      </c>
      <c r="B711" s="7" t="s">
        <v>2946</v>
      </c>
      <c r="C711" s="41" t="s">
        <v>2947</v>
      </c>
      <c r="D711" s="9" t="s">
        <v>2948</v>
      </c>
      <c r="E711" s="7" t="s">
        <v>2795</v>
      </c>
      <c r="F711" s="9" t="s">
        <v>27</v>
      </c>
      <c r="G711" s="10" t="n">
        <v>18600000</v>
      </c>
      <c r="H711" s="11" t="n">
        <v>3660321100</v>
      </c>
      <c r="I711" s="27" t="n">
        <v>0.000694444444444445</v>
      </c>
      <c r="J711" s="13" t="n">
        <v>42135</v>
      </c>
      <c r="K711" s="10" t="n">
        <v>859000</v>
      </c>
      <c r="L711" s="14" t="s">
        <v>28</v>
      </c>
      <c r="M711" s="9" t="s">
        <v>29</v>
      </c>
      <c r="N711" s="15" t="s">
        <v>2949</v>
      </c>
      <c r="O711" s="9" t="n">
        <v>0</v>
      </c>
      <c r="P711" s="10" t="n">
        <v>22000</v>
      </c>
      <c r="Q711" s="39" t="n">
        <v>44831</v>
      </c>
      <c r="R711" s="9" t="n">
        <v>1080</v>
      </c>
      <c r="S711" s="10" t="n">
        <v>577</v>
      </c>
      <c r="T711" s="9" t="n">
        <v>80</v>
      </c>
      <c r="U711" s="9" t="s">
        <v>36</v>
      </c>
      <c r="V711" s="9" t="n">
        <v>1</v>
      </c>
    </row>
    <row r="712" customFormat="false" ht="15.75" hidden="false" customHeight="true" outlineLevel="0" collapsed="false">
      <c r="A712" s="22" t="s">
        <v>2777</v>
      </c>
      <c r="B712" s="7" t="s">
        <v>2950</v>
      </c>
      <c r="C712" s="41" t="s">
        <v>2951</v>
      </c>
      <c r="D712" s="9" t="s">
        <v>2952</v>
      </c>
      <c r="E712" s="7" t="s">
        <v>2795</v>
      </c>
      <c r="F712" s="9" t="s">
        <v>27</v>
      </c>
      <c r="G712" s="10" t="n">
        <v>4360000</v>
      </c>
      <c r="H712" s="11" t="n">
        <v>1337090448</v>
      </c>
      <c r="I712" s="27" t="n">
        <v>0.00185185185185185</v>
      </c>
      <c r="J712" s="13" t="n">
        <v>40848</v>
      </c>
      <c r="K712" s="10" t="n">
        <v>125000</v>
      </c>
      <c r="L712" s="14" t="s">
        <v>28</v>
      </c>
      <c r="M712" s="9" t="s">
        <v>36</v>
      </c>
      <c r="N712" s="15" t="s">
        <v>2953</v>
      </c>
      <c r="O712" s="9" t="n">
        <v>3</v>
      </c>
      <c r="P712" s="10" t="n">
        <v>13000</v>
      </c>
      <c r="Q712" s="39" t="n">
        <v>44831</v>
      </c>
      <c r="R712" s="9" t="n">
        <v>1080</v>
      </c>
      <c r="S712" s="10" t="n">
        <v>3397</v>
      </c>
      <c r="T712" s="9" t="n">
        <v>134</v>
      </c>
      <c r="U712" s="9" t="s">
        <v>36</v>
      </c>
      <c r="V712" s="9" t="n">
        <v>5</v>
      </c>
    </row>
    <row r="713" customFormat="false" ht="15.75" hidden="false" customHeight="true" outlineLevel="0" collapsed="false">
      <c r="A713" s="22" t="s">
        <v>2777</v>
      </c>
      <c r="B713" s="7" t="s">
        <v>2954</v>
      </c>
      <c r="C713" s="41" t="s">
        <v>2955</v>
      </c>
      <c r="D713" s="9" t="s">
        <v>2956</v>
      </c>
      <c r="E713" s="7" t="s">
        <v>2795</v>
      </c>
      <c r="F713" s="9" t="s">
        <v>27</v>
      </c>
      <c r="G713" s="10" t="n">
        <v>29700000</v>
      </c>
      <c r="H713" s="11" t="n">
        <v>20242683847</v>
      </c>
      <c r="I713" s="27" t="n">
        <v>0.00222222222222222</v>
      </c>
      <c r="J713" s="13" t="n">
        <v>41442</v>
      </c>
      <c r="K713" s="10" t="n">
        <v>125000</v>
      </c>
      <c r="L713" s="14" t="s">
        <v>28</v>
      </c>
      <c r="M713" s="9" t="s">
        <v>36</v>
      </c>
      <c r="N713" s="15" t="s">
        <v>2957</v>
      </c>
      <c r="O713" s="9" t="n">
        <v>3</v>
      </c>
      <c r="P713" s="10" t="n">
        <v>335000</v>
      </c>
      <c r="Q713" s="39" t="n">
        <v>44831</v>
      </c>
      <c r="R713" s="9" t="n">
        <v>720</v>
      </c>
      <c r="S713" s="10" t="n">
        <v>10881</v>
      </c>
      <c r="T713" s="9" t="n">
        <v>28</v>
      </c>
      <c r="U713" s="9" t="s">
        <v>36</v>
      </c>
      <c r="V713" s="9" t="n">
        <v>1</v>
      </c>
    </row>
    <row r="714" customFormat="false" ht="15.75" hidden="false" customHeight="true" outlineLevel="0" collapsed="false">
      <c r="A714" s="22" t="s">
        <v>2777</v>
      </c>
      <c r="B714" s="7" t="s">
        <v>2958</v>
      </c>
      <c r="C714" s="41" t="s">
        <v>2959</v>
      </c>
      <c r="D714" s="9" t="s">
        <v>2960</v>
      </c>
      <c r="E714" s="7" t="s">
        <v>2795</v>
      </c>
      <c r="F714" s="9" t="s">
        <v>27</v>
      </c>
      <c r="G714" s="10" t="n">
        <v>460000</v>
      </c>
      <c r="H714" s="11" t="n">
        <v>126971627</v>
      </c>
      <c r="I714" s="27" t="n">
        <v>0.00494212962962963</v>
      </c>
      <c r="J714" s="13" t="n">
        <v>43057</v>
      </c>
      <c r="K714" s="10" t="n">
        <v>11500</v>
      </c>
      <c r="L714" s="14" t="s">
        <v>28</v>
      </c>
      <c r="M714" s="9" t="s">
        <v>36</v>
      </c>
      <c r="N714" s="15" t="s">
        <v>2961</v>
      </c>
      <c r="O714" s="9" t="n">
        <v>0</v>
      </c>
      <c r="P714" s="10" t="n">
        <v>2900</v>
      </c>
      <c r="Q714" s="18" t="n">
        <v>44828</v>
      </c>
      <c r="R714" s="9" t="n">
        <v>720</v>
      </c>
      <c r="S714" s="10" t="n">
        <v>639</v>
      </c>
      <c r="T714" s="9" t="n">
        <v>10</v>
      </c>
      <c r="U714" s="9" t="s">
        <v>36</v>
      </c>
      <c r="V714" s="9" t="n">
        <v>1</v>
      </c>
    </row>
    <row r="715" customFormat="false" ht="15.75" hidden="false" customHeight="true" outlineLevel="0" collapsed="false">
      <c r="A715" s="22" t="s">
        <v>2777</v>
      </c>
      <c r="B715" s="7" t="s">
        <v>2962</v>
      </c>
      <c r="C715" s="41" t="s">
        <v>2963</v>
      </c>
      <c r="D715" s="9" t="s">
        <v>2964</v>
      </c>
      <c r="E715" s="7" t="s">
        <v>2965</v>
      </c>
      <c r="F715" s="9" t="s">
        <v>41</v>
      </c>
      <c r="G715" s="10" t="n">
        <v>3280000</v>
      </c>
      <c r="H715" s="11" t="n">
        <v>396028839</v>
      </c>
      <c r="I715" s="27" t="n">
        <v>0.494710648148148</v>
      </c>
      <c r="J715" s="13" t="n">
        <v>44098</v>
      </c>
      <c r="K715" s="10" t="n">
        <v>506000</v>
      </c>
      <c r="L715" s="14" t="s">
        <v>53</v>
      </c>
      <c r="M715" s="9" t="s">
        <v>36</v>
      </c>
      <c r="N715" s="15" t="s">
        <v>2966</v>
      </c>
      <c r="O715" s="9" t="n">
        <v>0</v>
      </c>
      <c r="P715" s="10" t="n">
        <v>106000</v>
      </c>
      <c r="Q715" s="39" t="n">
        <v>44831</v>
      </c>
      <c r="R715" s="9" t="n">
        <v>1080</v>
      </c>
      <c r="S715" s="10" t="n">
        <v>1789</v>
      </c>
      <c r="T715" s="9" t="n">
        <v>40</v>
      </c>
      <c r="U715" s="9" t="s">
        <v>29</v>
      </c>
      <c r="V715" s="9" t="n">
        <v>1</v>
      </c>
    </row>
    <row r="716" customFormat="false" ht="15.75" hidden="false" customHeight="true" outlineLevel="0" collapsed="false">
      <c r="A716" s="22" t="s">
        <v>2777</v>
      </c>
      <c r="B716" s="7" t="s">
        <v>2967</v>
      </c>
      <c r="C716" s="8" t="s">
        <v>1333</v>
      </c>
      <c r="D716" s="9" t="s">
        <v>1334</v>
      </c>
      <c r="E716" s="7" t="s">
        <v>1335</v>
      </c>
      <c r="F716" s="9" t="s">
        <v>41</v>
      </c>
      <c r="G716" s="10" t="n">
        <v>4330000</v>
      </c>
      <c r="H716" s="11" t="n">
        <v>264775466</v>
      </c>
      <c r="I716" s="27" t="n">
        <v>0.417361111111111</v>
      </c>
      <c r="J716" s="13" t="n">
        <v>43824</v>
      </c>
      <c r="K716" s="10" t="n">
        <v>506000</v>
      </c>
      <c r="L716" s="14" t="s">
        <v>28</v>
      </c>
      <c r="M716" s="9" t="s">
        <v>29</v>
      </c>
      <c r="N716" s="15" t="s">
        <v>2968</v>
      </c>
      <c r="O716" s="9" t="n">
        <v>3</v>
      </c>
      <c r="P716" s="10" t="n">
        <v>10000</v>
      </c>
      <c r="Q716" s="39" t="n">
        <v>44802</v>
      </c>
      <c r="R716" s="9" t="n">
        <v>1080</v>
      </c>
      <c r="S716" s="10" t="n">
        <v>1729</v>
      </c>
      <c r="T716" s="9" t="n">
        <v>134</v>
      </c>
      <c r="U716" s="9" t="s">
        <v>36</v>
      </c>
      <c r="V716" s="9" t="n">
        <v>1</v>
      </c>
    </row>
    <row r="717" customFormat="false" ht="15.75" hidden="false" customHeight="true" outlineLevel="0" collapsed="false">
      <c r="A717" s="22" t="s">
        <v>2777</v>
      </c>
      <c r="B717" s="7" t="s">
        <v>2969</v>
      </c>
      <c r="C717" s="41" t="s">
        <v>2970</v>
      </c>
      <c r="D717" s="9" t="s">
        <v>2971</v>
      </c>
      <c r="E717" s="7" t="s">
        <v>2795</v>
      </c>
      <c r="F717" s="9" t="s">
        <v>27</v>
      </c>
      <c r="G717" s="10" t="n">
        <v>1380000</v>
      </c>
      <c r="H717" s="11" t="n">
        <v>235117126</v>
      </c>
      <c r="I717" s="27" t="n">
        <v>0.00584490740740741</v>
      </c>
      <c r="J717" s="13" t="n">
        <v>43752</v>
      </c>
      <c r="K717" s="10" t="n">
        <v>421000</v>
      </c>
      <c r="L717" s="14" t="s">
        <v>28</v>
      </c>
      <c r="M717" s="9" t="s">
        <v>36</v>
      </c>
      <c r="N717" s="15" t="s">
        <v>2972</v>
      </c>
      <c r="O717" s="9" t="n">
        <v>0</v>
      </c>
      <c r="P717" s="10" t="n">
        <v>50000</v>
      </c>
      <c r="Q717" s="18" t="n">
        <v>44831</v>
      </c>
      <c r="R717" s="9" t="n">
        <v>2160</v>
      </c>
      <c r="S717" s="10" t="n">
        <v>58</v>
      </c>
      <c r="T717" s="9" t="n">
        <v>4</v>
      </c>
      <c r="U717" s="9" t="s">
        <v>36</v>
      </c>
      <c r="V717" s="9" t="n">
        <v>1</v>
      </c>
    </row>
    <row r="718" customFormat="false" ht="15.75" hidden="false" customHeight="true" outlineLevel="0" collapsed="false">
      <c r="A718" s="22" t="s">
        <v>2777</v>
      </c>
      <c r="B718" s="7" t="s">
        <v>2973</v>
      </c>
      <c r="C718" s="8" t="s">
        <v>2974</v>
      </c>
      <c r="D718" s="9" t="s">
        <v>410</v>
      </c>
      <c r="E718" s="7" t="s">
        <v>411</v>
      </c>
      <c r="F718" s="9" t="s">
        <v>41</v>
      </c>
      <c r="G718" s="10" t="n">
        <v>2250000</v>
      </c>
      <c r="H718" s="11" t="n">
        <v>134771915</v>
      </c>
      <c r="I718" s="27" t="n">
        <v>0.00699074074074074</v>
      </c>
      <c r="J718" s="13" t="n">
        <v>44299</v>
      </c>
      <c r="K718" s="10" t="n">
        <v>90455</v>
      </c>
      <c r="L718" s="14" t="s">
        <v>28</v>
      </c>
      <c r="M718" s="9" t="s">
        <v>29</v>
      </c>
      <c r="N718" s="15" t="s">
        <v>2975</v>
      </c>
      <c r="O718" s="9" t="n">
        <v>5</v>
      </c>
      <c r="P718" s="10" t="n">
        <v>3800</v>
      </c>
      <c r="Q718" s="39" t="n">
        <v>44819</v>
      </c>
      <c r="R718" s="9" t="n">
        <v>1080</v>
      </c>
      <c r="S718" s="10" t="n">
        <v>171</v>
      </c>
      <c r="T718" s="9" t="n">
        <v>7</v>
      </c>
      <c r="U718" s="9" t="s">
        <v>36</v>
      </c>
      <c r="V718" s="9" t="n">
        <v>1</v>
      </c>
    </row>
    <row r="719" customFormat="false" ht="15.75" hidden="false" customHeight="true" outlineLevel="0" collapsed="false">
      <c r="A719" s="22" t="s">
        <v>2777</v>
      </c>
      <c r="B719" s="7" t="s">
        <v>2976</v>
      </c>
      <c r="C719" s="8" t="s">
        <v>2977</v>
      </c>
      <c r="D719" s="9" t="s">
        <v>410</v>
      </c>
      <c r="E719" s="7" t="s">
        <v>411</v>
      </c>
      <c r="F719" s="9" t="s">
        <v>41</v>
      </c>
      <c r="G719" s="10" t="n">
        <v>2250000</v>
      </c>
      <c r="H719" s="11" t="n">
        <v>134771915</v>
      </c>
      <c r="I719" s="27" t="n">
        <v>0.00552083333333333</v>
      </c>
      <c r="J719" s="13" t="n">
        <v>44285</v>
      </c>
      <c r="K719" s="10" t="n">
        <v>145615</v>
      </c>
      <c r="L719" s="14" t="s">
        <v>28</v>
      </c>
      <c r="M719" s="9" t="s">
        <v>29</v>
      </c>
      <c r="N719" s="15" t="s">
        <v>2978</v>
      </c>
      <c r="O719" s="9" t="n">
        <v>3</v>
      </c>
      <c r="P719" s="10" t="n">
        <v>4300</v>
      </c>
      <c r="Q719" s="40" t="n">
        <v>44830</v>
      </c>
      <c r="R719" s="9" t="n">
        <v>1080</v>
      </c>
      <c r="S719" s="10" t="n">
        <v>171</v>
      </c>
      <c r="T719" s="9" t="n">
        <v>7</v>
      </c>
      <c r="U719" s="9" t="s">
        <v>36</v>
      </c>
      <c r="V719" s="9" t="n">
        <v>8</v>
      </c>
    </row>
    <row r="720" customFormat="false" ht="15.75" hidden="false" customHeight="true" outlineLevel="0" collapsed="false">
      <c r="A720" s="22" t="s">
        <v>2777</v>
      </c>
      <c r="B720" s="7" t="s">
        <v>2979</v>
      </c>
      <c r="C720" s="8" t="s">
        <v>2980</v>
      </c>
      <c r="D720" s="9" t="s">
        <v>410</v>
      </c>
      <c r="E720" s="7" t="s">
        <v>411</v>
      </c>
      <c r="F720" s="9" t="s">
        <v>41</v>
      </c>
      <c r="G720" s="10" t="n">
        <v>2250000</v>
      </c>
      <c r="H720" s="11" t="n">
        <v>134771915</v>
      </c>
      <c r="I720" s="27" t="n">
        <v>0.010787037037037</v>
      </c>
      <c r="J720" s="13" t="n">
        <v>44446</v>
      </c>
      <c r="K720" s="10" t="n">
        <v>51634</v>
      </c>
      <c r="L720" s="14" t="s">
        <v>28</v>
      </c>
      <c r="M720" s="9" t="s">
        <v>29</v>
      </c>
      <c r="N720" s="28" t="s">
        <v>2981</v>
      </c>
      <c r="O720" s="9" t="n">
        <v>4</v>
      </c>
      <c r="P720" s="10" t="n">
        <v>3600</v>
      </c>
      <c r="Q720" s="18" t="n">
        <v>44822</v>
      </c>
      <c r="R720" s="9" t="n">
        <v>1080</v>
      </c>
      <c r="S720" s="10" t="n">
        <v>171</v>
      </c>
      <c r="T720" s="9" t="n">
        <v>7</v>
      </c>
      <c r="U720" s="9" t="s">
        <v>29</v>
      </c>
      <c r="V720" s="9" t="n">
        <v>8</v>
      </c>
    </row>
    <row r="721" customFormat="false" ht="15.75" hidden="false" customHeight="true" outlineLevel="0" collapsed="false">
      <c r="A721" s="22" t="s">
        <v>2777</v>
      </c>
      <c r="B721" s="7" t="s">
        <v>2982</v>
      </c>
      <c r="C721" s="8" t="s">
        <v>1718</v>
      </c>
      <c r="D721" s="9" t="s">
        <v>410</v>
      </c>
      <c r="E721" s="7" t="s">
        <v>411</v>
      </c>
      <c r="F721" s="9" t="s">
        <v>41</v>
      </c>
      <c r="G721" s="10" t="n">
        <v>2250000</v>
      </c>
      <c r="H721" s="11" t="n">
        <v>134771915</v>
      </c>
      <c r="I721" s="27" t="n">
        <v>0.00940972222222222</v>
      </c>
      <c r="J721" s="13" t="n">
        <v>44761</v>
      </c>
      <c r="K721" s="10" t="n">
        <v>38060</v>
      </c>
      <c r="L721" s="14" t="s">
        <v>28</v>
      </c>
      <c r="M721" s="9" t="s">
        <v>29</v>
      </c>
      <c r="N721" s="15" t="s">
        <v>2983</v>
      </c>
      <c r="O721" s="42" t="n">
        <v>5</v>
      </c>
      <c r="P721" s="10" t="n">
        <v>1800</v>
      </c>
      <c r="Q721" s="39" t="n">
        <v>44827</v>
      </c>
      <c r="R721" s="9" t="n">
        <v>1080</v>
      </c>
      <c r="S721" s="10" t="n">
        <v>171</v>
      </c>
      <c r="T721" s="9" t="n">
        <v>7</v>
      </c>
      <c r="U721" s="9" t="s">
        <v>29</v>
      </c>
      <c r="V721" s="9" t="n">
        <v>8</v>
      </c>
    </row>
    <row r="722" customFormat="false" ht="15.75" hidden="false" customHeight="true" outlineLevel="0" collapsed="false">
      <c r="A722" s="22" t="s">
        <v>2777</v>
      </c>
      <c r="B722" s="7" t="s">
        <v>2984</v>
      </c>
      <c r="C722" s="8" t="s">
        <v>2985</v>
      </c>
      <c r="D722" s="9" t="s">
        <v>410</v>
      </c>
      <c r="E722" s="7" t="s">
        <v>411</v>
      </c>
      <c r="F722" s="9" t="s">
        <v>41</v>
      </c>
      <c r="G722" s="10" t="n">
        <v>2250000</v>
      </c>
      <c r="H722" s="11" t="n">
        <v>134771915</v>
      </c>
      <c r="I722" s="27" t="n">
        <v>0.0112268518518519</v>
      </c>
      <c r="J722" s="13" t="n">
        <v>44750</v>
      </c>
      <c r="K722" s="10" t="n">
        <v>39114</v>
      </c>
      <c r="L722" s="14" t="s">
        <v>28</v>
      </c>
      <c r="M722" s="9" t="s">
        <v>29</v>
      </c>
      <c r="N722" s="15" t="s">
        <v>2986</v>
      </c>
      <c r="O722" s="9" t="n">
        <v>9</v>
      </c>
      <c r="P722" s="10" t="n">
        <v>1900</v>
      </c>
      <c r="Q722" s="39" t="n">
        <v>44831</v>
      </c>
      <c r="R722" s="9" t="n">
        <v>1080</v>
      </c>
      <c r="S722" s="10" t="n">
        <v>171</v>
      </c>
      <c r="T722" s="9" t="n">
        <v>7</v>
      </c>
      <c r="U722" s="9" t="s">
        <v>29</v>
      </c>
      <c r="V722" s="9" t="n">
        <v>8</v>
      </c>
    </row>
    <row r="723" customFormat="false" ht="15.75" hidden="false" customHeight="true" outlineLevel="0" collapsed="false">
      <c r="A723" s="22" t="s">
        <v>2777</v>
      </c>
      <c r="B723" s="7" t="s">
        <v>2987</v>
      </c>
      <c r="C723" s="8" t="s">
        <v>2988</v>
      </c>
      <c r="D723" s="9" t="s">
        <v>410</v>
      </c>
      <c r="E723" s="7" t="s">
        <v>411</v>
      </c>
      <c r="F723" s="9" t="s">
        <v>41</v>
      </c>
      <c r="G723" s="10" t="n">
        <v>2250000</v>
      </c>
      <c r="H723" s="11" t="n">
        <v>134771915</v>
      </c>
      <c r="I723" s="27" t="n">
        <v>0.00927083333333333</v>
      </c>
      <c r="J723" s="13" t="n">
        <v>44738</v>
      </c>
      <c r="K723" s="10" t="n">
        <v>46874</v>
      </c>
      <c r="L723" s="14" t="s">
        <v>28</v>
      </c>
      <c r="M723" s="9" t="s">
        <v>29</v>
      </c>
      <c r="N723" s="15" t="s">
        <v>2989</v>
      </c>
      <c r="O723" s="9" t="n">
        <v>5</v>
      </c>
      <c r="P723" s="10" t="n">
        <v>2700</v>
      </c>
      <c r="Q723" s="39" t="n">
        <v>44820</v>
      </c>
      <c r="R723" s="9" t="n">
        <v>1080</v>
      </c>
      <c r="S723" s="10" t="n">
        <v>171</v>
      </c>
      <c r="T723" s="9" t="n">
        <v>7</v>
      </c>
      <c r="U723" s="9" t="s">
        <v>29</v>
      </c>
      <c r="V723" s="9" t="n">
        <v>8</v>
      </c>
    </row>
    <row r="724" customFormat="false" ht="15.75" hidden="false" customHeight="true" outlineLevel="0" collapsed="false">
      <c r="A724" s="22" t="s">
        <v>2777</v>
      </c>
      <c r="B724" s="7" t="s">
        <v>2990</v>
      </c>
      <c r="C724" s="8" t="s">
        <v>2991</v>
      </c>
      <c r="D724" s="9" t="s">
        <v>410</v>
      </c>
      <c r="E724" s="7" t="s">
        <v>411</v>
      </c>
      <c r="F724" s="9" t="s">
        <v>41</v>
      </c>
      <c r="G724" s="10" t="n">
        <v>2250000</v>
      </c>
      <c r="H724" s="11" t="n">
        <v>134771915</v>
      </c>
      <c r="I724" s="27" t="n">
        <v>0.0122106481481481</v>
      </c>
      <c r="J724" s="13" t="n">
        <v>44722</v>
      </c>
      <c r="K724" s="10" t="n">
        <v>54752</v>
      </c>
      <c r="L724" s="14" t="s">
        <v>28</v>
      </c>
      <c r="M724" s="9" t="s">
        <v>29</v>
      </c>
      <c r="N724" s="15" t="s">
        <v>2992</v>
      </c>
      <c r="O724" s="9" t="n">
        <v>6</v>
      </c>
      <c r="P724" s="10" t="n">
        <v>3300</v>
      </c>
      <c r="Q724" s="39" t="n">
        <v>44829</v>
      </c>
      <c r="R724" s="9" t="n">
        <v>1080</v>
      </c>
      <c r="S724" s="10" t="n">
        <v>171</v>
      </c>
      <c r="T724" s="9" t="n">
        <v>7</v>
      </c>
      <c r="U724" s="9" t="s">
        <v>29</v>
      </c>
      <c r="V724" s="9" t="n">
        <v>8</v>
      </c>
    </row>
    <row r="725" customFormat="false" ht="15.75" hidden="false" customHeight="true" outlineLevel="0" collapsed="false">
      <c r="A725" s="22" t="s">
        <v>2777</v>
      </c>
      <c r="B725" s="7" t="s">
        <v>2993</v>
      </c>
      <c r="C725" s="41" t="s">
        <v>2994</v>
      </c>
      <c r="D725" s="9" t="s">
        <v>410</v>
      </c>
      <c r="E725" s="7" t="s">
        <v>411</v>
      </c>
      <c r="F725" s="9" t="s">
        <v>41</v>
      </c>
      <c r="G725" s="10" t="n">
        <v>2250000</v>
      </c>
      <c r="H725" s="11" t="n">
        <v>134771915</v>
      </c>
      <c r="I725" s="27" t="n">
        <v>0.0104398148148148</v>
      </c>
      <c r="J725" s="13" t="n">
        <v>44614</v>
      </c>
      <c r="K725" s="10" t="n">
        <v>62091</v>
      </c>
      <c r="L725" s="14" t="s">
        <v>28</v>
      </c>
      <c r="M725" s="9" t="s">
        <v>29</v>
      </c>
      <c r="N725" s="15" t="s">
        <v>2995</v>
      </c>
      <c r="O725" s="9" t="n">
        <v>5</v>
      </c>
      <c r="P725" s="10" t="n">
        <v>3600</v>
      </c>
      <c r="Q725" s="39" t="n">
        <v>44829</v>
      </c>
      <c r="R725" s="9" t="n">
        <v>1080</v>
      </c>
      <c r="S725" s="10" t="n">
        <v>171</v>
      </c>
      <c r="T725" s="9" t="n">
        <v>7</v>
      </c>
      <c r="U725" s="9" t="s">
        <v>29</v>
      </c>
      <c r="V725" s="9" t="n">
        <v>8</v>
      </c>
    </row>
    <row r="726" customFormat="false" ht="15.75" hidden="false" customHeight="true" outlineLevel="0" collapsed="false">
      <c r="A726" s="22" t="s">
        <v>2777</v>
      </c>
      <c r="B726" s="7" t="s">
        <v>2996</v>
      </c>
      <c r="C726" s="41" t="s">
        <v>2997</v>
      </c>
      <c r="D726" s="9" t="s">
        <v>410</v>
      </c>
      <c r="E726" s="7" t="s">
        <v>411</v>
      </c>
      <c r="F726" s="9" t="s">
        <v>41</v>
      </c>
      <c r="G726" s="10" t="n">
        <v>2250000</v>
      </c>
      <c r="H726" s="11" t="n">
        <v>134771915</v>
      </c>
      <c r="I726" s="27" t="n">
        <v>0.0101851851851852</v>
      </c>
      <c r="J726" s="13" t="n">
        <v>44435</v>
      </c>
      <c r="K726" s="10" t="n">
        <v>57452</v>
      </c>
      <c r="L726" s="14" t="s">
        <v>28</v>
      </c>
      <c r="M726" s="9" t="s">
        <v>29</v>
      </c>
      <c r="N726" s="15" t="s">
        <v>2998</v>
      </c>
      <c r="O726" s="9" t="n">
        <v>3</v>
      </c>
      <c r="P726" s="10" t="n">
        <v>2400</v>
      </c>
      <c r="Q726" s="39" t="n">
        <v>44831</v>
      </c>
      <c r="R726" s="9" t="n">
        <v>1080</v>
      </c>
      <c r="S726" s="10" t="n">
        <v>171</v>
      </c>
      <c r="T726" s="9" t="n">
        <v>7</v>
      </c>
      <c r="U726" s="9" t="s">
        <v>29</v>
      </c>
      <c r="V726" s="9" t="n">
        <v>8</v>
      </c>
    </row>
    <row r="727" customFormat="false" ht="15.75" hidden="false" customHeight="true" outlineLevel="0" collapsed="false">
      <c r="A727" s="22" t="s">
        <v>2777</v>
      </c>
      <c r="B727" s="7" t="s">
        <v>2999</v>
      </c>
      <c r="C727" s="41" t="s">
        <v>3000</v>
      </c>
      <c r="D727" s="9" t="s">
        <v>410</v>
      </c>
      <c r="E727" s="7" t="s">
        <v>411</v>
      </c>
      <c r="F727" s="9" t="s">
        <v>41</v>
      </c>
      <c r="G727" s="10" t="n">
        <v>2250000</v>
      </c>
      <c r="H727" s="11" t="n">
        <v>134771915</v>
      </c>
      <c r="I727" s="27" t="n">
        <v>0.00921296296296296</v>
      </c>
      <c r="J727" s="13" t="n">
        <v>44593</v>
      </c>
      <c r="K727" s="10" t="n">
        <v>44690</v>
      </c>
      <c r="L727" s="14" t="s">
        <v>28</v>
      </c>
      <c r="M727" s="9" t="s">
        <v>29</v>
      </c>
      <c r="N727" s="15" t="s">
        <v>3001</v>
      </c>
      <c r="O727" s="36" t="n">
        <v>1</v>
      </c>
      <c r="P727" s="10" t="n">
        <v>1200</v>
      </c>
      <c r="Q727" s="39" t="n">
        <v>44827</v>
      </c>
      <c r="R727" s="9" t="n">
        <v>1080</v>
      </c>
      <c r="S727" s="10" t="n">
        <v>171</v>
      </c>
      <c r="T727" s="9" t="n">
        <v>7</v>
      </c>
      <c r="U727" s="9" t="s">
        <v>29</v>
      </c>
      <c r="V727" s="9" t="n">
        <v>8</v>
      </c>
    </row>
    <row r="728" customFormat="false" ht="15.75" hidden="false" customHeight="true" outlineLevel="0" collapsed="false">
      <c r="A728" s="22" t="s">
        <v>2777</v>
      </c>
      <c r="B728" s="7" t="s">
        <v>3002</v>
      </c>
      <c r="C728" s="41" t="s">
        <v>3003</v>
      </c>
      <c r="D728" s="9" t="s">
        <v>410</v>
      </c>
      <c r="E728" s="7" t="s">
        <v>411</v>
      </c>
      <c r="F728" s="9" t="s">
        <v>41</v>
      </c>
      <c r="G728" s="10" t="n">
        <v>2250000</v>
      </c>
      <c r="H728" s="11" t="n">
        <v>134771915</v>
      </c>
      <c r="I728" s="27" t="n">
        <v>0.00862268518518519</v>
      </c>
      <c r="J728" s="13" t="n">
        <v>44565</v>
      </c>
      <c r="K728" s="10" t="n">
        <v>45276</v>
      </c>
      <c r="L728" s="14" t="s">
        <v>28</v>
      </c>
      <c r="M728" s="9" t="s">
        <v>29</v>
      </c>
      <c r="N728" s="15" t="s">
        <v>1713</v>
      </c>
      <c r="O728" s="9" t="n">
        <v>5</v>
      </c>
      <c r="P728" s="10" t="n">
        <v>2000</v>
      </c>
      <c r="Q728" s="39" t="n">
        <v>44830</v>
      </c>
      <c r="R728" s="9" t="n">
        <v>1080</v>
      </c>
      <c r="S728" s="10" t="n">
        <v>171</v>
      </c>
      <c r="T728" s="9" t="n">
        <v>7</v>
      </c>
      <c r="U728" s="9" t="s">
        <v>29</v>
      </c>
      <c r="V728" s="9" t="n">
        <v>8</v>
      </c>
    </row>
    <row r="729" customFormat="false" ht="15.75" hidden="false" customHeight="true" outlineLevel="0" collapsed="false">
      <c r="A729" s="22" t="s">
        <v>2777</v>
      </c>
      <c r="B729" s="7" t="s">
        <v>3004</v>
      </c>
      <c r="C729" s="41" t="s">
        <v>3005</v>
      </c>
      <c r="D729" s="9" t="s">
        <v>410</v>
      </c>
      <c r="E729" s="7" t="s">
        <v>411</v>
      </c>
      <c r="F729" s="9" t="s">
        <v>41</v>
      </c>
      <c r="G729" s="10" t="n">
        <v>2250000</v>
      </c>
      <c r="H729" s="11" t="n">
        <v>134771915</v>
      </c>
      <c r="I729" s="27" t="n">
        <v>0.00960648148148148</v>
      </c>
      <c r="J729" s="13" t="n">
        <v>44817</v>
      </c>
      <c r="K729" s="10" t="n">
        <v>20311</v>
      </c>
      <c r="L729" s="14" t="s">
        <v>28</v>
      </c>
      <c r="M729" s="9" t="s">
        <v>29</v>
      </c>
      <c r="N729" s="15" t="s">
        <v>3006</v>
      </c>
      <c r="O729" s="42" t="n">
        <v>5</v>
      </c>
      <c r="P729" s="10" t="n">
        <v>847</v>
      </c>
      <c r="Q729" s="39" t="n">
        <v>44831</v>
      </c>
      <c r="R729" s="9" t="n">
        <v>1080</v>
      </c>
      <c r="S729" s="10" t="n">
        <v>171</v>
      </c>
      <c r="T729" s="9" t="n">
        <v>7</v>
      </c>
      <c r="U729" s="9" t="s">
        <v>29</v>
      </c>
      <c r="V729" s="9" t="n">
        <v>8</v>
      </c>
    </row>
    <row r="730" customFormat="false" ht="15.75" hidden="false" customHeight="true" outlineLevel="0" collapsed="false">
      <c r="A730" s="22" t="s">
        <v>2777</v>
      </c>
      <c r="B730" s="7" t="s">
        <v>3007</v>
      </c>
      <c r="C730" s="8" t="s">
        <v>3008</v>
      </c>
      <c r="D730" s="9" t="s">
        <v>410</v>
      </c>
      <c r="E730" s="7" t="s">
        <v>411</v>
      </c>
      <c r="F730" s="9" t="s">
        <v>41</v>
      </c>
      <c r="G730" s="10" t="n">
        <v>2250000</v>
      </c>
      <c r="H730" s="11" t="n">
        <v>134771915</v>
      </c>
      <c r="I730" s="27" t="n">
        <v>0.00918981481481482</v>
      </c>
      <c r="J730" s="13" t="n">
        <v>44765</v>
      </c>
      <c r="K730" s="10" t="n">
        <v>41713</v>
      </c>
      <c r="L730" s="14" t="s">
        <v>28</v>
      </c>
      <c r="M730" s="9" t="s">
        <v>29</v>
      </c>
      <c r="N730" s="15" t="s">
        <v>3009</v>
      </c>
      <c r="O730" s="42" t="n">
        <v>5</v>
      </c>
      <c r="P730" s="10" t="n">
        <v>2900</v>
      </c>
      <c r="Q730" s="18" t="n">
        <v>44831</v>
      </c>
      <c r="R730" s="9" t="n">
        <v>1080</v>
      </c>
      <c r="S730" s="10" t="n">
        <v>171</v>
      </c>
      <c r="T730" s="9" t="n">
        <v>7</v>
      </c>
      <c r="U730" s="9" t="s">
        <v>29</v>
      </c>
      <c r="V730" s="9" t="n">
        <v>8</v>
      </c>
    </row>
    <row r="731" customFormat="false" ht="15.75" hidden="false" customHeight="true" outlineLevel="0" collapsed="false">
      <c r="A731" s="22" t="s">
        <v>2777</v>
      </c>
      <c r="B731" s="7" t="s">
        <v>3010</v>
      </c>
      <c r="C731" s="41" t="s">
        <v>3011</v>
      </c>
      <c r="D731" s="9" t="s">
        <v>410</v>
      </c>
      <c r="E731" s="7" t="s">
        <v>411</v>
      </c>
      <c r="F731" s="9" t="s">
        <v>41</v>
      </c>
      <c r="G731" s="10" t="n">
        <v>2250000</v>
      </c>
      <c r="H731" s="11" t="n">
        <v>134771915</v>
      </c>
      <c r="I731" s="27" t="n">
        <v>0.0111111111111111</v>
      </c>
      <c r="J731" s="13" t="n">
        <v>44705</v>
      </c>
      <c r="K731" s="10" t="n">
        <v>54465</v>
      </c>
      <c r="L731" s="14" t="s">
        <v>28</v>
      </c>
      <c r="M731" s="9" t="s">
        <v>29</v>
      </c>
      <c r="N731" s="15" t="s">
        <v>3012</v>
      </c>
      <c r="O731" s="42" t="n">
        <v>1</v>
      </c>
      <c r="P731" s="10" t="n">
        <v>2400</v>
      </c>
      <c r="Q731" s="18" t="n">
        <v>44830</v>
      </c>
      <c r="R731" s="9" t="n">
        <v>1080</v>
      </c>
      <c r="S731" s="10" t="n">
        <v>171</v>
      </c>
      <c r="T731" s="9" t="n">
        <v>7</v>
      </c>
      <c r="U731" s="9" t="s">
        <v>29</v>
      </c>
      <c r="V731" s="9" t="n">
        <v>8</v>
      </c>
    </row>
    <row r="732" customFormat="false" ht="15.75" hidden="false" customHeight="true" outlineLevel="0" collapsed="false">
      <c r="A732" s="22" t="s">
        <v>2777</v>
      </c>
      <c r="B732" s="7" t="s">
        <v>3013</v>
      </c>
      <c r="C732" s="8" t="s">
        <v>3014</v>
      </c>
      <c r="D732" s="9" t="s">
        <v>1806</v>
      </c>
      <c r="E732" s="7" t="s">
        <v>1807</v>
      </c>
      <c r="F732" s="9" t="s">
        <v>41</v>
      </c>
      <c r="G732" s="10" t="n">
        <v>655000</v>
      </c>
      <c r="H732" s="11" t="n">
        <v>61775251</v>
      </c>
      <c r="I732" s="27" t="n">
        <v>0.00930555555555556</v>
      </c>
      <c r="J732" s="13" t="n">
        <v>44565</v>
      </c>
      <c r="K732" s="10" t="n">
        <v>6519</v>
      </c>
      <c r="L732" s="14" t="s">
        <v>28</v>
      </c>
      <c r="M732" s="9" t="s">
        <v>36</v>
      </c>
      <c r="N732" s="15" t="s">
        <v>3015</v>
      </c>
      <c r="O732" s="42" t="n">
        <v>1</v>
      </c>
      <c r="P732" s="10" t="n">
        <v>194</v>
      </c>
      <c r="Q732" s="18" t="n">
        <v>44830</v>
      </c>
      <c r="R732" s="9" t="n">
        <v>1080</v>
      </c>
      <c r="S732" s="10" t="n">
        <v>1497</v>
      </c>
      <c r="T732" s="9" t="n">
        <v>83</v>
      </c>
      <c r="U732" s="9" t="s">
        <v>36</v>
      </c>
      <c r="V732" s="9" t="n">
        <v>4</v>
      </c>
    </row>
    <row r="733" customFormat="false" ht="15.75" hidden="false" customHeight="true" outlineLevel="0" collapsed="false">
      <c r="A733" s="22" t="s">
        <v>2777</v>
      </c>
      <c r="B733" s="7" t="s">
        <v>3016</v>
      </c>
      <c r="C733" s="8" t="s">
        <v>1813</v>
      </c>
      <c r="D733" s="9" t="s">
        <v>3017</v>
      </c>
      <c r="E733" s="7" t="s">
        <v>1807</v>
      </c>
      <c r="F733" s="9" t="s">
        <v>41</v>
      </c>
      <c r="G733" s="10" t="n">
        <v>655000</v>
      </c>
      <c r="H733" s="11" t="n">
        <v>61775251</v>
      </c>
      <c r="I733" s="27" t="n">
        <v>0.00827546296296296</v>
      </c>
      <c r="J733" s="13" t="n">
        <v>44577</v>
      </c>
      <c r="K733" s="10" t="n">
        <v>1131</v>
      </c>
      <c r="L733" s="14" t="s">
        <v>28</v>
      </c>
      <c r="M733" s="9" t="s">
        <v>36</v>
      </c>
      <c r="N733" s="15" t="s">
        <v>1814</v>
      </c>
      <c r="O733" s="42" t="n">
        <v>3</v>
      </c>
      <c r="P733" s="10" t="n">
        <v>47</v>
      </c>
      <c r="Q733" s="39" t="n">
        <v>44561</v>
      </c>
      <c r="R733" s="9" t="n">
        <v>1080</v>
      </c>
      <c r="S733" s="10" t="n">
        <v>1497</v>
      </c>
      <c r="T733" s="9" t="n">
        <v>83</v>
      </c>
      <c r="U733" s="9" t="s">
        <v>29</v>
      </c>
      <c r="V733" s="9" t="n">
        <v>4</v>
      </c>
    </row>
    <row r="734" customFormat="false" ht="15.75" hidden="false" customHeight="true" outlineLevel="0" collapsed="false">
      <c r="A734" s="22" t="s">
        <v>2777</v>
      </c>
      <c r="B734" s="7" t="s">
        <v>3018</v>
      </c>
      <c r="C734" s="8" t="s">
        <v>1816</v>
      </c>
      <c r="D734" s="9" t="s">
        <v>3019</v>
      </c>
      <c r="E734" s="7" t="s">
        <v>1807</v>
      </c>
      <c r="F734" s="9" t="s">
        <v>41</v>
      </c>
      <c r="G734" s="10" t="n">
        <v>655000</v>
      </c>
      <c r="H734" s="11" t="n">
        <v>61775251</v>
      </c>
      <c r="I734" s="27" t="n">
        <v>0.0113773148148148</v>
      </c>
      <c r="J734" s="13" t="n">
        <v>44105</v>
      </c>
      <c r="K734" s="10" t="n">
        <v>2743</v>
      </c>
      <c r="L734" s="14" t="s">
        <v>28</v>
      </c>
      <c r="M734" s="9" t="s">
        <v>36</v>
      </c>
      <c r="N734" s="15" t="s">
        <v>3020</v>
      </c>
      <c r="O734" s="42" t="n">
        <v>3</v>
      </c>
      <c r="P734" s="10" t="n">
        <v>87</v>
      </c>
      <c r="Q734" s="39" t="n">
        <v>44802</v>
      </c>
      <c r="R734" s="9" t="n">
        <v>1080</v>
      </c>
      <c r="S734" s="10" t="n">
        <v>1497</v>
      </c>
      <c r="T734" s="9" t="n">
        <v>83</v>
      </c>
      <c r="U734" s="9" t="s">
        <v>36</v>
      </c>
      <c r="V734" s="9" t="n">
        <v>4</v>
      </c>
    </row>
    <row r="735" customFormat="false" ht="15.75" hidden="false" customHeight="true" outlineLevel="0" collapsed="false">
      <c r="A735" s="22" t="s">
        <v>2777</v>
      </c>
      <c r="B735" s="7" t="s">
        <v>3021</v>
      </c>
      <c r="C735" s="41" t="s">
        <v>3022</v>
      </c>
      <c r="D735" s="9" t="s">
        <v>410</v>
      </c>
      <c r="E735" s="7" t="s">
        <v>411</v>
      </c>
      <c r="F735" s="9" t="s">
        <v>41</v>
      </c>
      <c r="G735" s="10" t="n">
        <v>2250000</v>
      </c>
      <c r="H735" s="11" t="n">
        <v>134771915</v>
      </c>
      <c r="I735" s="27" t="n">
        <v>0.00815972222222222</v>
      </c>
      <c r="J735" s="13" t="n">
        <v>44393</v>
      </c>
      <c r="K735" s="10" t="n">
        <v>29576</v>
      </c>
      <c r="L735" s="14" t="s">
        <v>28</v>
      </c>
      <c r="M735" s="9" t="s">
        <v>29</v>
      </c>
      <c r="N735" s="15" t="s">
        <v>3023</v>
      </c>
      <c r="O735" s="9" t="n">
        <v>3</v>
      </c>
      <c r="P735" s="10" t="n">
        <v>1800</v>
      </c>
      <c r="Q735" s="39" t="n">
        <v>44828</v>
      </c>
      <c r="R735" s="9" t="n">
        <v>1080</v>
      </c>
      <c r="S735" s="10" t="n">
        <v>171</v>
      </c>
      <c r="T735" s="9" t="n">
        <v>7</v>
      </c>
      <c r="U735" s="9" t="s">
        <v>29</v>
      </c>
      <c r="V735" s="9" t="n">
        <v>8</v>
      </c>
    </row>
    <row r="736" customFormat="false" ht="15.75" hidden="false" customHeight="true" outlineLevel="0" collapsed="false">
      <c r="A736" s="22" t="s">
        <v>2777</v>
      </c>
      <c r="B736" s="7" t="s">
        <v>3024</v>
      </c>
      <c r="C736" s="41" t="s">
        <v>3025</v>
      </c>
      <c r="D736" s="9" t="s">
        <v>410</v>
      </c>
      <c r="E736" s="7" t="s">
        <v>411</v>
      </c>
      <c r="F736" s="9" t="s">
        <v>41</v>
      </c>
      <c r="G736" s="10" t="n">
        <v>2250000</v>
      </c>
      <c r="H736" s="11" t="n">
        <v>134771915</v>
      </c>
      <c r="I736" s="27" t="n">
        <v>0.00967592592592593</v>
      </c>
      <c r="J736" s="13" t="n">
        <v>44544</v>
      </c>
      <c r="K736" s="10" t="n">
        <v>16358</v>
      </c>
      <c r="L736" s="14" t="s">
        <v>28</v>
      </c>
      <c r="M736" s="9" t="s">
        <v>29</v>
      </c>
      <c r="N736" s="15" t="s">
        <v>3026</v>
      </c>
      <c r="O736" s="42" t="n">
        <v>5</v>
      </c>
      <c r="P736" s="10" t="n">
        <v>706</v>
      </c>
      <c r="Q736" s="18" t="n">
        <v>44831</v>
      </c>
      <c r="R736" s="9" t="n">
        <v>1080</v>
      </c>
      <c r="S736" s="10" t="n">
        <v>171</v>
      </c>
      <c r="T736" s="9" t="n">
        <v>7</v>
      </c>
      <c r="U736" s="9" t="s">
        <v>29</v>
      </c>
      <c r="V736" s="9" t="n">
        <v>8</v>
      </c>
    </row>
    <row r="737" customFormat="false" ht="15.75" hidden="false" customHeight="true" outlineLevel="0" collapsed="false">
      <c r="A737" s="22" t="s">
        <v>2777</v>
      </c>
      <c r="B737" s="7" t="s">
        <v>3027</v>
      </c>
      <c r="C737" s="41" t="s">
        <v>3028</v>
      </c>
      <c r="D737" s="9" t="s">
        <v>410</v>
      </c>
      <c r="E737" s="7" t="s">
        <v>411</v>
      </c>
      <c r="F737" s="9" t="s">
        <v>41</v>
      </c>
      <c r="G737" s="10" t="n">
        <v>2250000</v>
      </c>
      <c r="H737" s="11" t="n">
        <v>134771915</v>
      </c>
      <c r="I737" s="44" t="n">
        <v>0.0105208333333333</v>
      </c>
      <c r="J737" s="13" t="n">
        <v>44631</v>
      </c>
      <c r="K737" s="10" t="n">
        <v>46920</v>
      </c>
      <c r="L737" s="14" t="s">
        <v>28</v>
      </c>
      <c r="M737" s="9" t="s">
        <v>29</v>
      </c>
      <c r="N737" s="15" t="s">
        <v>3029</v>
      </c>
      <c r="O737" s="9" t="n">
        <v>9</v>
      </c>
      <c r="P737" s="10" t="n">
        <v>3700</v>
      </c>
      <c r="Q737" s="18" t="n">
        <v>43739</v>
      </c>
      <c r="R737" s="9" t="n">
        <v>1080</v>
      </c>
      <c r="S737" s="10" t="n">
        <v>171</v>
      </c>
      <c r="T737" s="9" t="n">
        <v>7</v>
      </c>
      <c r="U737" s="9" t="s">
        <v>29</v>
      </c>
      <c r="V737" s="9" t="n">
        <v>8</v>
      </c>
    </row>
    <row r="738" customFormat="false" ht="15.75" hidden="false" customHeight="true" outlineLevel="0" collapsed="false">
      <c r="A738" s="22" t="s">
        <v>2777</v>
      </c>
      <c r="B738" s="7" t="s">
        <v>3030</v>
      </c>
      <c r="C738" s="41" t="s">
        <v>3031</v>
      </c>
      <c r="D738" s="9" t="s">
        <v>410</v>
      </c>
      <c r="E738" s="7" t="s">
        <v>411</v>
      </c>
      <c r="F738" s="9" t="s">
        <v>41</v>
      </c>
      <c r="G738" s="10" t="n">
        <v>2250000</v>
      </c>
      <c r="H738" s="11" t="n">
        <v>134771915</v>
      </c>
      <c r="I738" s="27" t="n">
        <v>0.0125347222222222</v>
      </c>
      <c r="J738" s="13" t="n">
        <v>44670</v>
      </c>
      <c r="K738" s="10" t="n">
        <v>47834</v>
      </c>
      <c r="L738" s="14" t="s">
        <v>28</v>
      </c>
      <c r="M738" s="9" t="s">
        <v>29</v>
      </c>
      <c r="N738" s="15" t="s">
        <v>3032</v>
      </c>
      <c r="O738" s="42" t="n">
        <v>8</v>
      </c>
      <c r="P738" s="10" t="n">
        <v>5100</v>
      </c>
      <c r="Q738" s="39" t="n">
        <v>44831</v>
      </c>
      <c r="R738" s="9" t="n">
        <v>1080</v>
      </c>
      <c r="S738" s="10" t="n">
        <v>171</v>
      </c>
      <c r="T738" s="9" t="n">
        <v>7</v>
      </c>
      <c r="U738" s="9" t="s">
        <v>29</v>
      </c>
      <c r="V738" s="9" t="n">
        <v>8</v>
      </c>
    </row>
    <row r="739" customFormat="false" ht="15.75" hidden="false" customHeight="true" outlineLevel="0" collapsed="false">
      <c r="A739" s="22" t="s">
        <v>2777</v>
      </c>
      <c r="B739" s="7" t="s">
        <v>3033</v>
      </c>
      <c r="C739" s="41" t="s">
        <v>3034</v>
      </c>
      <c r="D739" s="9" t="s">
        <v>410</v>
      </c>
      <c r="E739" s="7" t="s">
        <v>411</v>
      </c>
      <c r="F739" s="9" t="s">
        <v>41</v>
      </c>
      <c r="G739" s="10" t="n">
        <v>2250000</v>
      </c>
      <c r="H739" s="11" t="n">
        <v>134771915</v>
      </c>
      <c r="I739" s="27" t="n">
        <v>0.010625</v>
      </c>
      <c r="J739" s="13" t="n">
        <v>44678</v>
      </c>
      <c r="K739" s="10" t="n">
        <v>50938</v>
      </c>
      <c r="L739" s="14" t="s">
        <v>28</v>
      </c>
      <c r="M739" s="9" t="s">
        <v>29</v>
      </c>
      <c r="N739" s="15" t="s">
        <v>3035</v>
      </c>
      <c r="O739" s="9" t="n">
        <v>4</v>
      </c>
      <c r="P739" s="10" t="n">
        <v>3200</v>
      </c>
      <c r="Q739" s="18" t="n">
        <v>44830</v>
      </c>
      <c r="R739" s="9" t="n">
        <v>1080</v>
      </c>
      <c r="S739" s="10" t="n">
        <v>171</v>
      </c>
      <c r="T739" s="9" t="n">
        <v>7</v>
      </c>
      <c r="U739" s="9" t="s">
        <v>29</v>
      </c>
      <c r="V739" s="9" t="n">
        <v>8</v>
      </c>
    </row>
    <row r="740" customFormat="false" ht="15.75" hidden="false" customHeight="true" outlineLevel="0" collapsed="false">
      <c r="A740" s="22" t="s">
        <v>2777</v>
      </c>
      <c r="B740" s="7" t="s">
        <v>3036</v>
      </c>
      <c r="C740" s="8" t="s">
        <v>3037</v>
      </c>
      <c r="D740" s="9" t="s">
        <v>410</v>
      </c>
      <c r="E740" s="7" t="s">
        <v>411</v>
      </c>
      <c r="F740" s="9" t="s">
        <v>41</v>
      </c>
      <c r="G740" s="10" t="n">
        <v>2250000</v>
      </c>
      <c r="H740" s="11" t="n">
        <v>134771915</v>
      </c>
      <c r="I740" s="27" t="n">
        <v>0.0115509259259259</v>
      </c>
      <c r="J740" s="13" t="n">
        <v>44688</v>
      </c>
      <c r="K740" s="10" t="n">
        <v>31633</v>
      </c>
      <c r="L740" s="14" t="s">
        <v>28</v>
      </c>
      <c r="M740" s="9" t="s">
        <v>29</v>
      </c>
      <c r="N740" s="15" t="s">
        <v>3038</v>
      </c>
      <c r="O740" s="9" t="n">
        <v>5</v>
      </c>
      <c r="P740" s="10" t="n">
        <v>2200</v>
      </c>
      <c r="Q740" s="39" t="n">
        <v>44831</v>
      </c>
      <c r="R740" s="9" t="n">
        <v>1080</v>
      </c>
      <c r="S740" s="10" t="n">
        <v>171</v>
      </c>
      <c r="T740" s="9" t="n">
        <v>7</v>
      </c>
      <c r="U740" s="9" t="s">
        <v>29</v>
      </c>
      <c r="V740" s="9" t="n">
        <v>8</v>
      </c>
    </row>
    <row r="741" customFormat="false" ht="15.75" hidden="false" customHeight="true" outlineLevel="0" collapsed="false">
      <c r="A741" s="22" t="s">
        <v>2777</v>
      </c>
      <c r="B741" s="7" t="s">
        <v>3039</v>
      </c>
      <c r="C741" s="41" t="s">
        <v>3040</v>
      </c>
      <c r="D741" s="9" t="s">
        <v>410</v>
      </c>
      <c r="E741" s="7" t="s">
        <v>411</v>
      </c>
      <c r="F741" s="9" t="s">
        <v>41</v>
      </c>
      <c r="G741" s="10" t="n">
        <v>2250000</v>
      </c>
      <c r="H741" s="11" t="n">
        <v>134771915</v>
      </c>
      <c r="I741" s="44" t="n">
        <v>0.0114467592592593</v>
      </c>
      <c r="J741" s="13" t="n">
        <v>44733</v>
      </c>
      <c r="K741" s="10" t="n">
        <v>68623</v>
      </c>
      <c r="L741" s="14" t="s">
        <v>28</v>
      </c>
      <c r="M741" s="9" t="s">
        <v>29</v>
      </c>
      <c r="N741" s="15" t="s">
        <v>3041</v>
      </c>
      <c r="O741" s="42" t="n">
        <v>2</v>
      </c>
      <c r="P741" s="10" t="n">
        <v>5900</v>
      </c>
      <c r="Q741" s="39" t="n">
        <v>44831</v>
      </c>
      <c r="R741" s="9" t="n">
        <v>1080</v>
      </c>
      <c r="S741" s="10" t="n">
        <v>171</v>
      </c>
      <c r="T741" s="9" t="n">
        <v>7</v>
      </c>
      <c r="U741" s="9" t="s">
        <v>29</v>
      </c>
      <c r="V741" s="9" t="n">
        <v>8</v>
      </c>
    </row>
    <row r="742" customFormat="false" ht="15.75" hidden="false" customHeight="true" outlineLevel="0" collapsed="false">
      <c r="A742" s="22" t="s">
        <v>2777</v>
      </c>
      <c r="B742" s="7" t="s">
        <v>3042</v>
      </c>
      <c r="C742" s="8" t="s">
        <v>2194</v>
      </c>
      <c r="D742" s="9" t="s">
        <v>3043</v>
      </c>
      <c r="E742" s="7" t="s">
        <v>2188</v>
      </c>
      <c r="F742" s="9" t="s">
        <v>41</v>
      </c>
      <c r="G742" s="10" t="n">
        <v>2720000</v>
      </c>
      <c r="H742" s="11" t="n">
        <v>447952948</v>
      </c>
      <c r="I742" s="27" t="n">
        <v>0.0121875</v>
      </c>
      <c r="J742" s="13" t="n">
        <v>44538</v>
      </c>
      <c r="K742" s="10" t="n">
        <v>429000</v>
      </c>
      <c r="L742" s="14" t="s">
        <v>28</v>
      </c>
      <c r="M742" s="9" t="s">
        <v>29</v>
      </c>
      <c r="N742" s="15" t="s">
        <v>3044</v>
      </c>
      <c r="O742" s="9" t="n">
        <v>6</v>
      </c>
      <c r="P742" s="10" t="n">
        <v>13000</v>
      </c>
      <c r="Q742" s="39" t="n">
        <v>44831</v>
      </c>
      <c r="R742" s="9" t="n">
        <v>2160</v>
      </c>
      <c r="S742" s="10" t="n">
        <v>197</v>
      </c>
      <c r="T742" s="9" t="n">
        <v>14</v>
      </c>
      <c r="U742" s="9" t="s">
        <v>36</v>
      </c>
      <c r="V742" s="9" t="n">
        <v>1</v>
      </c>
    </row>
    <row r="743" customFormat="false" ht="15.75" hidden="false" customHeight="true" outlineLevel="0" collapsed="false">
      <c r="A743" s="22" t="s">
        <v>2777</v>
      </c>
      <c r="B743" s="7" t="s">
        <v>3045</v>
      </c>
      <c r="C743" s="41" t="s">
        <v>3046</v>
      </c>
      <c r="D743" s="9" t="s">
        <v>3047</v>
      </c>
      <c r="E743" s="7" t="s">
        <v>2795</v>
      </c>
      <c r="F743" s="9" t="s">
        <v>27</v>
      </c>
      <c r="G743" s="10" t="n">
        <v>58200000</v>
      </c>
      <c r="H743" s="11" t="n">
        <v>14915229175</v>
      </c>
      <c r="I743" s="27" t="n">
        <v>0.0034375</v>
      </c>
      <c r="J743" s="13" t="n">
        <v>43060</v>
      </c>
      <c r="K743" s="10" t="n">
        <v>3000000</v>
      </c>
      <c r="L743" s="14" t="s">
        <v>28</v>
      </c>
      <c r="M743" s="9" t="s">
        <v>29</v>
      </c>
      <c r="N743" s="15" t="s">
        <v>3048</v>
      </c>
      <c r="O743" s="9" t="n">
        <v>0</v>
      </c>
      <c r="P743" s="10" t="n">
        <v>88000</v>
      </c>
      <c r="Q743" s="39" t="n">
        <v>44831</v>
      </c>
      <c r="R743" s="9" t="n">
        <v>1080</v>
      </c>
      <c r="S743" s="10" t="n">
        <v>300</v>
      </c>
      <c r="T743" s="9" t="n">
        <v>20</v>
      </c>
      <c r="U743" s="9" t="s">
        <v>36</v>
      </c>
      <c r="V743" s="9" t="n">
        <v>1</v>
      </c>
    </row>
    <row r="744" customFormat="false" ht="15.75" hidden="false" customHeight="true" outlineLevel="0" collapsed="false">
      <c r="A744" s="22" t="s">
        <v>2777</v>
      </c>
      <c r="B744" s="7" t="s">
        <v>3049</v>
      </c>
      <c r="C744" s="41" t="s">
        <v>3050</v>
      </c>
      <c r="D744" s="9" t="s">
        <v>3051</v>
      </c>
      <c r="E744" s="7" t="s">
        <v>3052</v>
      </c>
      <c r="F744" s="9" t="s">
        <v>41</v>
      </c>
      <c r="G744" s="10" t="n">
        <v>1200000</v>
      </c>
      <c r="H744" s="11" t="n">
        <v>39923999</v>
      </c>
      <c r="I744" s="27" t="n">
        <v>0.0120949074074074</v>
      </c>
      <c r="J744" s="13" t="n">
        <v>43938</v>
      </c>
      <c r="K744" s="10" t="n">
        <v>624000</v>
      </c>
      <c r="L744" s="14" t="s">
        <v>28</v>
      </c>
      <c r="M744" s="9" t="s">
        <v>29</v>
      </c>
      <c r="N744" s="15" t="s">
        <v>3053</v>
      </c>
      <c r="O744" s="9" t="n">
        <v>0</v>
      </c>
      <c r="P744" s="10" t="n">
        <v>47000</v>
      </c>
      <c r="Q744" s="39" t="n">
        <v>44831</v>
      </c>
      <c r="R744" s="9" t="n">
        <v>1080</v>
      </c>
      <c r="S744" s="10" t="n">
        <v>18</v>
      </c>
      <c r="T744" s="9" t="n">
        <v>3</v>
      </c>
      <c r="U744" s="9" t="s">
        <v>36</v>
      </c>
      <c r="V744" s="9" t="n">
        <v>1</v>
      </c>
    </row>
    <row r="745" customFormat="false" ht="15.75" hidden="false" customHeight="true" outlineLevel="0" collapsed="false">
      <c r="A745" s="22" t="s">
        <v>2777</v>
      </c>
      <c r="B745" s="7" t="s">
        <v>3054</v>
      </c>
      <c r="C745" s="8" t="s">
        <v>1822</v>
      </c>
      <c r="D745" s="9" t="s">
        <v>1823</v>
      </c>
      <c r="E745" s="7" t="s">
        <v>2795</v>
      </c>
      <c r="F745" s="9" t="s">
        <v>27</v>
      </c>
      <c r="G745" s="10" t="n">
        <v>101000000</v>
      </c>
      <c r="H745" s="11" t="n">
        <v>17372805168</v>
      </c>
      <c r="I745" s="27" t="n">
        <v>0.0178356481481482</v>
      </c>
      <c r="J745" s="13" t="n">
        <v>44525</v>
      </c>
      <c r="K745" s="10" t="n">
        <v>14000000</v>
      </c>
      <c r="L745" s="14" t="s">
        <v>28</v>
      </c>
      <c r="M745" s="9" t="s">
        <v>29</v>
      </c>
      <c r="N745" s="15" t="s">
        <v>1825</v>
      </c>
      <c r="O745" s="9" t="n">
        <v>0</v>
      </c>
      <c r="P745" s="10" t="n">
        <v>660000</v>
      </c>
      <c r="Q745" s="18" t="n">
        <v>44831</v>
      </c>
      <c r="R745" s="9" t="n">
        <v>1080</v>
      </c>
      <c r="S745" s="10" t="n">
        <v>728</v>
      </c>
      <c r="T745" s="9" t="n">
        <v>7</v>
      </c>
      <c r="U745" s="9" t="s">
        <v>36</v>
      </c>
      <c r="V745" s="9" t="n">
        <v>1</v>
      </c>
    </row>
    <row r="746" customFormat="false" ht="15.75" hidden="false" customHeight="true" outlineLevel="0" collapsed="false">
      <c r="A746" s="22" t="s">
        <v>2777</v>
      </c>
      <c r="B746" s="7" t="s">
        <v>3055</v>
      </c>
      <c r="C746" s="8" t="s">
        <v>3056</v>
      </c>
      <c r="D746" s="9" t="s">
        <v>1823</v>
      </c>
      <c r="E746" s="7" t="s">
        <v>2795</v>
      </c>
      <c r="F746" s="9" t="s">
        <v>27</v>
      </c>
      <c r="G746" s="10" t="n">
        <v>101000000</v>
      </c>
      <c r="H746" s="11" t="n">
        <v>17372805168</v>
      </c>
      <c r="I746" s="27" t="n">
        <v>0.00878472222222222</v>
      </c>
      <c r="J746" s="13" t="n">
        <v>44283</v>
      </c>
      <c r="K746" s="10" t="n">
        <v>6100000</v>
      </c>
      <c r="L746" s="14" t="s">
        <v>28</v>
      </c>
      <c r="M746" s="9" t="s">
        <v>29</v>
      </c>
      <c r="N746" s="15" t="s">
        <v>3057</v>
      </c>
      <c r="O746" s="9" t="n">
        <v>0</v>
      </c>
      <c r="P746" s="10" t="n">
        <v>239000</v>
      </c>
      <c r="Q746" s="40" t="n">
        <v>44831</v>
      </c>
      <c r="R746" s="9" t="n">
        <v>1080</v>
      </c>
      <c r="S746" s="10" t="n">
        <v>728</v>
      </c>
      <c r="T746" s="9" t="n">
        <v>7</v>
      </c>
      <c r="U746" s="9" t="s">
        <v>36</v>
      </c>
      <c r="V746" s="9" t="n">
        <v>1</v>
      </c>
    </row>
    <row r="747" customFormat="false" ht="15.75" hidden="false" customHeight="true" outlineLevel="0" collapsed="false">
      <c r="A747" s="22" t="s">
        <v>3058</v>
      </c>
      <c r="B747" s="7" t="s">
        <v>2919</v>
      </c>
      <c r="C747" s="8" t="s">
        <v>3059</v>
      </c>
      <c r="D747" s="9" t="s">
        <v>1739</v>
      </c>
      <c r="E747" s="7" t="s">
        <v>1544</v>
      </c>
      <c r="F747" s="9" t="s">
        <v>41</v>
      </c>
      <c r="G747" s="10" t="n">
        <v>4290000</v>
      </c>
      <c r="H747" s="11" t="n">
        <v>379667831</v>
      </c>
      <c r="I747" s="27" t="n">
        <v>13</v>
      </c>
      <c r="J747" s="13" t="n">
        <v>43532</v>
      </c>
      <c r="K747" s="45" t="n">
        <v>505000</v>
      </c>
      <c r="L747" s="14" t="s">
        <v>28</v>
      </c>
      <c r="M747" s="46" t="s">
        <v>29</v>
      </c>
      <c r="N747" s="15" t="s">
        <v>29</v>
      </c>
      <c r="O747" s="9" t="n">
        <v>0</v>
      </c>
      <c r="P747" s="45" t="n">
        <v>8664</v>
      </c>
      <c r="Q747" s="47" t="n">
        <v>44825</v>
      </c>
      <c r="R747" s="9" t="n">
        <v>1080</v>
      </c>
      <c r="S747" s="10" t="n">
        <v>668</v>
      </c>
      <c r="T747" s="9" t="n">
        <v>30</v>
      </c>
      <c r="U747" s="9" t="s">
        <v>29</v>
      </c>
      <c r="V747" s="9" t="n">
        <v>2</v>
      </c>
    </row>
    <row r="748" customFormat="false" ht="15.75" hidden="false" customHeight="true" outlineLevel="0" collapsed="false">
      <c r="A748" s="22" t="s">
        <v>3058</v>
      </c>
      <c r="B748" s="7" t="s">
        <v>3060</v>
      </c>
      <c r="C748" s="8" t="s">
        <v>3061</v>
      </c>
      <c r="D748" s="9" t="s">
        <v>3062</v>
      </c>
      <c r="E748" s="7" t="s">
        <v>2718</v>
      </c>
      <c r="F748" s="9" t="s">
        <v>41</v>
      </c>
      <c r="G748" s="10" t="n">
        <v>9400000</v>
      </c>
      <c r="H748" s="11" t="n">
        <v>1351410111</v>
      </c>
      <c r="I748" s="27" t="n">
        <v>0.00697916666666667</v>
      </c>
      <c r="J748" s="13" t="n">
        <v>43856</v>
      </c>
      <c r="K748" s="48" t="n">
        <v>504000</v>
      </c>
      <c r="L748" s="14" t="s">
        <v>53</v>
      </c>
      <c r="M748" s="14" t="s">
        <v>29</v>
      </c>
      <c r="N748" s="15" t="s">
        <v>29</v>
      </c>
      <c r="O748" s="9" t="n">
        <v>0</v>
      </c>
      <c r="P748" s="48" t="n">
        <v>7819</v>
      </c>
      <c r="Q748" s="47" t="n">
        <v>44823</v>
      </c>
      <c r="R748" s="9" t="n">
        <v>1080</v>
      </c>
      <c r="S748" s="10" t="n">
        <v>992</v>
      </c>
      <c r="T748" s="9" t="n">
        <v>37</v>
      </c>
      <c r="U748" s="9" t="s">
        <v>36</v>
      </c>
      <c r="V748" s="9" t="n">
        <v>2</v>
      </c>
    </row>
    <row r="749" customFormat="false" ht="15.75" hidden="false" customHeight="true" outlineLevel="0" collapsed="false">
      <c r="A749" s="22" t="s">
        <v>3058</v>
      </c>
      <c r="B749" s="7" t="s">
        <v>3063</v>
      </c>
      <c r="C749" s="8" t="s">
        <v>3064</v>
      </c>
      <c r="D749" s="9" t="s">
        <v>3065</v>
      </c>
      <c r="E749" s="7" t="s">
        <v>3066</v>
      </c>
      <c r="F749" s="9" t="s">
        <v>41</v>
      </c>
      <c r="G749" s="10" t="n">
        <v>844000</v>
      </c>
      <c r="H749" s="11" t="n">
        <v>100143005</v>
      </c>
      <c r="I749" s="27" t="n">
        <v>0.00385416666666667</v>
      </c>
      <c r="J749" s="13" t="n">
        <v>44792</v>
      </c>
      <c r="K749" s="48" t="n">
        <v>314000</v>
      </c>
      <c r="L749" s="14" t="s">
        <v>28</v>
      </c>
      <c r="M749" s="14" t="s">
        <v>29</v>
      </c>
      <c r="N749" s="15" t="s">
        <v>29</v>
      </c>
      <c r="O749" s="9" t="n">
        <v>0</v>
      </c>
      <c r="P749" s="48" t="n">
        <v>679</v>
      </c>
      <c r="Q749" s="47" t="n">
        <v>44761</v>
      </c>
      <c r="R749" s="9" t="n">
        <v>1080</v>
      </c>
      <c r="S749" s="10" t="n">
        <v>667</v>
      </c>
      <c r="T749" s="9" t="n">
        <v>35</v>
      </c>
      <c r="U749" s="9" t="s">
        <v>36</v>
      </c>
      <c r="V749" s="9" t="n">
        <v>2</v>
      </c>
    </row>
    <row r="750" customFormat="false" ht="15.75" hidden="false" customHeight="true" outlineLevel="0" collapsed="false">
      <c r="A750" s="22" t="s">
        <v>3058</v>
      </c>
      <c r="B750" s="7" t="s">
        <v>3067</v>
      </c>
      <c r="C750" s="8" t="s">
        <v>3068</v>
      </c>
      <c r="D750" s="9" t="s">
        <v>1416</v>
      </c>
      <c r="E750" s="7" t="s">
        <v>1417</v>
      </c>
      <c r="F750" s="9" t="s">
        <v>41</v>
      </c>
      <c r="G750" s="10" t="n">
        <v>10500000</v>
      </c>
      <c r="H750" s="11" t="n">
        <v>1310065194</v>
      </c>
      <c r="I750" s="27" t="n">
        <v>0.0132175925925926</v>
      </c>
      <c r="J750" s="13" t="n">
        <v>43620</v>
      </c>
      <c r="K750" s="48" t="n">
        <v>208000</v>
      </c>
      <c r="L750" s="14" t="s">
        <v>28</v>
      </c>
      <c r="M750" s="14" t="s">
        <v>29</v>
      </c>
      <c r="N750" s="15" t="s">
        <v>29</v>
      </c>
      <c r="O750" s="9" t="n">
        <v>0</v>
      </c>
      <c r="P750" s="48" t="n">
        <v>8892</v>
      </c>
      <c r="Q750" s="47" t="n">
        <v>44825</v>
      </c>
      <c r="R750" s="9" t="n">
        <v>1080</v>
      </c>
      <c r="S750" s="10" t="n">
        <v>2609</v>
      </c>
      <c r="T750" s="9" t="n">
        <v>155</v>
      </c>
      <c r="U750" s="9" t="s">
        <v>36</v>
      </c>
      <c r="V750" s="9" t="n">
        <v>14</v>
      </c>
    </row>
    <row r="751" customFormat="false" ht="15.75" hidden="false" customHeight="true" outlineLevel="0" collapsed="false">
      <c r="A751" s="22" t="s">
        <v>3058</v>
      </c>
      <c r="B751" s="7" t="s">
        <v>3069</v>
      </c>
      <c r="C751" s="8" t="s">
        <v>3070</v>
      </c>
      <c r="D751" s="9" t="s">
        <v>2727</v>
      </c>
      <c r="E751" s="7" t="s">
        <v>2728</v>
      </c>
      <c r="F751" s="9" t="s">
        <v>41</v>
      </c>
      <c r="G751" s="10" t="n">
        <v>2140000</v>
      </c>
      <c r="H751" s="11" t="n">
        <v>371213092</v>
      </c>
      <c r="I751" s="27" t="n">
        <v>0.00760416666666667</v>
      </c>
      <c r="J751" s="13" t="n">
        <v>44283</v>
      </c>
      <c r="K751" s="48" t="n">
        <v>122000</v>
      </c>
      <c r="L751" s="14" t="s">
        <v>53</v>
      </c>
      <c r="M751" s="14" t="s">
        <v>29</v>
      </c>
      <c r="N751" s="15" t="s">
        <v>29</v>
      </c>
      <c r="O751" s="9" t="n">
        <v>0</v>
      </c>
      <c r="P751" s="48" t="n">
        <v>3946</v>
      </c>
      <c r="Q751" s="47" t="n">
        <v>44824</v>
      </c>
      <c r="R751" s="9" t="n">
        <v>1080</v>
      </c>
      <c r="S751" s="10" t="n">
        <v>905</v>
      </c>
      <c r="T751" s="9" t="n">
        <v>9</v>
      </c>
      <c r="U751" s="9" t="s">
        <v>36</v>
      </c>
      <c r="V751" s="9" t="n">
        <v>2</v>
      </c>
    </row>
    <row r="752" customFormat="false" ht="15.75" hidden="false" customHeight="true" outlineLevel="0" collapsed="false">
      <c r="A752" s="22" t="s">
        <v>3058</v>
      </c>
      <c r="B752" s="7" t="s">
        <v>3071</v>
      </c>
      <c r="C752" s="8" t="s">
        <v>3072</v>
      </c>
      <c r="D752" s="9" t="s">
        <v>1363</v>
      </c>
      <c r="E752" s="7" t="s">
        <v>1364</v>
      </c>
      <c r="F752" s="9" t="s">
        <v>41</v>
      </c>
      <c r="G752" s="10" t="n">
        <v>8650000</v>
      </c>
      <c r="H752" s="11" t="n">
        <v>1097687259</v>
      </c>
      <c r="I752" s="27" t="n">
        <v>0.0175</v>
      </c>
      <c r="J752" s="13" t="n">
        <v>43414</v>
      </c>
      <c r="K752" s="48" t="n">
        <v>497000</v>
      </c>
      <c r="L752" s="14" t="s">
        <v>53</v>
      </c>
      <c r="M752" s="14" t="s">
        <v>29</v>
      </c>
      <c r="N752" s="15" t="s">
        <v>29</v>
      </c>
      <c r="O752" s="9" t="n">
        <v>0</v>
      </c>
      <c r="P752" s="48" t="n">
        <v>27412</v>
      </c>
      <c r="Q752" s="47" t="n">
        <v>44825</v>
      </c>
      <c r="R752" s="9" t="n">
        <v>1080</v>
      </c>
      <c r="S752" s="10" t="n">
        <v>487</v>
      </c>
      <c r="T752" s="9" t="n">
        <v>20</v>
      </c>
      <c r="U752" s="9" t="s">
        <v>36</v>
      </c>
      <c r="V752" s="9" t="n">
        <v>2</v>
      </c>
    </row>
    <row r="753" customFormat="false" ht="15.75" hidden="false" customHeight="true" outlineLevel="0" collapsed="false">
      <c r="A753" s="22" t="s">
        <v>3058</v>
      </c>
      <c r="B753" s="7" t="s">
        <v>3073</v>
      </c>
      <c r="C753" s="8" t="s">
        <v>3074</v>
      </c>
      <c r="D753" s="9" t="s">
        <v>3075</v>
      </c>
      <c r="E753" s="7" t="s">
        <v>3076</v>
      </c>
      <c r="F753" s="9" t="s">
        <v>41</v>
      </c>
      <c r="G753" s="10" t="n">
        <v>14300000</v>
      </c>
      <c r="H753" s="11" t="n">
        <v>2555907527</v>
      </c>
      <c r="I753" s="27" t="n">
        <v>0.00570601851851852</v>
      </c>
      <c r="J753" s="13" t="n">
        <v>43609</v>
      </c>
      <c r="K753" s="48" t="n">
        <v>1200000</v>
      </c>
      <c r="L753" s="14" t="s">
        <v>28</v>
      </c>
      <c r="M753" s="14" t="s">
        <v>36</v>
      </c>
      <c r="N753" s="15" t="s">
        <v>29</v>
      </c>
      <c r="O753" s="9" t="n">
        <v>0</v>
      </c>
      <c r="P753" s="48" t="n">
        <v>54917</v>
      </c>
      <c r="Q753" s="47" t="n">
        <v>44827</v>
      </c>
      <c r="R753" s="9" t="n">
        <v>1440</v>
      </c>
      <c r="S753" s="10" t="n">
        <v>676</v>
      </c>
      <c r="T753" s="9" t="n">
        <v>16</v>
      </c>
      <c r="U753" s="9" t="s">
        <v>36</v>
      </c>
      <c r="V753" s="9" t="n">
        <v>1</v>
      </c>
    </row>
    <row r="754" customFormat="false" ht="15.75" hidden="false" customHeight="true" outlineLevel="0" collapsed="false">
      <c r="A754" s="22" t="s">
        <v>3058</v>
      </c>
      <c r="B754" s="7" t="s">
        <v>2802</v>
      </c>
      <c r="C754" s="8" t="s">
        <v>2803</v>
      </c>
      <c r="D754" s="9" t="s">
        <v>1454</v>
      </c>
      <c r="E754" s="7" t="s">
        <v>1455</v>
      </c>
      <c r="F754" s="9" t="s">
        <v>41</v>
      </c>
      <c r="G754" s="10" t="n">
        <v>25600000</v>
      </c>
      <c r="H754" s="11" t="n">
        <v>4418408199</v>
      </c>
      <c r="I754" s="27" t="n">
        <v>0.00409722222222222</v>
      </c>
      <c r="J754" s="13" t="n">
        <v>42858</v>
      </c>
      <c r="K754" s="48" t="n">
        <v>1900000</v>
      </c>
      <c r="L754" s="14" t="s">
        <v>53</v>
      </c>
      <c r="M754" s="14" t="s">
        <v>29</v>
      </c>
      <c r="N754" s="15" t="s">
        <v>29</v>
      </c>
      <c r="O754" s="9" t="n">
        <v>0</v>
      </c>
      <c r="P754" s="48" t="n">
        <v>43493</v>
      </c>
      <c r="Q754" s="47" t="n">
        <v>44827</v>
      </c>
      <c r="R754" s="9" t="n">
        <v>1080</v>
      </c>
      <c r="S754" s="10" t="n">
        <v>186</v>
      </c>
      <c r="T754" s="9" t="n">
        <v>13</v>
      </c>
      <c r="U754" s="9" t="s">
        <v>29</v>
      </c>
      <c r="V754" s="9" t="n">
        <v>1</v>
      </c>
    </row>
    <row r="755" customFormat="false" ht="15.75" hidden="false" customHeight="true" outlineLevel="0" collapsed="false">
      <c r="A755" s="22" t="s">
        <v>3058</v>
      </c>
      <c r="B755" s="7" t="s">
        <v>3077</v>
      </c>
      <c r="C755" s="8" t="s">
        <v>3078</v>
      </c>
      <c r="D755" s="9" t="s">
        <v>3077</v>
      </c>
      <c r="E755" s="7" t="s">
        <v>3079</v>
      </c>
      <c r="F755" s="9" t="s">
        <v>41</v>
      </c>
      <c r="G755" s="10" t="n">
        <v>28700000</v>
      </c>
      <c r="H755" s="11" t="n">
        <v>4101186573</v>
      </c>
      <c r="I755" s="27" t="n">
        <v>0.00956018518518519</v>
      </c>
      <c r="J755" s="13" t="n">
        <v>44636</v>
      </c>
      <c r="K755" s="48" t="n">
        <v>5100000</v>
      </c>
      <c r="L755" s="14" t="s">
        <v>53</v>
      </c>
      <c r="M755" s="14" t="s">
        <v>29</v>
      </c>
      <c r="N755" s="15" t="s">
        <v>29</v>
      </c>
      <c r="O755" s="9" t="n">
        <v>0</v>
      </c>
      <c r="P755" s="48" t="n">
        <v>130964</v>
      </c>
      <c r="Q755" s="47" t="n">
        <v>44827</v>
      </c>
      <c r="R755" s="9" t="n">
        <v>1080</v>
      </c>
      <c r="S755" s="10" t="n">
        <v>147</v>
      </c>
      <c r="T755" s="9" t="n">
        <v>18</v>
      </c>
      <c r="U755" s="9" t="s">
        <v>36</v>
      </c>
      <c r="V755" s="9" t="n">
        <v>1</v>
      </c>
    </row>
    <row r="756" customFormat="false" ht="15.75" hidden="false" customHeight="true" outlineLevel="0" collapsed="false">
      <c r="A756" s="22" t="s">
        <v>3058</v>
      </c>
      <c r="B756" s="7" t="s">
        <v>3080</v>
      </c>
      <c r="C756" s="8" t="s">
        <v>3081</v>
      </c>
      <c r="D756" s="9" t="s">
        <v>3082</v>
      </c>
      <c r="E756" s="7" t="s">
        <v>3083</v>
      </c>
      <c r="F756" s="9" t="s">
        <v>41</v>
      </c>
      <c r="G756" s="10" t="n">
        <v>27500000</v>
      </c>
      <c r="H756" s="11" t="n">
        <v>2804468420</v>
      </c>
      <c r="I756" s="27" t="n">
        <v>0.0160069444444444</v>
      </c>
      <c r="J756" s="13" t="n">
        <v>43407</v>
      </c>
      <c r="K756" s="48" t="n">
        <v>2900000</v>
      </c>
      <c r="L756" s="14" t="s">
        <v>53</v>
      </c>
      <c r="M756" s="14" t="s">
        <v>29</v>
      </c>
      <c r="N756" s="15" t="s">
        <v>29</v>
      </c>
      <c r="O756" s="9" t="n">
        <v>0</v>
      </c>
      <c r="P756" s="48" t="n">
        <v>107495</v>
      </c>
      <c r="Q756" s="47" t="n">
        <v>44827</v>
      </c>
      <c r="R756" s="9" t="n">
        <v>1080</v>
      </c>
      <c r="S756" s="10" t="n">
        <v>65</v>
      </c>
      <c r="T756" s="9" t="n">
        <v>11</v>
      </c>
      <c r="U756" s="9" t="s">
        <v>29</v>
      </c>
      <c r="V756" s="9" t="n">
        <v>0</v>
      </c>
    </row>
    <row r="757" customFormat="false" ht="15.75" hidden="false" customHeight="true" outlineLevel="0" collapsed="false">
      <c r="A757" s="22" t="s">
        <v>3058</v>
      </c>
      <c r="B757" s="7" t="s">
        <v>3084</v>
      </c>
      <c r="C757" s="8" t="s">
        <v>3085</v>
      </c>
      <c r="D757" s="9" t="s">
        <v>3086</v>
      </c>
      <c r="E757" s="7" t="s">
        <v>2236</v>
      </c>
      <c r="F757" s="9" t="s">
        <v>41</v>
      </c>
      <c r="G757" s="10" t="n">
        <v>15000000</v>
      </c>
      <c r="H757" s="11" t="n">
        <v>1672138407</v>
      </c>
      <c r="I757" s="27" t="n">
        <v>0.0120949074074074</v>
      </c>
      <c r="J757" s="13" t="n">
        <v>43968</v>
      </c>
      <c r="K757" s="48" t="n">
        <v>4500000</v>
      </c>
      <c r="L757" s="14" t="s">
        <v>53</v>
      </c>
      <c r="M757" s="14" t="s">
        <v>29</v>
      </c>
      <c r="N757" s="15" t="s">
        <v>29</v>
      </c>
      <c r="O757" s="9" t="n">
        <v>1</v>
      </c>
      <c r="P757" s="48" t="n">
        <v>279944</v>
      </c>
      <c r="Q757" s="47" t="n">
        <v>44827</v>
      </c>
      <c r="R757" s="9" t="n">
        <v>1080</v>
      </c>
      <c r="S757" s="10" t="n">
        <v>160</v>
      </c>
      <c r="T757" s="9" t="n">
        <v>2</v>
      </c>
      <c r="U757" s="9" t="s">
        <v>36</v>
      </c>
      <c r="V757" s="9" t="n">
        <v>0</v>
      </c>
    </row>
    <row r="758" customFormat="false" ht="15.75" hidden="false" customHeight="true" outlineLevel="0" collapsed="false">
      <c r="A758" s="22" t="s">
        <v>3058</v>
      </c>
      <c r="B758" s="7" t="s">
        <v>3087</v>
      </c>
      <c r="C758" s="8" t="s">
        <v>3088</v>
      </c>
      <c r="D758" s="9" t="s">
        <v>3082</v>
      </c>
      <c r="E758" s="7" t="s">
        <v>1967</v>
      </c>
      <c r="F758" s="9" t="s">
        <v>41</v>
      </c>
      <c r="G758" s="10" t="n">
        <v>24100000</v>
      </c>
      <c r="H758" s="11" t="n">
        <v>2258312973</v>
      </c>
      <c r="I758" s="27" t="n">
        <v>0.00460648148148148</v>
      </c>
      <c r="J758" s="13" t="n">
        <v>43065</v>
      </c>
      <c r="K758" s="48" t="n">
        <v>1300000</v>
      </c>
      <c r="L758" s="14" t="s">
        <v>53</v>
      </c>
      <c r="M758" s="14" t="s">
        <v>36</v>
      </c>
      <c r="N758" s="15" t="s">
        <v>29</v>
      </c>
      <c r="O758" s="9" t="n">
        <v>2</v>
      </c>
      <c r="P758" s="48" t="n">
        <v>34680</v>
      </c>
      <c r="Q758" s="47" t="n">
        <v>44825</v>
      </c>
      <c r="R758" s="9" t="n">
        <v>1080</v>
      </c>
      <c r="S758" s="10" t="n">
        <v>94</v>
      </c>
      <c r="T758" s="9" t="n">
        <v>0</v>
      </c>
      <c r="U758" s="9" t="s">
        <v>36</v>
      </c>
      <c r="V758" s="9" t="n">
        <v>0</v>
      </c>
    </row>
    <row r="759" customFormat="false" ht="15.75" hidden="false" customHeight="true" outlineLevel="0" collapsed="false">
      <c r="A759" s="22" t="s">
        <v>3058</v>
      </c>
      <c r="B759" s="7" t="s">
        <v>3089</v>
      </c>
      <c r="C759" s="8" t="s">
        <v>3090</v>
      </c>
      <c r="D759" s="9" t="s">
        <v>3082</v>
      </c>
      <c r="E759" s="7" t="s">
        <v>3091</v>
      </c>
      <c r="F759" s="9" t="s">
        <v>41</v>
      </c>
      <c r="G759" s="10" t="n">
        <v>25000000</v>
      </c>
      <c r="H759" s="11" t="n">
        <v>1928545501</v>
      </c>
      <c r="I759" s="27" t="n">
        <v>0.0015162037037037</v>
      </c>
      <c r="J759" s="13" t="n">
        <v>41237</v>
      </c>
      <c r="K759" s="48" t="n">
        <v>861000</v>
      </c>
      <c r="L759" s="14" t="s">
        <v>53</v>
      </c>
      <c r="M759" s="14" t="s">
        <v>36</v>
      </c>
      <c r="N759" s="15" t="s">
        <v>29</v>
      </c>
      <c r="O759" s="9" t="n">
        <v>0</v>
      </c>
      <c r="P759" s="48" t="n">
        <v>38248</v>
      </c>
      <c r="Q759" s="47" t="n">
        <v>37397</v>
      </c>
      <c r="R759" s="9" t="n">
        <v>1080</v>
      </c>
      <c r="S759" s="10" t="n">
        <v>520</v>
      </c>
      <c r="T759" s="9" t="n">
        <v>16</v>
      </c>
      <c r="U759" s="9" t="s">
        <v>36</v>
      </c>
      <c r="V759" s="9" t="n">
        <v>2</v>
      </c>
    </row>
    <row r="760" customFormat="false" ht="15.75" hidden="false" customHeight="true" outlineLevel="0" collapsed="false">
      <c r="A760" s="22" t="s">
        <v>3058</v>
      </c>
      <c r="B760" s="7" t="s">
        <v>3092</v>
      </c>
      <c r="C760" s="8" t="s">
        <v>3093</v>
      </c>
      <c r="D760" s="9" t="s">
        <v>3094</v>
      </c>
      <c r="E760" s="7" t="s">
        <v>3095</v>
      </c>
      <c r="F760" s="9" t="s">
        <v>41</v>
      </c>
      <c r="G760" s="10" t="n">
        <v>19800000</v>
      </c>
      <c r="H760" s="11" t="n">
        <v>1523716869</v>
      </c>
      <c r="I760" s="27" t="n">
        <v>0.00729166666666667</v>
      </c>
      <c r="J760" s="13" t="n">
        <v>43581</v>
      </c>
      <c r="K760" s="48" t="n">
        <v>1000000</v>
      </c>
      <c r="L760" s="14" t="s">
        <v>53</v>
      </c>
      <c r="M760" s="14" t="s">
        <v>36</v>
      </c>
      <c r="N760" s="15" t="s">
        <v>29</v>
      </c>
      <c r="O760" s="9" t="n">
        <v>10</v>
      </c>
      <c r="P760" s="48" t="n">
        <v>38667</v>
      </c>
      <c r="Q760" s="47" t="n">
        <v>44827</v>
      </c>
      <c r="R760" s="9" t="n">
        <v>1080</v>
      </c>
      <c r="S760" s="10" t="n">
        <v>716</v>
      </c>
      <c r="T760" s="9" t="n">
        <v>31</v>
      </c>
      <c r="U760" s="9" t="s">
        <v>36</v>
      </c>
      <c r="V760" s="9" t="n">
        <v>56</v>
      </c>
    </row>
    <row r="761" customFormat="false" ht="15.75" hidden="false" customHeight="true" outlineLevel="0" collapsed="false">
      <c r="A761" s="22" t="s">
        <v>3058</v>
      </c>
      <c r="B761" s="7" t="s">
        <v>3096</v>
      </c>
      <c r="C761" s="8" t="s">
        <v>3097</v>
      </c>
      <c r="D761" s="9" t="s">
        <v>3094</v>
      </c>
      <c r="E761" s="7" t="s">
        <v>1644</v>
      </c>
      <c r="F761" s="9" t="s">
        <v>41</v>
      </c>
      <c r="G761" s="10" t="n">
        <v>7180000</v>
      </c>
      <c r="H761" s="11" t="n">
        <v>619626795</v>
      </c>
      <c r="I761" s="27" t="n">
        <v>0.00811342592592593</v>
      </c>
      <c r="J761" s="13" t="n">
        <v>42496</v>
      </c>
      <c r="K761" s="48" t="n">
        <v>1900000</v>
      </c>
      <c r="L761" s="14" t="s">
        <v>53</v>
      </c>
      <c r="M761" s="14" t="s">
        <v>36</v>
      </c>
      <c r="N761" s="15" t="s">
        <v>29</v>
      </c>
      <c r="O761" s="9" t="n">
        <v>0</v>
      </c>
      <c r="P761" s="48" t="n">
        <v>23991</v>
      </c>
      <c r="Q761" s="47" t="n">
        <v>44827</v>
      </c>
      <c r="R761" s="9" t="n">
        <v>1080</v>
      </c>
      <c r="S761" s="10" t="n">
        <v>119</v>
      </c>
      <c r="T761" s="9" t="n">
        <v>2</v>
      </c>
      <c r="U761" s="9" t="s">
        <v>36</v>
      </c>
      <c r="V761" s="9" t="n">
        <v>2</v>
      </c>
    </row>
    <row r="762" customFormat="false" ht="15.75" hidden="false" customHeight="true" outlineLevel="0" collapsed="false">
      <c r="A762" s="22" t="s">
        <v>3058</v>
      </c>
      <c r="B762" s="7" t="s">
        <v>3098</v>
      </c>
      <c r="C762" s="8" t="s">
        <v>3099</v>
      </c>
      <c r="D762" s="9" t="s">
        <v>3100</v>
      </c>
      <c r="E762" s="7" t="s">
        <v>3101</v>
      </c>
      <c r="F762" s="9" t="s">
        <v>41</v>
      </c>
      <c r="G762" s="10" t="n">
        <v>6270000</v>
      </c>
      <c r="H762" s="11" t="n">
        <v>395111311</v>
      </c>
      <c r="I762" s="27" t="n">
        <v>0.0143287037037037</v>
      </c>
      <c r="J762" s="13" t="n">
        <v>44337</v>
      </c>
      <c r="K762" s="48" t="n">
        <v>341000</v>
      </c>
      <c r="L762" s="14" t="s">
        <v>53</v>
      </c>
      <c r="M762" s="14" t="s">
        <v>29</v>
      </c>
      <c r="N762" s="15" t="s">
        <v>29</v>
      </c>
      <c r="O762" s="9" t="n">
        <v>1</v>
      </c>
      <c r="P762" s="48" t="n">
        <v>14564</v>
      </c>
      <c r="Q762" s="47" t="n">
        <v>44827</v>
      </c>
      <c r="R762" s="9" t="n">
        <v>1080</v>
      </c>
      <c r="S762" s="10" t="n">
        <v>1000</v>
      </c>
      <c r="T762" s="9" t="n">
        <v>38</v>
      </c>
      <c r="U762" s="9" t="s">
        <v>36</v>
      </c>
      <c r="V762" s="9" t="n">
        <v>7</v>
      </c>
    </row>
    <row r="763" customFormat="false" ht="15.75" hidden="false" customHeight="true" outlineLevel="0" collapsed="false">
      <c r="A763" s="22" t="s">
        <v>3058</v>
      </c>
      <c r="B763" s="7" t="s">
        <v>2884</v>
      </c>
      <c r="C763" s="8" t="s">
        <v>2885</v>
      </c>
      <c r="D763" s="9" t="s">
        <v>3100</v>
      </c>
      <c r="E763" s="7" t="s">
        <v>3102</v>
      </c>
      <c r="F763" s="9" t="s">
        <v>41</v>
      </c>
      <c r="G763" s="10" t="n">
        <v>3710000</v>
      </c>
      <c r="H763" s="11" t="n">
        <v>228927954</v>
      </c>
      <c r="I763" s="27" t="n">
        <v>0.00844907407407407</v>
      </c>
      <c r="J763" s="13" t="n">
        <v>43579</v>
      </c>
      <c r="K763" s="48" t="n">
        <v>2400000</v>
      </c>
      <c r="L763" s="14" t="s">
        <v>53</v>
      </c>
      <c r="M763" s="14" t="s">
        <v>36</v>
      </c>
      <c r="N763" s="15" t="s">
        <v>29</v>
      </c>
      <c r="O763" s="9" t="n">
        <v>0</v>
      </c>
      <c r="P763" s="48" t="n">
        <v>31229</v>
      </c>
      <c r="Q763" s="47" t="n">
        <v>44827</v>
      </c>
      <c r="R763" s="9" t="n">
        <v>1080</v>
      </c>
      <c r="S763" s="10" t="n">
        <v>4</v>
      </c>
      <c r="T763" s="9" t="n">
        <v>0</v>
      </c>
      <c r="U763" s="9" t="s">
        <v>36</v>
      </c>
      <c r="V763" s="9" t="n">
        <v>0</v>
      </c>
    </row>
    <row r="764" customFormat="false" ht="15.75" hidden="false" customHeight="true" outlineLevel="0" collapsed="false">
      <c r="A764" s="22" t="s">
        <v>3058</v>
      </c>
      <c r="B764" s="7" t="s">
        <v>3103</v>
      </c>
      <c r="C764" s="8" t="s">
        <v>3104</v>
      </c>
      <c r="D764" s="9" t="s">
        <v>3105</v>
      </c>
      <c r="E764" s="7" t="s">
        <v>3106</v>
      </c>
      <c r="F764" s="9" t="s">
        <v>41</v>
      </c>
      <c r="G764" s="10" t="n">
        <v>2540000</v>
      </c>
      <c r="H764" s="11" t="n">
        <v>302841642</v>
      </c>
      <c r="I764" s="27" t="n">
        <v>0.0130324074074074</v>
      </c>
      <c r="J764" s="13" t="n">
        <v>44455</v>
      </c>
      <c r="K764" s="48" t="n">
        <v>131000</v>
      </c>
      <c r="L764" s="14" t="s">
        <v>53</v>
      </c>
      <c r="M764" s="14" t="s">
        <v>36</v>
      </c>
      <c r="N764" s="15" t="s">
        <v>29</v>
      </c>
      <c r="O764" s="9" t="n">
        <v>0</v>
      </c>
      <c r="P764" s="48" t="n">
        <v>3183</v>
      </c>
      <c r="Q764" s="47" t="n">
        <v>44827</v>
      </c>
      <c r="R764" s="9" t="n">
        <v>1080</v>
      </c>
      <c r="S764" s="10" t="n">
        <v>586</v>
      </c>
      <c r="T764" s="9" t="n">
        <v>12</v>
      </c>
      <c r="U764" s="9" t="s">
        <v>36</v>
      </c>
      <c r="V764" s="9" t="n">
        <v>1</v>
      </c>
    </row>
    <row r="765" customFormat="false" ht="15.75" hidden="false" customHeight="true" outlineLevel="0" collapsed="false">
      <c r="A765" s="22" t="s">
        <v>3058</v>
      </c>
      <c r="B765" s="7" t="s">
        <v>3107</v>
      </c>
      <c r="C765" s="8" t="s">
        <v>3108</v>
      </c>
      <c r="D765" s="9" t="s">
        <v>3105</v>
      </c>
      <c r="E765" s="7" t="s">
        <v>3109</v>
      </c>
      <c r="F765" s="9" t="s">
        <v>41</v>
      </c>
      <c r="G765" s="10" t="n">
        <v>17200000</v>
      </c>
      <c r="H765" s="11" t="n">
        <v>6412263662</v>
      </c>
      <c r="I765" s="27" t="n">
        <v>0.00230324074074074</v>
      </c>
      <c r="J765" s="13" t="n">
        <v>44620</v>
      </c>
      <c r="K765" s="48" t="n">
        <v>1900000</v>
      </c>
      <c r="L765" s="14" t="s">
        <v>53</v>
      </c>
      <c r="M765" s="14" t="s">
        <v>36</v>
      </c>
      <c r="N765" s="15" t="s">
        <v>29</v>
      </c>
      <c r="O765" s="9" t="n">
        <v>0</v>
      </c>
      <c r="P765" s="48" t="n">
        <v>115985</v>
      </c>
      <c r="Q765" s="47" t="n">
        <v>44827</v>
      </c>
      <c r="R765" s="9" t="n">
        <v>1080</v>
      </c>
      <c r="S765" s="10" t="n">
        <v>1000</v>
      </c>
      <c r="T765" s="9" t="n">
        <v>0</v>
      </c>
      <c r="U765" s="9" t="s">
        <v>36</v>
      </c>
      <c r="V765" s="9" t="n">
        <v>0</v>
      </c>
    </row>
    <row r="766" customFormat="false" ht="15.75" hidden="false" customHeight="true" outlineLevel="0" collapsed="false">
      <c r="A766" s="22" t="s">
        <v>3058</v>
      </c>
      <c r="B766" s="7" t="s">
        <v>3110</v>
      </c>
      <c r="C766" s="8" t="s">
        <v>3111</v>
      </c>
      <c r="D766" s="9" t="s">
        <v>3112</v>
      </c>
      <c r="E766" s="7" t="s">
        <v>3113</v>
      </c>
      <c r="F766" s="9" t="s">
        <v>41</v>
      </c>
      <c r="G766" s="10" t="n">
        <v>7030000</v>
      </c>
      <c r="H766" s="11" t="n">
        <v>1171602287</v>
      </c>
      <c r="I766" s="27" t="n">
        <v>0.0022337962962963</v>
      </c>
      <c r="J766" s="13" t="n">
        <v>43394</v>
      </c>
      <c r="K766" s="48" t="n">
        <v>1100000</v>
      </c>
      <c r="L766" s="14" t="s">
        <v>53</v>
      </c>
      <c r="M766" s="14" t="s">
        <v>36</v>
      </c>
      <c r="N766" s="15" t="s">
        <v>29</v>
      </c>
      <c r="O766" s="9" t="n">
        <v>0</v>
      </c>
      <c r="P766" s="48" t="n">
        <v>26528</v>
      </c>
      <c r="Q766" s="47" t="n">
        <v>44827</v>
      </c>
      <c r="R766" s="9" t="n">
        <v>1080</v>
      </c>
      <c r="S766" s="10" t="n">
        <v>1500</v>
      </c>
      <c r="T766" s="9" t="n">
        <v>22</v>
      </c>
      <c r="U766" s="9" t="s">
        <v>36</v>
      </c>
      <c r="V766" s="9" t="n">
        <v>0</v>
      </c>
    </row>
    <row r="767" customFormat="false" ht="15.75" hidden="false" customHeight="true" outlineLevel="0" collapsed="false">
      <c r="A767" s="22" t="s">
        <v>3058</v>
      </c>
      <c r="B767" s="7" t="s">
        <v>2962</v>
      </c>
      <c r="C767" s="8" t="s">
        <v>3114</v>
      </c>
      <c r="D767" s="9" t="s">
        <v>3112</v>
      </c>
      <c r="E767" s="7" t="s">
        <v>3115</v>
      </c>
      <c r="F767" s="9" t="s">
        <v>41</v>
      </c>
      <c r="G767" s="10" t="n">
        <v>3260000</v>
      </c>
      <c r="H767" s="11" t="n">
        <v>392898859</v>
      </c>
      <c r="I767" s="27" t="n">
        <v>0.494710648148148</v>
      </c>
      <c r="J767" s="13" t="n">
        <v>44098</v>
      </c>
      <c r="K767" s="48" t="n">
        <v>503000</v>
      </c>
      <c r="L767" s="14" t="s">
        <v>53</v>
      </c>
      <c r="M767" s="14" t="s">
        <v>36</v>
      </c>
      <c r="N767" s="15" t="s">
        <v>29</v>
      </c>
      <c r="O767" s="9" t="n">
        <v>0</v>
      </c>
      <c r="P767" s="48" t="n">
        <v>106765</v>
      </c>
      <c r="Q767" s="47" t="n">
        <v>44827</v>
      </c>
      <c r="R767" s="9" t="n">
        <v>1080</v>
      </c>
      <c r="S767" s="10" t="n">
        <v>1700</v>
      </c>
      <c r="T767" s="9" t="n">
        <v>40</v>
      </c>
      <c r="U767" s="9" t="s">
        <v>36</v>
      </c>
      <c r="V767" s="9" t="n">
        <v>0</v>
      </c>
    </row>
    <row r="768" customFormat="false" ht="15.75" hidden="false" customHeight="true" outlineLevel="0" collapsed="false">
      <c r="A768" s="22" t="s">
        <v>3058</v>
      </c>
      <c r="B768" s="7" t="s">
        <v>3116</v>
      </c>
      <c r="C768" s="8" t="s">
        <v>3117</v>
      </c>
      <c r="D768" s="9" t="s">
        <v>3118</v>
      </c>
      <c r="E768" s="7" t="s">
        <v>3119</v>
      </c>
      <c r="F768" s="9" t="s">
        <v>41</v>
      </c>
      <c r="G768" s="10" t="n">
        <v>22400000</v>
      </c>
      <c r="H768" s="11" t="n">
        <v>3105053908</v>
      </c>
      <c r="I768" s="27" t="n">
        <v>0.00525462962962963</v>
      </c>
      <c r="J768" s="13" t="n">
        <v>42780</v>
      </c>
      <c r="K768" s="48" t="n">
        <v>342000</v>
      </c>
      <c r="L768" s="14" t="s">
        <v>53</v>
      </c>
      <c r="M768" s="14" t="s">
        <v>36</v>
      </c>
      <c r="N768" s="15" t="s">
        <v>29</v>
      </c>
      <c r="O768" s="9" t="n">
        <v>0</v>
      </c>
      <c r="P768" s="48" t="n">
        <v>25302</v>
      </c>
      <c r="Q768" s="47" t="n">
        <v>44827</v>
      </c>
      <c r="R768" s="9" t="n">
        <v>1080</v>
      </c>
      <c r="S768" s="10" t="n">
        <v>4600</v>
      </c>
      <c r="T768" s="9" t="n">
        <v>16</v>
      </c>
      <c r="U768" s="9" t="s">
        <v>36</v>
      </c>
      <c r="V768" s="9" t="n">
        <v>0</v>
      </c>
    </row>
    <row r="769" customFormat="false" ht="15.75" hidden="false" customHeight="true" outlineLevel="0" collapsed="false">
      <c r="A769" s="22" t="s">
        <v>3058</v>
      </c>
      <c r="B769" s="7" t="s">
        <v>3120</v>
      </c>
      <c r="C769" s="8" t="s">
        <v>3121</v>
      </c>
      <c r="D769" s="9" t="s">
        <v>3118</v>
      </c>
      <c r="E769" s="7" t="s">
        <v>840</v>
      </c>
      <c r="F769" s="9" t="s">
        <v>41</v>
      </c>
      <c r="G769" s="10" t="n">
        <v>7690000</v>
      </c>
      <c r="H769" s="11" t="n">
        <v>3170530914</v>
      </c>
      <c r="I769" s="27" t="n">
        <v>0.00695601851851852</v>
      </c>
      <c r="J769" s="13" t="n">
        <v>43337</v>
      </c>
      <c r="K769" s="48" t="n">
        <v>615000</v>
      </c>
      <c r="L769" s="14" t="s">
        <v>53</v>
      </c>
      <c r="M769" s="14" t="s">
        <v>36</v>
      </c>
      <c r="N769" s="15" t="s">
        <v>29</v>
      </c>
      <c r="O769" s="9" t="n">
        <v>0</v>
      </c>
      <c r="P769" s="48" t="n">
        <v>8297</v>
      </c>
      <c r="Q769" s="47" t="n">
        <v>44827</v>
      </c>
      <c r="R769" s="9" t="n">
        <v>1080</v>
      </c>
      <c r="S769" s="10" t="n">
        <v>1200</v>
      </c>
      <c r="T769" s="9" t="n">
        <v>9</v>
      </c>
      <c r="U769" s="9" t="s">
        <v>36</v>
      </c>
      <c r="V769" s="9" t="n">
        <v>0</v>
      </c>
    </row>
    <row r="770" customFormat="false" ht="15.75" hidden="false" customHeight="true" outlineLevel="0" collapsed="false">
      <c r="A770" s="22" t="s">
        <v>3058</v>
      </c>
      <c r="B770" s="7" t="s">
        <v>3122</v>
      </c>
      <c r="C770" s="8" t="s">
        <v>3123</v>
      </c>
      <c r="D770" s="9" t="s">
        <v>3124</v>
      </c>
      <c r="E770" s="7" t="s">
        <v>3125</v>
      </c>
      <c r="F770" s="9" t="s">
        <v>41</v>
      </c>
      <c r="G770" s="10" t="n">
        <v>53500000</v>
      </c>
      <c r="H770" s="11" t="n">
        <v>24113335377</v>
      </c>
      <c r="I770" s="27" t="n">
        <v>0.00298611111111111</v>
      </c>
      <c r="J770" s="13" t="n">
        <v>40334</v>
      </c>
      <c r="K770" s="48" t="n">
        <v>11000000</v>
      </c>
      <c r="L770" s="14" t="s">
        <v>28</v>
      </c>
      <c r="M770" s="14" t="s">
        <v>29</v>
      </c>
      <c r="N770" s="15" t="s">
        <v>29</v>
      </c>
      <c r="O770" s="9" t="n">
        <v>0</v>
      </c>
      <c r="P770" s="48" t="n">
        <v>867328</v>
      </c>
      <c r="Q770" s="47" t="n">
        <v>44827</v>
      </c>
      <c r="R770" s="9" t="n">
        <v>1080</v>
      </c>
      <c r="S770" s="10" t="n">
        <v>244</v>
      </c>
      <c r="T770" s="9" t="n">
        <v>10</v>
      </c>
      <c r="U770" s="9" t="s">
        <v>36</v>
      </c>
      <c r="V770" s="9" t="n">
        <v>0</v>
      </c>
    </row>
    <row r="771" customFormat="false" ht="15.75" hidden="false" customHeight="true" outlineLevel="0" collapsed="false">
      <c r="A771" s="22" t="s">
        <v>3058</v>
      </c>
      <c r="B771" s="7" t="s">
        <v>3126</v>
      </c>
      <c r="C771" s="8" t="s">
        <v>3127</v>
      </c>
      <c r="D771" s="9" t="s">
        <v>3124</v>
      </c>
      <c r="E771" s="7" t="s">
        <v>3128</v>
      </c>
      <c r="F771" s="9" t="s">
        <v>41</v>
      </c>
      <c r="G771" s="10" t="n">
        <v>28900000</v>
      </c>
      <c r="H771" s="11" t="n">
        <v>14642218779</v>
      </c>
      <c r="I771" s="27" t="n">
        <v>0.0025</v>
      </c>
      <c r="J771" s="13" t="n">
        <v>42801</v>
      </c>
      <c r="K771" s="48" t="n">
        <v>19000000</v>
      </c>
      <c r="L771" s="14" t="s">
        <v>28</v>
      </c>
      <c r="M771" s="14" t="s">
        <v>29</v>
      </c>
      <c r="N771" s="15" t="s">
        <v>29</v>
      </c>
      <c r="O771" s="9" t="n">
        <v>0</v>
      </c>
      <c r="P771" s="48" t="n">
        <v>607470</v>
      </c>
      <c r="Q771" s="47" t="n">
        <v>44827</v>
      </c>
      <c r="R771" s="9" t="n">
        <v>1080</v>
      </c>
      <c r="S771" s="10" t="n">
        <v>73</v>
      </c>
      <c r="T771" s="9" t="n">
        <v>35</v>
      </c>
      <c r="U771" s="9" t="s">
        <v>36</v>
      </c>
      <c r="V771" s="9" t="n">
        <v>0</v>
      </c>
    </row>
    <row r="772" customFormat="false" ht="15.75" hidden="false" customHeight="true" outlineLevel="0" collapsed="false">
      <c r="A772" s="22" t="s">
        <v>3058</v>
      </c>
      <c r="B772" s="7" t="s">
        <v>3129</v>
      </c>
      <c r="C772" s="8" t="s">
        <v>3130</v>
      </c>
      <c r="D772" s="9" t="s">
        <v>3131</v>
      </c>
      <c r="E772" s="7" t="s">
        <v>3132</v>
      </c>
      <c r="F772" s="9" t="s">
        <v>41</v>
      </c>
      <c r="G772" s="10" t="n">
        <v>31000000</v>
      </c>
      <c r="H772" s="11" t="n">
        <v>14564565709</v>
      </c>
      <c r="I772" s="27" t="n">
        <v>0.00325231481481481</v>
      </c>
      <c r="J772" s="13" t="n">
        <v>42748</v>
      </c>
      <c r="K772" s="48" t="n">
        <v>49000000</v>
      </c>
      <c r="L772" s="14" t="s">
        <v>28</v>
      </c>
      <c r="M772" s="14" t="s">
        <v>29</v>
      </c>
      <c r="N772" s="15" t="s">
        <v>29</v>
      </c>
      <c r="O772" s="9" t="n">
        <v>0</v>
      </c>
      <c r="P772" s="48" t="n">
        <v>4238809</v>
      </c>
      <c r="Q772" s="47" t="n">
        <v>44827</v>
      </c>
      <c r="R772" s="9" t="n">
        <v>1440</v>
      </c>
      <c r="S772" s="10" t="n">
        <v>124</v>
      </c>
      <c r="T772" s="9" t="n">
        <v>48</v>
      </c>
      <c r="U772" s="9" t="s">
        <v>36</v>
      </c>
      <c r="V772" s="9" t="n">
        <v>2</v>
      </c>
    </row>
    <row r="773" customFormat="false" ht="15.75" hidden="false" customHeight="true" outlineLevel="0" collapsed="false">
      <c r="A773" s="22" t="s">
        <v>3058</v>
      </c>
      <c r="B773" s="7" t="s">
        <v>3133</v>
      </c>
      <c r="C773" s="8" t="s">
        <v>3134</v>
      </c>
      <c r="D773" s="9" t="s">
        <v>3131</v>
      </c>
      <c r="E773" s="7" t="s">
        <v>3135</v>
      </c>
      <c r="F773" s="9" t="s">
        <v>41</v>
      </c>
      <c r="G773" s="10" t="n">
        <v>18000000</v>
      </c>
      <c r="H773" s="11" t="n">
        <v>1762895161</v>
      </c>
      <c r="I773" s="27" t="n">
        <v>0.0107986111111111</v>
      </c>
      <c r="J773" s="13" t="n">
        <v>44783</v>
      </c>
      <c r="K773" s="48" t="n">
        <v>413000</v>
      </c>
      <c r="L773" s="14" t="s">
        <v>53</v>
      </c>
      <c r="M773" s="14" t="s">
        <v>29</v>
      </c>
      <c r="N773" s="15" t="s">
        <v>29</v>
      </c>
      <c r="O773" s="9" t="n">
        <v>0</v>
      </c>
      <c r="P773" s="48" t="n">
        <v>12911</v>
      </c>
      <c r="Q773" s="47" t="n">
        <v>44827</v>
      </c>
      <c r="R773" s="9" t="n">
        <v>1080</v>
      </c>
      <c r="S773" s="10" t="n">
        <v>351</v>
      </c>
      <c r="T773" s="9" t="n">
        <v>35</v>
      </c>
      <c r="U773" s="9" t="s">
        <v>36</v>
      </c>
      <c r="V773" s="9" t="n">
        <v>0</v>
      </c>
    </row>
    <row r="774" customFormat="false" ht="15.75" hidden="false" customHeight="true" outlineLevel="0" collapsed="false">
      <c r="A774" s="22" t="s">
        <v>3058</v>
      </c>
      <c r="B774" s="7" t="s">
        <v>3136</v>
      </c>
      <c r="C774" s="8" t="s">
        <v>3137</v>
      </c>
      <c r="D774" s="9" t="s">
        <v>3138</v>
      </c>
      <c r="E774" s="7" t="s">
        <v>3139</v>
      </c>
      <c r="F774" s="9" t="s">
        <v>41</v>
      </c>
      <c r="G774" s="10" t="n">
        <v>225000000</v>
      </c>
      <c r="H774" s="11" t="n">
        <v>202019824557</v>
      </c>
      <c r="I774" s="27" t="n">
        <v>0.0030787037037037</v>
      </c>
      <c r="J774" s="13" t="n">
        <v>43561</v>
      </c>
      <c r="K774" s="48" t="n">
        <v>12000000</v>
      </c>
      <c r="L774" s="14" t="s">
        <v>53</v>
      </c>
      <c r="M774" s="14" t="s">
        <v>36</v>
      </c>
      <c r="N774" s="15" t="s">
        <v>29</v>
      </c>
      <c r="O774" s="9" t="n">
        <v>0</v>
      </c>
      <c r="P774" s="48" t="n">
        <v>346323</v>
      </c>
      <c r="Q774" s="47" t="n">
        <v>44827</v>
      </c>
      <c r="R774" s="9" t="n">
        <v>1080</v>
      </c>
      <c r="S774" s="10" t="n">
        <v>17000</v>
      </c>
      <c r="T774" s="9" t="n">
        <v>40</v>
      </c>
      <c r="U774" s="9" t="s">
        <v>29</v>
      </c>
      <c r="V774" s="9" t="n">
        <v>25</v>
      </c>
    </row>
    <row r="775" customFormat="false" ht="15.75" hidden="false" customHeight="true" outlineLevel="0" collapsed="false">
      <c r="A775" s="22" t="s">
        <v>3058</v>
      </c>
      <c r="B775" s="7" t="s">
        <v>3140</v>
      </c>
      <c r="C775" s="8" t="s">
        <v>3141</v>
      </c>
      <c r="D775" s="9" t="s">
        <v>3138</v>
      </c>
      <c r="E775" s="7" t="s">
        <v>3142</v>
      </c>
      <c r="F775" s="9" t="s">
        <v>41</v>
      </c>
      <c r="G775" s="10" t="n">
        <v>1490000</v>
      </c>
      <c r="H775" s="11" t="n">
        <v>93832501</v>
      </c>
      <c r="I775" s="27" t="n">
        <v>0.00655092592592593</v>
      </c>
      <c r="J775" s="13" t="n">
        <v>44416</v>
      </c>
      <c r="K775" s="48" t="n">
        <v>5400</v>
      </c>
      <c r="L775" s="14" t="s">
        <v>53</v>
      </c>
      <c r="M775" s="14" t="s">
        <v>36</v>
      </c>
      <c r="N775" s="15" t="s">
        <v>29</v>
      </c>
      <c r="O775" s="9" t="n">
        <v>0</v>
      </c>
      <c r="P775" s="48" t="n">
        <v>177</v>
      </c>
      <c r="Q775" s="47" t="n">
        <v>44827</v>
      </c>
      <c r="R775" s="9" t="n">
        <v>1080</v>
      </c>
      <c r="S775" s="10" t="n">
        <v>3000</v>
      </c>
      <c r="T775" s="9" t="n">
        <v>60</v>
      </c>
      <c r="U775" s="9" t="s">
        <v>36</v>
      </c>
      <c r="V775" s="9" t="n">
        <v>14</v>
      </c>
    </row>
    <row r="776" customFormat="false" ht="15.75" hidden="false" customHeight="true" outlineLevel="0" collapsed="false">
      <c r="A776" s="22" t="s">
        <v>3058</v>
      </c>
      <c r="B776" s="7" t="s">
        <v>3143</v>
      </c>
      <c r="C776" s="8" t="s">
        <v>3144</v>
      </c>
      <c r="D776" s="9" t="s">
        <v>3145</v>
      </c>
      <c r="E776" s="7" t="s">
        <v>3146</v>
      </c>
      <c r="F776" s="9" t="s">
        <v>41</v>
      </c>
      <c r="G776" s="10" t="n">
        <v>1910000</v>
      </c>
      <c r="H776" s="11" t="n">
        <v>362498852</v>
      </c>
      <c r="I776" s="27" t="n">
        <v>0.0405787037037037</v>
      </c>
      <c r="J776" s="13" t="n">
        <v>43256</v>
      </c>
      <c r="K776" s="48" t="n">
        <v>441000</v>
      </c>
      <c r="L776" s="14" t="s">
        <v>28</v>
      </c>
      <c r="M776" s="14" t="s">
        <v>29</v>
      </c>
      <c r="N776" s="15" t="s">
        <v>29</v>
      </c>
      <c r="O776" s="9" t="n">
        <v>0</v>
      </c>
      <c r="P776" s="48" t="n">
        <v>39349</v>
      </c>
      <c r="Q776" s="47" t="n">
        <v>44827</v>
      </c>
      <c r="R776" s="9" t="n">
        <v>1080</v>
      </c>
      <c r="S776" s="10" t="n">
        <v>1000</v>
      </c>
      <c r="T776" s="9" t="n">
        <v>11</v>
      </c>
      <c r="U776" s="9" t="s">
        <v>36</v>
      </c>
      <c r="V776" s="9" t="n">
        <v>0</v>
      </c>
    </row>
    <row r="777" customFormat="false" ht="15.75" hidden="false" customHeight="true" outlineLevel="0" collapsed="false">
      <c r="A777" s="22" t="s">
        <v>3058</v>
      </c>
      <c r="B777" s="7" t="s">
        <v>3147</v>
      </c>
      <c r="C777" s="8" t="s">
        <v>3148</v>
      </c>
      <c r="D777" s="9" t="s">
        <v>3145</v>
      </c>
      <c r="E777" s="7" t="s">
        <v>3149</v>
      </c>
      <c r="F777" s="9" t="s">
        <v>41</v>
      </c>
      <c r="G777" s="10" t="n">
        <v>694000</v>
      </c>
      <c r="H777" s="11" t="n">
        <v>87376380</v>
      </c>
      <c r="I777" s="27" t="n">
        <v>0.00306712962962963</v>
      </c>
      <c r="J777" s="13" t="n">
        <v>43904</v>
      </c>
      <c r="K777" s="48" t="n">
        <v>57000</v>
      </c>
      <c r="L777" s="14" t="s">
        <v>53</v>
      </c>
      <c r="M777" s="14" t="s">
        <v>36</v>
      </c>
      <c r="N777" s="15" t="s">
        <v>29</v>
      </c>
      <c r="O777" s="9" t="n">
        <v>4</v>
      </c>
      <c r="P777" s="48" t="n">
        <v>3366</v>
      </c>
      <c r="Q777" s="47" t="n">
        <v>44827</v>
      </c>
      <c r="R777" s="9" t="n">
        <v>1080</v>
      </c>
      <c r="S777" s="10" t="n">
        <v>1700</v>
      </c>
      <c r="T777" s="9" t="n">
        <v>48</v>
      </c>
      <c r="U777" s="9" t="s">
        <v>36</v>
      </c>
      <c r="V777" s="9" t="n">
        <v>9</v>
      </c>
    </row>
    <row r="778" customFormat="false" ht="15.75" hidden="false" customHeight="true" outlineLevel="0" collapsed="false">
      <c r="A778" s="22" t="s">
        <v>3058</v>
      </c>
      <c r="B778" s="7" t="s">
        <v>3150</v>
      </c>
      <c r="C778" s="8" t="s">
        <v>3151</v>
      </c>
      <c r="D778" s="9" t="s">
        <v>3152</v>
      </c>
      <c r="E778" s="7" t="s">
        <v>3153</v>
      </c>
      <c r="F778" s="9" t="s">
        <v>41</v>
      </c>
      <c r="G778" s="10" t="n">
        <v>27600000</v>
      </c>
      <c r="H778" s="11" t="n">
        <v>4759396644</v>
      </c>
      <c r="I778" s="27" t="n">
        <v>0.0217708333333333</v>
      </c>
      <c r="J778" s="13" t="n">
        <v>44575</v>
      </c>
      <c r="K778" s="48" t="n">
        <v>1300000</v>
      </c>
      <c r="L778" s="14" t="s">
        <v>53</v>
      </c>
      <c r="M778" s="14" t="s">
        <v>36</v>
      </c>
      <c r="N778" s="15" t="s">
        <v>29</v>
      </c>
      <c r="O778" s="9" t="n">
        <v>0</v>
      </c>
      <c r="P778" s="48" t="n">
        <v>49954</v>
      </c>
      <c r="Q778" s="47" t="n">
        <v>44827</v>
      </c>
      <c r="R778" s="9" t="n">
        <v>1080</v>
      </c>
      <c r="S778" s="10" t="n">
        <v>826</v>
      </c>
      <c r="T778" s="9" t="n">
        <v>35</v>
      </c>
      <c r="U778" s="9" t="s">
        <v>36</v>
      </c>
      <c r="V778" s="9" t="n">
        <v>0</v>
      </c>
    </row>
    <row r="779" customFormat="false" ht="15.75" hidden="false" customHeight="true" outlineLevel="0" collapsed="false">
      <c r="A779" s="22" t="s">
        <v>3058</v>
      </c>
      <c r="B779" s="7" t="s">
        <v>3154</v>
      </c>
      <c r="C779" s="8" t="s">
        <v>3155</v>
      </c>
      <c r="D779" s="9" t="s">
        <v>3152</v>
      </c>
      <c r="E779" s="7" t="s">
        <v>3156</v>
      </c>
      <c r="F779" s="9" t="s">
        <v>41</v>
      </c>
      <c r="G779" s="10" t="n">
        <v>23000000</v>
      </c>
      <c r="H779" s="11" t="n">
        <v>6113578883</v>
      </c>
      <c r="I779" s="27" t="n">
        <v>0.00585648148148148</v>
      </c>
      <c r="J779" s="13" t="n">
        <v>44062</v>
      </c>
      <c r="K779" s="48" t="n">
        <v>1100000</v>
      </c>
      <c r="L779" s="14" t="s">
        <v>53</v>
      </c>
      <c r="M779" s="14" t="s">
        <v>36</v>
      </c>
      <c r="N779" s="15" t="s">
        <v>29</v>
      </c>
      <c r="O779" s="9" t="n">
        <v>0</v>
      </c>
      <c r="P779" s="48" t="n">
        <v>29234</v>
      </c>
      <c r="Q779" s="47" t="n">
        <v>44827</v>
      </c>
      <c r="R779" s="9" t="n">
        <v>1080</v>
      </c>
      <c r="S779" s="10" t="n">
        <v>1100</v>
      </c>
      <c r="T779" s="9" t="n">
        <v>5</v>
      </c>
      <c r="U779" s="9" t="s">
        <v>36</v>
      </c>
      <c r="V779" s="9" t="n">
        <v>1</v>
      </c>
    </row>
    <row r="780" customFormat="false" ht="15.75" hidden="false" customHeight="true" outlineLevel="0" collapsed="false">
      <c r="A780" s="22" t="s">
        <v>3058</v>
      </c>
      <c r="B780" s="7" t="s">
        <v>3157</v>
      </c>
      <c r="C780" s="8" t="s">
        <v>3158</v>
      </c>
      <c r="D780" s="9" t="s">
        <v>3159</v>
      </c>
      <c r="E780" s="7" t="s">
        <v>3160</v>
      </c>
      <c r="F780" s="9" t="s">
        <v>41</v>
      </c>
      <c r="G780" s="10" t="n">
        <v>2220000</v>
      </c>
      <c r="H780" s="11" t="n">
        <v>113433626</v>
      </c>
      <c r="I780" s="27" t="n">
        <v>0.00438657407407407</v>
      </c>
      <c r="J780" s="13" t="n">
        <v>44148</v>
      </c>
      <c r="K780" s="48" t="n">
        <v>52000</v>
      </c>
      <c r="L780" s="14" t="s">
        <v>53</v>
      </c>
      <c r="M780" s="14" t="s">
        <v>36</v>
      </c>
      <c r="N780" s="15" t="s">
        <v>29</v>
      </c>
      <c r="O780" s="9" t="n">
        <v>3</v>
      </c>
      <c r="P780" s="48" t="n">
        <v>1789</v>
      </c>
      <c r="Q780" s="47" t="n">
        <v>44827</v>
      </c>
      <c r="R780" s="9" t="n">
        <v>1080</v>
      </c>
      <c r="S780" s="10" t="n">
        <v>234</v>
      </c>
      <c r="T780" s="9" t="n">
        <v>4</v>
      </c>
      <c r="U780" s="9" t="s">
        <v>36</v>
      </c>
      <c r="V780" s="9" t="n">
        <v>4</v>
      </c>
    </row>
    <row r="781" customFormat="false" ht="15.75" hidden="false" customHeight="true" outlineLevel="0" collapsed="false">
      <c r="A781" s="22" t="s">
        <v>3058</v>
      </c>
      <c r="B781" s="7" t="s">
        <v>3161</v>
      </c>
      <c r="C781" s="8" t="s">
        <v>3162</v>
      </c>
      <c r="D781" s="9" t="s">
        <v>3159</v>
      </c>
      <c r="E781" s="7" t="s">
        <v>3163</v>
      </c>
      <c r="F781" s="9" t="s">
        <v>41</v>
      </c>
      <c r="G781" s="10" t="n">
        <v>428000</v>
      </c>
      <c r="H781" s="11" t="n">
        <v>36583202</v>
      </c>
      <c r="I781" s="27" t="n">
        <v>0.0155787037037037</v>
      </c>
      <c r="J781" s="13" t="n">
        <v>44184</v>
      </c>
      <c r="K781" s="48" t="n">
        <v>150000</v>
      </c>
      <c r="L781" s="14" t="s">
        <v>28</v>
      </c>
      <c r="M781" s="14" t="s">
        <v>29</v>
      </c>
      <c r="N781" s="15" t="s">
        <v>29</v>
      </c>
      <c r="O781" s="9" t="n">
        <v>0</v>
      </c>
      <c r="P781" s="48" t="n">
        <v>17765</v>
      </c>
      <c r="Q781" s="47" t="n">
        <v>44827</v>
      </c>
      <c r="R781" s="9" t="n">
        <v>1080</v>
      </c>
      <c r="S781" s="10" t="n">
        <v>1000</v>
      </c>
      <c r="T781" s="9" t="n">
        <v>17</v>
      </c>
      <c r="U781" s="9" t="s">
        <v>36</v>
      </c>
      <c r="V781" s="9" t="n">
        <v>4</v>
      </c>
    </row>
    <row r="782" customFormat="false" ht="15.75" hidden="false" customHeight="true" outlineLevel="0" collapsed="false">
      <c r="A782" s="22" t="s">
        <v>3058</v>
      </c>
      <c r="B782" s="7" t="s">
        <v>3164</v>
      </c>
      <c r="C782" s="8" t="s">
        <v>3165</v>
      </c>
      <c r="D782" s="9" t="s">
        <v>3166</v>
      </c>
      <c r="E782" s="7" t="s">
        <v>3167</v>
      </c>
      <c r="F782" s="9" t="s">
        <v>41</v>
      </c>
      <c r="G782" s="10" t="n">
        <v>2810000</v>
      </c>
      <c r="H782" s="11" t="n">
        <v>938699324</v>
      </c>
      <c r="I782" s="27" t="n">
        <v>0.000173611111111111</v>
      </c>
      <c r="J782" s="13" t="n">
        <v>44458</v>
      </c>
      <c r="K782" s="48" t="n">
        <v>1500000</v>
      </c>
      <c r="L782" s="14" t="s">
        <v>53</v>
      </c>
      <c r="M782" s="14" t="s">
        <v>36</v>
      </c>
      <c r="N782" s="15" t="s">
        <v>29</v>
      </c>
      <c r="O782" s="9" t="n">
        <v>0</v>
      </c>
      <c r="P782" s="48" t="n">
        <v>6700</v>
      </c>
      <c r="Q782" s="47" t="n">
        <v>44827</v>
      </c>
      <c r="R782" s="9" t="n">
        <v>1080</v>
      </c>
      <c r="S782" s="10" t="n">
        <v>959</v>
      </c>
      <c r="T782" s="9" t="n">
        <v>72</v>
      </c>
      <c r="U782" s="9" t="s">
        <v>36</v>
      </c>
      <c r="V782" s="9" t="n">
        <v>7</v>
      </c>
    </row>
    <row r="783" customFormat="false" ht="15.75" hidden="false" customHeight="true" outlineLevel="0" collapsed="false">
      <c r="A783" s="22" t="s">
        <v>3058</v>
      </c>
      <c r="B783" s="7" t="s">
        <v>3168</v>
      </c>
      <c r="C783" s="8" t="s">
        <v>3169</v>
      </c>
      <c r="D783" s="9" t="s">
        <v>3166</v>
      </c>
      <c r="E783" s="7" t="s">
        <v>3170</v>
      </c>
      <c r="F783" s="9" t="s">
        <v>41</v>
      </c>
      <c r="G783" s="10" t="n">
        <v>9240000</v>
      </c>
      <c r="H783" s="11" t="n">
        <v>2175362276</v>
      </c>
      <c r="I783" s="27" t="n">
        <v>0.0205324074074074</v>
      </c>
      <c r="J783" s="13" t="n">
        <v>43096</v>
      </c>
      <c r="K783" s="48" t="n">
        <v>182000</v>
      </c>
      <c r="L783" s="14" t="s">
        <v>28</v>
      </c>
      <c r="M783" s="14" t="s">
        <v>29</v>
      </c>
      <c r="N783" s="15" t="s">
        <v>29</v>
      </c>
      <c r="O783" s="9" t="n">
        <v>0</v>
      </c>
      <c r="P783" s="48" t="n">
        <v>13158</v>
      </c>
      <c r="Q783" s="47" t="n">
        <v>44827</v>
      </c>
      <c r="R783" s="9" t="n">
        <v>1440</v>
      </c>
      <c r="S783" s="10" t="n">
        <v>1200</v>
      </c>
      <c r="T783" s="9" t="n">
        <v>65</v>
      </c>
      <c r="U783" s="9" t="s">
        <v>36</v>
      </c>
      <c r="V783" s="9" t="n">
        <v>0</v>
      </c>
    </row>
    <row r="784" customFormat="false" ht="15.75" hidden="false" customHeight="true" outlineLevel="0" collapsed="false">
      <c r="A784" s="22" t="s">
        <v>3058</v>
      </c>
      <c r="B784" s="7" t="s">
        <v>3171</v>
      </c>
      <c r="C784" s="8" t="s">
        <v>3172</v>
      </c>
      <c r="D784" s="9" t="s">
        <v>3173</v>
      </c>
      <c r="E784" s="7" t="s">
        <v>3174</v>
      </c>
      <c r="F784" s="9" t="s">
        <v>41</v>
      </c>
      <c r="G784" s="10" t="n">
        <v>1680000</v>
      </c>
      <c r="H784" s="11" t="n">
        <v>173877103</v>
      </c>
      <c r="I784" s="27" t="n">
        <v>0.133333333333333</v>
      </c>
      <c r="J784" s="13" t="n">
        <v>44778</v>
      </c>
      <c r="K784" s="48" t="n">
        <v>224000</v>
      </c>
      <c r="L784" s="14" t="s">
        <v>28</v>
      </c>
      <c r="M784" s="14" t="s">
        <v>29</v>
      </c>
      <c r="N784" s="15" t="s">
        <v>29</v>
      </c>
      <c r="O784" s="9" t="n">
        <v>0</v>
      </c>
      <c r="P784" s="48" t="n">
        <v>29058</v>
      </c>
      <c r="Q784" s="47" t="n">
        <v>44827</v>
      </c>
      <c r="R784" s="9" t="n">
        <v>1440</v>
      </c>
      <c r="S784" s="10" t="n">
        <v>52</v>
      </c>
      <c r="T784" s="9" t="n">
        <v>1</v>
      </c>
      <c r="U784" s="9" t="s">
        <v>36</v>
      </c>
      <c r="V784" s="9" t="n">
        <v>0</v>
      </c>
    </row>
    <row r="785" customFormat="false" ht="15.75" hidden="false" customHeight="true" outlineLevel="0" collapsed="false">
      <c r="A785" s="22" t="s">
        <v>3058</v>
      </c>
      <c r="B785" s="7" t="s">
        <v>3175</v>
      </c>
      <c r="C785" s="8" t="s">
        <v>3176</v>
      </c>
      <c r="D785" s="9" t="s">
        <v>3173</v>
      </c>
      <c r="E785" s="7" t="s">
        <v>3177</v>
      </c>
      <c r="F785" s="9" t="s">
        <v>41</v>
      </c>
      <c r="G785" s="10" t="n">
        <v>53200000</v>
      </c>
      <c r="H785" s="11" t="n">
        <v>25516868039</v>
      </c>
      <c r="I785" s="27" t="n">
        <v>0.00200231481481482</v>
      </c>
      <c r="J785" s="13" t="n">
        <v>43916</v>
      </c>
      <c r="K785" s="48" t="n">
        <v>6400000</v>
      </c>
      <c r="L785" s="14" t="s">
        <v>53</v>
      </c>
      <c r="M785" s="14" t="s">
        <v>36</v>
      </c>
      <c r="N785" s="15" t="s">
        <v>29</v>
      </c>
      <c r="O785" s="9" t="n">
        <v>0</v>
      </c>
      <c r="P785" s="48" t="n">
        <v>230034</v>
      </c>
      <c r="Q785" s="47" t="n">
        <v>44827</v>
      </c>
      <c r="R785" s="9" t="n">
        <v>1080</v>
      </c>
      <c r="S785" s="10" t="n">
        <v>3200</v>
      </c>
      <c r="T785" s="9" t="n">
        <v>5000</v>
      </c>
      <c r="U785" s="9" t="s">
        <v>29</v>
      </c>
      <c r="V785" s="9" t="n">
        <v>14</v>
      </c>
    </row>
    <row r="786" customFormat="false" ht="15.75" hidden="false" customHeight="true" outlineLevel="0" collapsed="false">
      <c r="A786" s="22" t="s">
        <v>3058</v>
      </c>
      <c r="B786" s="7" t="s">
        <v>3178</v>
      </c>
      <c r="C786" s="8" t="s">
        <v>3179</v>
      </c>
      <c r="D786" s="9" t="s">
        <v>3180</v>
      </c>
      <c r="E786" s="7" t="s">
        <v>3181</v>
      </c>
      <c r="F786" s="9" t="s">
        <v>41</v>
      </c>
      <c r="G786" s="10" t="n">
        <v>1150000</v>
      </c>
      <c r="H786" s="11" t="n">
        <v>194164776</v>
      </c>
      <c r="I786" s="27" t="n">
        <v>0.00304398148148148</v>
      </c>
      <c r="J786" s="13" t="n">
        <v>43686</v>
      </c>
      <c r="K786" s="48" t="n">
        <v>818000</v>
      </c>
      <c r="L786" s="14" t="s">
        <v>53</v>
      </c>
      <c r="M786" s="14" t="s">
        <v>29</v>
      </c>
      <c r="N786" s="15" t="s">
        <v>29</v>
      </c>
      <c r="O786" s="9" t="n">
        <v>0</v>
      </c>
      <c r="P786" s="48" t="n">
        <v>41225</v>
      </c>
      <c r="Q786" s="47" t="n">
        <v>44827</v>
      </c>
      <c r="R786" s="9" t="n">
        <v>1080</v>
      </c>
      <c r="S786" s="10" t="n">
        <v>2000</v>
      </c>
      <c r="T786" s="9" t="n">
        <v>2000</v>
      </c>
      <c r="U786" s="9" t="s">
        <v>29</v>
      </c>
      <c r="V786" s="9" t="n">
        <v>14</v>
      </c>
    </row>
    <row r="787" customFormat="false" ht="15.75" hidden="false" customHeight="true" outlineLevel="0" collapsed="false">
      <c r="A787" s="22" t="s">
        <v>3058</v>
      </c>
      <c r="B787" s="7" t="s">
        <v>3182</v>
      </c>
      <c r="C787" s="8" t="s">
        <v>3183</v>
      </c>
      <c r="D787" s="9" t="s">
        <v>3180</v>
      </c>
      <c r="E787" s="7" t="s">
        <v>3184</v>
      </c>
      <c r="F787" s="9" t="s">
        <v>41</v>
      </c>
      <c r="G787" s="10" t="n">
        <v>18000000</v>
      </c>
      <c r="H787" s="11" t="n">
        <v>4628168914</v>
      </c>
      <c r="I787" s="27" t="n">
        <v>0.00798611111111111</v>
      </c>
      <c r="J787" s="13" t="n">
        <v>43903</v>
      </c>
      <c r="K787" s="48" t="n">
        <v>1000000</v>
      </c>
      <c r="L787" s="14" t="s">
        <v>53</v>
      </c>
      <c r="M787" s="14" t="s">
        <v>36</v>
      </c>
      <c r="N787" s="15" t="s">
        <v>29</v>
      </c>
      <c r="O787" s="9" t="n">
        <v>0</v>
      </c>
      <c r="P787" s="48" t="n">
        <v>22854</v>
      </c>
      <c r="Q787" s="47" t="n">
        <v>44827</v>
      </c>
      <c r="R787" s="9" t="n">
        <v>1080</v>
      </c>
      <c r="S787" s="10" t="n">
        <v>213</v>
      </c>
      <c r="T787" s="9" t="n">
        <v>40</v>
      </c>
      <c r="U787" s="9" t="s">
        <v>36</v>
      </c>
      <c r="V787" s="9" t="n">
        <v>0</v>
      </c>
    </row>
    <row r="788" customFormat="false" ht="15.75" hidden="false" customHeight="true" outlineLevel="0" collapsed="false">
      <c r="A788" s="22" t="s">
        <v>3058</v>
      </c>
      <c r="B788" s="7" t="s">
        <v>3185</v>
      </c>
      <c r="C788" s="8" t="s">
        <v>3186</v>
      </c>
      <c r="D788" s="9" t="s">
        <v>3187</v>
      </c>
      <c r="E788" s="7" t="s">
        <v>3188</v>
      </c>
      <c r="F788" s="9" t="s">
        <v>41</v>
      </c>
      <c r="G788" s="10" t="n">
        <v>7150000</v>
      </c>
      <c r="H788" s="11" t="n">
        <v>1185376268</v>
      </c>
      <c r="I788" s="27" t="n">
        <v>0.0140740740740741</v>
      </c>
      <c r="J788" s="13" t="n">
        <v>44686</v>
      </c>
      <c r="K788" s="48" t="n">
        <v>3300000</v>
      </c>
      <c r="L788" s="19" t="s">
        <v>27</v>
      </c>
      <c r="M788" s="14" t="s">
        <v>36</v>
      </c>
      <c r="N788" s="15" t="s">
        <v>29</v>
      </c>
      <c r="O788" s="9" t="n">
        <v>0</v>
      </c>
      <c r="P788" s="48" t="n">
        <v>81335</v>
      </c>
      <c r="Q788" s="47" t="n">
        <v>44827</v>
      </c>
      <c r="R788" s="9" t="n">
        <v>1080</v>
      </c>
      <c r="S788" s="10" t="n">
        <v>21</v>
      </c>
      <c r="T788" s="9" t="n">
        <v>1</v>
      </c>
      <c r="U788" s="9" t="s">
        <v>36</v>
      </c>
      <c r="V788" s="9" t="n">
        <v>0</v>
      </c>
    </row>
    <row r="789" customFormat="false" ht="15.75" hidden="false" customHeight="true" outlineLevel="0" collapsed="false">
      <c r="A789" s="22" t="s">
        <v>3058</v>
      </c>
      <c r="B789" s="7" t="s">
        <v>3189</v>
      </c>
      <c r="C789" s="8" t="s">
        <v>3190</v>
      </c>
      <c r="D789" s="9" t="s">
        <v>3187</v>
      </c>
      <c r="E789" s="7" t="s">
        <v>3191</v>
      </c>
      <c r="F789" s="9" t="s">
        <v>41</v>
      </c>
      <c r="G789" s="10" t="n">
        <v>15100000</v>
      </c>
      <c r="H789" s="11" t="n">
        <v>2927451583</v>
      </c>
      <c r="I789" s="27" t="n">
        <v>0.00443287037037037</v>
      </c>
      <c r="J789" s="13" t="n">
        <v>42306</v>
      </c>
      <c r="K789" s="48" t="n">
        <v>209000</v>
      </c>
      <c r="L789" s="14" t="s">
        <v>28</v>
      </c>
      <c r="M789" s="14" t="s">
        <v>29</v>
      </c>
      <c r="N789" s="15" t="s">
        <v>29</v>
      </c>
      <c r="O789" s="9" t="n">
        <v>0</v>
      </c>
      <c r="P789" s="48" t="n">
        <v>12090</v>
      </c>
      <c r="Q789" s="47" t="n">
        <v>44827</v>
      </c>
      <c r="R789" s="9" t="n">
        <v>1080</v>
      </c>
      <c r="S789" s="10" t="n">
        <v>2200</v>
      </c>
      <c r="T789" s="9" t="n">
        <v>23</v>
      </c>
      <c r="U789" s="9" t="s">
        <v>36</v>
      </c>
      <c r="V789" s="9" t="n">
        <v>7</v>
      </c>
    </row>
    <row r="790" customFormat="false" ht="15.75" hidden="false" customHeight="true" outlineLevel="0" collapsed="false">
      <c r="A790" s="22" t="s">
        <v>3058</v>
      </c>
      <c r="B790" s="7" t="s">
        <v>3192</v>
      </c>
      <c r="C790" s="8" t="s">
        <v>3193</v>
      </c>
      <c r="D790" s="9" t="s">
        <v>3194</v>
      </c>
      <c r="E790" s="7" t="s">
        <v>2409</v>
      </c>
      <c r="F790" s="9" t="s">
        <v>41</v>
      </c>
      <c r="G790" s="10" t="n">
        <v>2470000</v>
      </c>
      <c r="H790" s="11" t="n">
        <v>981256296</v>
      </c>
      <c r="I790" s="27" t="n">
        <v>0.00429398148148148</v>
      </c>
      <c r="J790" s="13" t="n">
        <v>43841</v>
      </c>
      <c r="K790" s="48" t="n">
        <v>583000</v>
      </c>
      <c r="L790" s="14" t="s">
        <v>28</v>
      </c>
      <c r="M790" s="14" t="s">
        <v>29</v>
      </c>
      <c r="N790" s="15" t="s">
        <v>29</v>
      </c>
      <c r="O790" s="9" t="n">
        <v>0</v>
      </c>
      <c r="P790" s="48" t="n">
        <v>11433</v>
      </c>
      <c r="Q790" s="47" t="n">
        <v>44827</v>
      </c>
      <c r="R790" s="9" t="n">
        <v>1080</v>
      </c>
      <c r="S790" s="10" t="n">
        <v>2900</v>
      </c>
      <c r="T790" s="9" t="n">
        <v>200</v>
      </c>
      <c r="U790" s="9" t="s">
        <v>29</v>
      </c>
      <c r="V790" s="9" t="n">
        <v>0</v>
      </c>
    </row>
    <row r="791" customFormat="false" ht="15.75" hidden="false" customHeight="true" outlineLevel="0" collapsed="false">
      <c r="A791" s="22" t="s">
        <v>3058</v>
      </c>
      <c r="B791" s="7" t="s">
        <v>3195</v>
      </c>
      <c r="C791" s="8" t="s">
        <v>3196</v>
      </c>
      <c r="D791" s="9" t="s">
        <v>3194</v>
      </c>
      <c r="E791" s="7" t="s">
        <v>915</v>
      </c>
      <c r="F791" s="9" t="s">
        <v>41</v>
      </c>
      <c r="G791" s="10" t="n">
        <v>3890000</v>
      </c>
      <c r="H791" s="11" t="n">
        <v>908628453</v>
      </c>
      <c r="I791" s="27" t="n">
        <v>0.0300810185185185</v>
      </c>
      <c r="J791" s="13" t="n">
        <v>44367</v>
      </c>
      <c r="K791" s="48" t="n">
        <v>124000</v>
      </c>
      <c r="L791" s="14" t="s">
        <v>28</v>
      </c>
      <c r="M791" s="14" t="s">
        <v>29</v>
      </c>
      <c r="N791" s="15" t="s">
        <v>29</v>
      </c>
      <c r="O791" s="9" t="n">
        <v>0</v>
      </c>
      <c r="P791" s="48" t="n">
        <v>7016</v>
      </c>
      <c r="Q791" s="47" t="n">
        <v>44827</v>
      </c>
      <c r="R791" s="9" t="n">
        <v>1080</v>
      </c>
      <c r="S791" s="10" t="n">
        <v>702</v>
      </c>
      <c r="T791" s="9" t="n">
        <v>35</v>
      </c>
      <c r="U791" s="9" t="s">
        <v>36</v>
      </c>
      <c r="V791" s="9" t="n">
        <v>8</v>
      </c>
    </row>
    <row r="792" customFormat="false" ht="15.75" hidden="false" customHeight="true" outlineLevel="0" collapsed="false">
      <c r="A792" s="22" t="s">
        <v>3058</v>
      </c>
      <c r="B792" s="7" t="s">
        <v>3197</v>
      </c>
      <c r="C792" s="8" t="s">
        <v>3198</v>
      </c>
      <c r="D792" s="9" t="s">
        <v>3199</v>
      </c>
      <c r="E792" s="7" t="s">
        <v>3200</v>
      </c>
      <c r="F792" s="9" t="s">
        <v>41</v>
      </c>
      <c r="G792" s="10" t="n">
        <v>8970000</v>
      </c>
      <c r="H792" s="11" t="n">
        <v>2504718854</v>
      </c>
      <c r="I792" s="27" t="n">
        <v>0.0105092592592593</v>
      </c>
      <c r="J792" s="13" t="n">
        <v>43921</v>
      </c>
      <c r="K792" s="48" t="n">
        <v>680000</v>
      </c>
      <c r="L792" s="14" t="s">
        <v>28</v>
      </c>
      <c r="M792" s="14" t="s">
        <v>29</v>
      </c>
      <c r="N792" s="15" t="s">
        <v>29</v>
      </c>
      <c r="O792" s="9" t="n">
        <v>0</v>
      </c>
      <c r="P792" s="48" t="n">
        <v>13849</v>
      </c>
      <c r="Q792" s="47" t="n">
        <v>44827</v>
      </c>
      <c r="R792" s="9" t="n">
        <v>1080</v>
      </c>
      <c r="S792" s="10" t="n">
        <v>3300</v>
      </c>
      <c r="T792" s="9" t="n">
        <v>9</v>
      </c>
      <c r="U792" s="9" t="s">
        <v>36</v>
      </c>
      <c r="V792" s="9" t="n">
        <v>0</v>
      </c>
    </row>
    <row r="793" customFormat="false" ht="15.75" hidden="false" customHeight="true" outlineLevel="0" collapsed="false">
      <c r="A793" s="22" t="s">
        <v>3058</v>
      </c>
      <c r="B793" s="7" t="s">
        <v>3201</v>
      </c>
      <c r="C793" s="8" t="s">
        <v>3202</v>
      </c>
      <c r="D793" s="9" t="s">
        <v>3199</v>
      </c>
      <c r="E793" s="7" t="s">
        <v>3203</v>
      </c>
      <c r="F793" s="9" t="s">
        <v>41</v>
      </c>
      <c r="G793" s="10" t="n">
        <v>2700000</v>
      </c>
      <c r="H793" s="11" t="n">
        <v>2398809253</v>
      </c>
      <c r="I793" s="27" t="n">
        <v>0.0145023148148148</v>
      </c>
      <c r="J793" s="13" t="n">
        <v>44254</v>
      </c>
      <c r="K793" s="48" t="n">
        <v>398000</v>
      </c>
      <c r="L793" s="14" t="s">
        <v>28</v>
      </c>
      <c r="M793" s="14" t="s">
        <v>29</v>
      </c>
      <c r="N793" s="15" t="s">
        <v>29</v>
      </c>
      <c r="O793" s="9" t="n">
        <v>0</v>
      </c>
      <c r="P793" s="48" t="n">
        <v>11618</v>
      </c>
      <c r="Q793" s="47" t="n">
        <v>44827</v>
      </c>
      <c r="R793" s="9" t="n">
        <v>1080</v>
      </c>
      <c r="S793" s="10" t="n">
        <v>1300</v>
      </c>
      <c r="T793" s="9" t="n">
        <v>44</v>
      </c>
      <c r="U793" s="9" t="s">
        <v>29</v>
      </c>
      <c r="V793" s="9" t="n">
        <v>1</v>
      </c>
    </row>
    <row r="794" customFormat="false" ht="15.75" hidden="false" customHeight="true" outlineLevel="0" collapsed="false">
      <c r="A794" s="22" t="s">
        <v>3058</v>
      </c>
      <c r="B794" s="7" t="s">
        <v>3204</v>
      </c>
      <c r="C794" s="8" t="s">
        <v>3205</v>
      </c>
      <c r="D794" s="9" t="s">
        <v>3206</v>
      </c>
      <c r="E794" s="7" t="s">
        <v>3207</v>
      </c>
      <c r="F794" s="9" t="s">
        <v>41</v>
      </c>
      <c r="G794" s="10" t="n">
        <v>4110000</v>
      </c>
      <c r="H794" s="11" t="n">
        <v>950301386</v>
      </c>
      <c r="I794" s="27" t="n">
        <v>0.0116319444444444</v>
      </c>
      <c r="J794" s="13" t="n">
        <v>43149</v>
      </c>
      <c r="K794" s="48" t="n">
        <v>259000</v>
      </c>
      <c r="L794" s="14" t="s">
        <v>28</v>
      </c>
      <c r="M794" s="14" t="s">
        <v>29</v>
      </c>
      <c r="N794" s="15" t="s">
        <v>29</v>
      </c>
      <c r="O794" s="9" t="n">
        <v>0</v>
      </c>
      <c r="P794" s="48" t="n">
        <v>21009</v>
      </c>
      <c r="Q794" s="47" t="n">
        <v>44827</v>
      </c>
      <c r="R794" s="9" t="n">
        <v>1080</v>
      </c>
      <c r="S794" s="10" t="n">
        <v>630</v>
      </c>
      <c r="T794" s="9" t="n">
        <v>84</v>
      </c>
      <c r="U794" s="9" t="s">
        <v>36</v>
      </c>
      <c r="V794" s="9" t="n">
        <v>0</v>
      </c>
    </row>
    <row r="795" customFormat="false" ht="15.75" hidden="false" customHeight="true" outlineLevel="0" collapsed="false">
      <c r="A795" s="22" t="s">
        <v>3058</v>
      </c>
      <c r="B795" s="7" t="s">
        <v>3208</v>
      </c>
      <c r="C795" s="8" t="s">
        <v>3209</v>
      </c>
      <c r="D795" s="9" t="s">
        <v>3206</v>
      </c>
      <c r="E795" s="7" t="s">
        <v>3210</v>
      </c>
      <c r="F795" s="9" t="s">
        <v>41</v>
      </c>
      <c r="G795" s="10" t="n">
        <v>1480000</v>
      </c>
      <c r="H795" s="11" t="n">
        <v>452992965</v>
      </c>
      <c r="I795" s="27" t="n">
        <v>0.00940972222222222</v>
      </c>
      <c r="J795" s="13" t="n">
        <v>43960</v>
      </c>
      <c r="K795" s="48" t="n">
        <v>211000</v>
      </c>
      <c r="L795" s="14" t="s">
        <v>28</v>
      </c>
      <c r="M795" s="14" t="s">
        <v>29</v>
      </c>
      <c r="N795" s="15" t="s">
        <v>29</v>
      </c>
      <c r="O795" s="9" t="n">
        <v>12</v>
      </c>
      <c r="P795" s="48" t="n">
        <v>12202</v>
      </c>
      <c r="Q795" s="47" t="n">
        <v>44827</v>
      </c>
      <c r="R795" s="9" t="n">
        <v>1080</v>
      </c>
      <c r="S795" s="10" t="n">
        <v>1300</v>
      </c>
      <c r="T795" s="9" t="n">
        <v>40</v>
      </c>
      <c r="U795" s="9" t="s">
        <v>29</v>
      </c>
      <c r="V795" s="9" t="n">
        <v>1</v>
      </c>
    </row>
    <row r="796" customFormat="false" ht="15.75" hidden="false" customHeight="true" outlineLevel="0" collapsed="false">
      <c r="A796" s="22" t="s">
        <v>3058</v>
      </c>
      <c r="B796" s="7" t="s">
        <v>3211</v>
      </c>
      <c r="C796" s="8" t="s">
        <v>3212</v>
      </c>
      <c r="D796" s="9" t="s">
        <v>3213</v>
      </c>
      <c r="E796" s="7" t="s">
        <v>3214</v>
      </c>
      <c r="F796" s="9" t="s">
        <v>47</v>
      </c>
      <c r="G796" s="10" t="n">
        <v>446000</v>
      </c>
      <c r="H796" s="11" t="n">
        <v>70822342</v>
      </c>
      <c r="I796" s="27" t="n">
        <v>0.0112847222222222</v>
      </c>
      <c r="J796" s="13" t="n">
        <v>44006</v>
      </c>
      <c r="K796" s="48" t="n">
        <v>128000</v>
      </c>
      <c r="L796" s="14" t="s">
        <v>28</v>
      </c>
      <c r="M796" s="14" t="s">
        <v>29</v>
      </c>
      <c r="N796" s="15" t="s">
        <v>29</v>
      </c>
      <c r="O796" s="9" t="n">
        <v>3</v>
      </c>
      <c r="P796" s="48" t="n">
        <v>13443</v>
      </c>
      <c r="Q796" s="47" t="n">
        <v>44827</v>
      </c>
      <c r="R796" s="9" t="n">
        <v>1080</v>
      </c>
      <c r="S796" s="10" t="n">
        <v>289</v>
      </c>
      <c r="T796" s="9" t="n">
        <v>7</v>
      </c>
      <c r="U796" s="9" t="s">
        <v>36</v>
      </c>
      <c r="V796" s="9" t="n">
        <v>0</v>
      </c>
    </row>
    <row r="797" customFormat="false" ht="15.75" hidden="false" customHeight="true" outlineLevel="0" collapsed="false">
      <c r="A797" s="22" t="s">
        <v>3058</v>
      </c>
      <c r="B797" s="7" t="s">
        <v>3215</v>
      </c>
      <c r="C797" s="8" t="s">
        <v>3216</v>
      </c>
      <c r="D797" s="9" t="s">
        <v>3217</v>
      </c>
      <c r="E797" s="7" t="s">
        <v>3218</v>
      </c>
      <c r="F797" s="9" t="s">
        <v>41</v>
      </c>
      <c r="G797" s="10" t="n">
        <v>481000</v>
      </c>
      <c r="H797" s="11" t="n">
        <v>113902239</v>
      </c>
      <c r="I797" s="27" t="n">
        <v>0.0232175925925926</v>
      </c>
      <c r="J797" s="13" t="n">
        <v>43278</v>
      </c>
      <c r="K797" s="48" t="n">
        <v>56000</v>
      </c>
      <c r="L797" s="14" t="s">
        <v>28</v>
      </c>
      <c r="M797" s="14" t="s">
        <v>29</v>
      </c>
      <c r="N797" s="15" t="s">
        <v>29</v>
      </c>
      <c r="O797" s="9" t="n">
        <v>0</v>
      </c>
      <c r="P797" s="48" t="n">
        <v>5837</v>
      </c>
      <c r="Q797" s="47" t="n">
        <v>44827</v>
      </c>
      <c r="R797" s="9" t="n">
        <v>1080</v>
      </c>
      <c r="S797" s="10" t="n">
        <v>828</v>
      </c>
      <c r="T797" s="9" t="n">
        <v>5</v>
      </c>
      <c r="U797" s="9" t="s">
        <v>36</v>
      </c>
      <c r="V797" s="9" t="n">
        <v>3</v>
      </c>
    </row>
    <row r="798" customFormat="false" ht="15.75" hidden="false" customHeight="true" outlineLevel="0" collapsed="false">
      <c r="A798" s="22" t="s">
        <v>3058</v>
      </c>
      <c r="B798" s="7" t="s">
        <v>3219</v>
      </c>
      <c r="C798" s="8" t="s">
        <v>3220</v>
      </c>
      <c r="D798" s="9" t="s">
        <v>3221</v>
      </c>
      <c r="E798" s="7" t="s">
        <v>3222</v>
      </c>
      <c r="F798" s="9" t="s">
        <v>47</v>
      </c>
      <c r="G798" s="10" t="n">
        <v>673000</v>
      </c>
      <c r="H798" s="11" t="n">
        <v>90000</v>
      </c>
      <c r="I798" s="27" t="n">
        <v>0.00805555555555556</v>
      </c>
      <c r="J798" s="13" t="n">
        <v>44579</v>
      </c>
      <c r="K798" s="10" t="n">
        <v>84</v>
      </c>
      <c r="L798" s="14" t="s">
        <v>28</v>
      </c>
      <c r="M798" s="14" t="s">
        <v>29</v>
      </c>
      <c r="N798" s="15" t="s">
        <v>29</v>
      </c>
      <c r="O798" s="9" t="n">
        <v>0</v>
      </c>
      <c r="P798" s="48" t="n">
        <v>8</v>
      </c>
      <c r="Q798" s="47" t="n">
        <v>44615</v>
      </c>
      <c r="R798" s="9" t="n">
        <v>1080</v>
      </c>
      <c r="S798" s="10" t="n">
        <v>60</v>
      </c>
      <c r="T798" s="9" t="n">
        <v>0</v>
      </c>
      <c r="U798" s="9" t="s">
        <v>36</v>
      </c>
      <c r="V798" s="9" t="n">
        <v>0</v>
      </c>
    </row>
    <row r="799" customFormat="false" ht="15.75" hidden="false" customHeight="true" outlineLevel="0" collapsed="false">
      <c r="A799" s="22" t="s">
        <v>3058</v>
      </c>
      <c r="B799" s="7" t="s">
        <v>3223</v>
      </c>
      <c r="C799" s="8" t="s">
        <v>3224</v>
      </c>
      <c r="D799" s="9" t="s">
        <v>3225</v>
      </c>
      <c r="E799" s="7" t="s">
        <v>3226</v>
      </c>
      <c r="F799" s="9" t="s">
        <v>41</v>
      </c>
      <c r="G799" s="10" t="n">
        <v>2530000</v>
      </c>
      <c r="H799" s="11" t="n">
        <v>517732484</v>
      </c>
      <c r="I799" s="27" t="n">
        <v>0.0410185185185185</v>
      </c>
      <c r="J799" s="13" t="n">
        <v>43456</v>
      </c>
      <c r="K799" s="48" t="n">
        <v>57000</v>
      </c>
      <c r="L799" s="14" t="s">
        <v>28</v>
      </c>
      <c r="M799" s="14" t="s">
        <v>29</v>
      </c>
      <c r="N799" s="15" t="s">
        <v>29</v>
      </c>
      <c r="O799" s="9" t="n">
        <v>4</v>
      </c>
      <c r="P799" s="48" t="n">
        <v>8539</v>
      </c>
      <c r="Q799" s="47" t="n">
        <v>44843</v>
      </c>
      <c r="R799" s="9" t="n">
        <v>1080</v>
      </c>
      <c r="S799" s="10" t="n">
        <v>86000</v>
      </c>
      <c r="T799" s="9" t="n">
        <v>250</v>
      </c>
      <c r="U799" s="9" t="s">
        <v>36</v>
      </c>
      <c r="V799" s="9" t="n">
        <v>70</v>
      </c>
    </row>
    <row r="800" customFormat="false" ht="15.75" hidden="false" customHeight="true" outlineLevel="0" collapsed="false">
      <c r="A800" s="22" t="s">
        <v>3058</v>
      </c>
      <c r="B800" s="7" t="s">
        <v>3227</v>
      </c>
      <c r="C800" s="8" t="s">
        <v>3228</v>
      </c>
      <c r="D800" s="9" t="s">
        <v>674</v>
      </c>
      <c r="E800" s="7" t="s">
        <v>3229</v>
      </c>
      <c r="F800" s="9" t="s">
        <v>41</v>
      </c>
      <c r="G800" s="10" t="n">
        <v>1000000</v>
      </c>
      <c r="H800" s="11" t="n">
        <v>262139449</v>
      </c>
      <c r="I800" s="27" t="n">
        <v>0.0163541666666667</v>
      </c>
      <c r="J800" s="13" t="n">
        <v>44286</v>
      </c>
      <c r="K800" s="48" t="n">
        <v>231000</v>
      </c>
      <c r="L800" s="14" t="s">
        <v>53</v>
      </c>
      <c r="M800" s="14" t="s">
        <v>36</v>
      </c>
      <c r="N800" s="15" t="s">
        <v>29</v>
      </c>
      <c r="O800" s="9" t="n">
        <v>0</v>
      </c>
      <c r="P800" s="48" t="n">
        <v>11551</v>
      </c>
      <c r="Q800" s="47" t="n">
        <v>44827</v>
      </c>
      <c r="R800" s="9" t="n">
        <v>1080</v>
      </c>
      <c r="S800" s="10" t="n">
        <v>775</v>
      </c>
      <c r="T800" s="9" t="n">
        <v>60</v>
      </c>
      <c r="U800" s="9" t="s">
        <v>36</v>
      </c>
      <c r="V800" s="9" t="n">
        <v>3</v>
      </c>
    </row>
    <row r="801" customFormat="false" ht="15.75" hidden="false" customHeight="true" outlineLevel="0" collapsed="false">
      <c r="A801" s="22" t="s">
        <v>3058</v>
      </c>
      <c r="B801" s="7" t="s">
        <v>3230</v>
      </c>
      <c r="C801" s="8" t="s">
        <v>3231</v>
      </c>
      <c r="D801" s="9" t="s">
        <v>3232</v>
      </c>
      <c r="E801" s="7" t="s">
        <v>3233</v>
      </c>
      <c r="F801" s="9" t="s">
        <v>47</v>
      </c>
      <c r="G801" s="10" t="n">
        <v>2000</v>
      </c>
      <c r="H801" s="11" t="n">
        <v>217021</v>
      </c>
      <c r="I801" s="27" t="n">
        <v>0.00694444444444444</v>
      </c>
      <c r="J801" s="13" t="n">
        <v>44192</v>
      </c>
      <c r="K801" s="10" t="n">
        <v>317</v>
      </c>
      <c r="L801" s="14" t="s">
        <v>53</v>
      </c>
      <c r="M801" s="14" t="s">
        <v>36</v>
      </c>
      <c r="N801" s="15" t="s">
        <v>29</v>
      </c>
      <c r="O801" s="9" t="n">
        <v>0</v>
      </c>
      <c r="P801" s="48" t="n">
        <v>41</v>
      </c>
      <c r="Q801" s="47" t="n">
        <v>44817</v>
      </c>
      <c r="R801" s="9" t="n">
        <v>720</v>
      </c>
      <c r="S801" s="10" t="n">
        <v>186</v>
      </c>
      <c r="T801" s="9" t="n">
        <v>7</v>
      </c>
      <c r="U801" s="9" t="s">
        <v>36</v>
      </c>
      <c r="V801" s="9" t="n">
        <v>5</v>
      </c>
    </row>
    <row r="802" customFormat="false" ht="15.75" hidden="false" customHeight="true" outlineLevel="0" collapsed="false">
      <c r="A802" s="22" t="s">
        <v>3058</v>
      </c>
      <c r="B802" s="7" t="s">
        <v>3234</v>
      </c>
      <c r="C802" s="8" t="s">
        <v>3235</v>
      </c>
      <c r="D802" s="9" t="s">
        <v>3236</v>
      </c>
      <c r="E802" s="7" t="s">
        <v>3237</v>
      </c>
      <c r="F802" s="9" t="s">
        <v>41</v>
      </c>
      <c r="G802" s="10" t="n">
        <v>5380000</v>
      </c>
      <c r="H802" s="11" t="n">
        <v>646530374</v>
      </c>
      <c r="I802" s="27" t="n">
        <v>0.009375</v>
      </c>
      <c r="J802" s="13" t="n">
        <v>43886</v>
      </c>
      <c r="K802" s="48" t="n">
        <v>1000</v>
      </c>
      <c r="L802" s="14" t="s">
        <v>53</v>
      </c>
      <c r="M802" s="14" t="s">
        <v>36</v>
      </c>
      <c r="N802" s="15" t="s">
        <v>29</v>
      </c>
      <c r="O802" s="9" t="n">
        <v>10</v>
      </c>
      <c r="P802" s="48" t="n">
        <v>9254</v>
      </c>
      <c r="Q802" s="47" t="n">
        <v>44827</v>
      </c>
      <c r="R802" s="9" t="n">
        <v>1080</v>
      </c>
      <c r="S802" s="10" t="n">
        <v>632</v>
      </c>
      <c r="T802" s="9" t="n">
        <v>75</v>
      </c>
      <c r="U802" s="9" t="s">
        <v>36</v>
      </c>
      <c r="V802" s="9" t="n">
        <v>21</v>
      </c>
    </row>
    <row r="803" customFormat="false" ht="15.75" hidden="false" customHeight="true" outlineLevel="0" collapsed="false">
      <c r="A803" s="22" t="s">
        <v>3058</v>
      </c>
      <c r="B803" s="7" t="s">
        <v>3238</v>
      </c>
      <c r="C803" s="8" t="s">
        <v>3239</v>
      </c>
      <c r="D803" s="9" t="s">
        <v>3240</v>
      </c>
      <c r="E803" s="7" t="s">
        <v>3241</v>
      </c>
      <c r="F803" s="9" t="s">
        <v>41</v>
      </c>
      <c r="G803" s="10" t="n">
        <v>420000</v>
      </c>
      <c r="H803" s="11" t="n">
        <v>84509891</v>
      </c>
      <c r="I803" s="27" t="n">
        <v>0.00825231481481482</v>
      </c>
      <c r="J803" s="13" t="n">
        <v>43930</v>
      </c>
      <c r="K803" s="48" t="n">
        <v>737000</v>
      </c>
      <c r="L803" s="14" t="s">
        <v>53</v>
      </c>
      <c r="M803" s="14" t="s">
        <v>36</v>
      </c>
      <c r="N803" s="15" t="s">
        <v>29</v>
      </c>
      <c r="O803" s="9" t="n">
        <v>10</v>
      </c>
      <c r="P803" s="48" t="n">
        <v>12826</v>
      </c>
      <c r="Q803" s="47" t="n">
        <v>44827</v>
      </c>
      <c r="R803" s="9" t="n">
        <v>1080</v>
      </c>
      <c r="S803" s="10" t="n">
        <v>238</v>
      </c>
      <c r="T803" s="9" t="n">
        <v>40</v>
      </c>
      <c r="U803" s="9" t="s">
        <v>36</v>
      </c>
      <c r="V803" s="9" t="n">
        <v>24</v>
      </c>
    </row>
    <row r="804" customFormat="false" ht="15.75" hidden="false" customHeight="true" outlineLevel="0" collapsed="false">
      <c r="A804" s="22" t="s">
        <v>3058</v>
      </c>
      <c r="B804" s="7" t="s">
        <v>3242</v>
      </c>
      <c r="C804" s="8" t="s">
        <v>3243</v>
      </c>
      <c r="D804" s="9" t="s">
        <v>3244</v>
      </c>
      <c r="E804" s="7" t="s">
        <v>3245</v>
      </c>
      <c r="F804" s="9" t="s">
        <v>41</v>
      </c>
      <c r="G804" s="10" t="n">
        <v>5670000</v>
      </c>
      <c r="H804" s="11" t="n">
        <v>875317110</v>
      </c>
      <c r="I804" s="27" t="n">
        <v>0.0119560185185185</v>
      </c>
      <c r="J804" s="13" t="n">
        <v>42308</v>
      </c>
      <c r="K804" s="48" t="n">
        <v>921000</v>
      </c>
      <c r="L804" s="14" t="s">
        <v>28</v>
      </c>
      <c r="M804" s="14" t="s">
        <v>29</v>
      </c>
      <c r="N804" s="15" t="s">
        <v>29</v>
      </c>
      <c r="O804" s="9" t="n">
        <v>0</v>
      </c>
      <c r="P804" s="48" t="n">
        <v>275141</v>
      </c>
      <c r="Q804" s="47" t="n">
        <v>44827</v>
      </c>
      <c r="R804" s="9" t="n">
        <v>1080</v>
      </c>
      <c r="S804" s="10" t="n">
        <v>420000</v>
      </c>
      <c r="T804" s="9" t="n">
        <v>40</v>
      </c>
      <c r="U804" s="9" t="s">
        <v>36</v>
      </c>
      <c r="V804" s="9" t="n">
        <v>0</v>
      </c>
    </row>
    <row r="805" customFormat="false" ht="15.75" hidden="false" customHeight="true" outlineLevel="0" collapsed="false">
      <c r="A805" s="22" t="s">
        <v>3058</v>
      </c>
      <c r="B805" s="7" t="s">
        <v>3246</v>
      </c>
      <c r="C805" s="8" t="s">
        <v>3247</v>
      </c>
      <c r="D805" s="9" t="s">
        <v>3248</v>
      </c>
      <c r="E805" s="7" t="s">
        <v>3249</v>
      </c>
      <c r="F805" s="9" t="s">
        <v>41</v>
      </c>
      <c r="G805" s="10" t="n">
        <v>6580000</v>
      </c>
      <c r="H805" s="11" t="n">
        <v>1178027300</v>
      </c>
      <c r="I805" s="27" t="n">
        <v>0.00346064814814815</v>
      </c>
      <c r="J805" s="13" t="n">
        <v>42438</v>
      </c>
      <c r="K805" s="48" t="n">
        <v>144000</v>
      </c>
      <c r="L805" s="14" t="s">
        <v>28</v>
      </c>
      <c r="M805" s="14" t="s">
        <v>29</v>
      </c>
      <c r="N805" s="15" t="s">
        <v>29</v>
      </c>
      <c r="O805" s="9" t="n">
        <v>0</v>
      </c>
      <c r="P805" s="48" t="n">
        <v>14686</v>
      </c>
      <c r="Q805" s="47" t="n">
        <v>44827</v>
      </c>
      <c r="R805" s="9" t="n">
        <v>1080</v>
      </c>
      <c r="S805" s="10" t="n">
        <v>1800</v>
      </c>
      <c r="T805" s="9" t="n">
        <v>24</v>
      </c>
      <c r="U805" s="9" t="s">
        <v>36</v>
      </c>
      <c r="V805" s="9" t="n">
        <v>9</v>
      </c>
    </row>
    <row r="806" customFormat="false" ht="15.75" hidden="false" customHeight="true" outlineLevel="0" collapsed="false">
      <c r="A806" s="22" t="s">
        <v>3058</v>
      </c>
      <c r="B806" s="7" t="s">
        <v>3250</v>
      </c>
      <c r="C806" s="8" t="s">
        <v>3251</v>
      </c>
      <c r="D806" s="9" t="s">
        <v>3252</v>
      </c>
      <c r="E806" s="7" t="s">
        <v>3253</v>
      </c>
      <c r="F806" s="9" t="s">
        <v>41</v>
      </c>
      <c r="G806" s="10" t="n">
        <v>5890000</v>
      </c>
      <c r="H806" s="11" t="n">
        <v>1183075160</v>
      </c>
      <c r="I806" s="27" t="n">
        <v>0.0071412037037037</v>
      </c>
      <c r="J806" s="13" t="n">
        <v>42235</v>
      </c>
      <c r="K806" s="48" t="n">
        <v>3100000</v>
      </c>
      <c r="L806" s="14" t="s">
        <v>28</v>
      </c>
      <c r="M806" s="14" t="s">
        <v>36</v>
      </c>
      <c r="N806" s="15" t="s">
        <v>29</v>
      </c>
      <c r="O806" s="9" t="n">
        <v>0</v>
      </c>
      <c r="P806" s="48" t="n">
        <v>57950</v>
      </c>
      <c r="Q806" s="47" t="n">
        <v>44827</v>
      </c>
      <c r="R806" s="9" t="n">
        <v>1080</v>
      </c>
      <c r="S806" s="10" t="n">
        <v>3600</v>
      </c>
      <c r="T806" s="9" t="n">
        <v>39</v>
      </c>
      <c r="U806" s="9" t="s">
        <v>36</v>
      </c>
      <c r="V806" s="9" t="n">
        <v>0</v>
      </c>
    </row>
    <row r="807" customFormat="false" ht="15.75" hidden="false" customHeight="true" outlineLevel="0" collapsed="false">
      <c r="A807" s="22" t="s">
        <v>3058</v>
      </c>
      <c r="B807" s="7" t="s">
        <v>3254</v>
      </c>
      <c r="C807" s="8" t="s">
        <v>3255</v>
      </c>
      <c r="D807" s="9" t="s">
        <v>3256</v>
      </c>
      <c r="E807" s="7" t="s">
        <v>3257</v>
      </c>
      <c r="F807" s="9" t="s">
        <v>41</v>
      </c>
      <c r="G807" s="10" t="n">
        <v>333000</v>
      </c>
      <c r="H807" s="11" t="n">
        <v>13424933</v>
      </c>
      <c r="I807" s="27" t="n">
        <v>0.00266203703703704</v>
      </c>
      <c r="J807" s="13" t="n">
        <v>42112</v>
      </c>
      <c r="K807" s="48" t="n">
        <v>56000</v>
      </c>
      <c r="L807" s="14" t="s">
        <v>28</v>
      </c>
      <c r="M807" s="14" t="s">
        <v>29</v>
      </c>
      <c r="N807" s="15" t="s">
        <v>29</v>
      </c>
      <c r="O807" s="9" t="n">
        <v>0</v>
      </c>
      <c r="P807" s="48" t="n">
        <v>18715</v>
      </c>
      <c r="Q807" s="47" t="n">
        <v>44827</v>
      </c>
      <c r="R807" s="9" t="n">
        <v>1080</v>
      </c>
      <c r="S807" s="10" t="n">
        <v>50</v>
      </c>
      <c r="T807" s="9" t="n">
        <v>3</v>
      </c>
      <c r="U807" s="9" t="s">
        <v>36</v>
      </c>
      <c r="V807" s="9" t="n">
        <v>0</v>
      </c>
    </row>
    <row r="808" customFormat="false" ht="15.75" hidden="false" customHeight="true" outlineLevel="0" collapsed="false">
      <c r="A808" s="22" t="s">
        <v>3058</v>
      </c>
      <c r="B808" s="7" t="s">
        <v>3258</v>
      </c>
      <c r="C808" s="8" t="s">
        <v>3259</v>
      </c>
      <c r="D808" s="9" t="s">
        <v>3260</v>
      </c>
      <c r="E808" s="7" t="s">
        <v>3261</v>
      </c>
      <c r="F808" s="9" t="s">
        <v>41</v>
      </c>
      <c r="G808" s="10" t="n">
        <v>93400</v>
      </c>
      <c r="H808" s="11" t="n">
        <v>18865158</v>
      </c>
      <c r="I808" s="27" t="n">
        <v>0.000347222222222222</v>
      </c>
      <c r="J808" s="13" t="n">
        <v>42081</v>
      </c>
      <c r="K808" s="48" t="n">
        <v>10000000</v>
      </c>
      <c r="L808" s="14" t="s">
        <v>28</v>
      </c>
      <c r="M808" s="14" t="s">
        <v>29</v>
      </c>
      <c r="N808" s="15" t="s">
        <v>29</v>
      </c>
      <c r="O808" s="9" t="n">
        <v>0</v>
      </c>
      <c r="P808" s="48" t="n">
        <v>3000</v>
      </c>
      <c r="Q808" s="47" t="n">
        <v>44827</v>
      </c>
      <c r="R808" s="9" t="n">
        <v>1080</v>
      </c>
      <c r="S808" s="10" t="n">
        <v>303</v>
      </c>
      <c r="T808" s="9" t="n">
        <v>5</v>
      </c>
      <c r="U808" s="9" t="s">
        <v>36</v>
      </c>
      <c r="V808" s="9" t="n">
        <v>5</v>
      </c>
    </row>
    <row r="809" customFormat="false" ht="15.75" hidden="false" customHeight="true" outlineLevel="0" collapsed="false">
      <c r="A809" s="22" t="s">
        <v>3058</v>
      </c>
      <c r="B809" s="7" t="s">
        <v>2861</v>
      </c>
      <c r="C809" s="8" t="s">
        <v>3262</v>
      </c>
      <c r="D809" s="9" t="s">
        <v>3263</v>
      </c>
      <c r="E809" s="7" t="s">
        <v>2864</v>
      </c>
      <c r="F809" s="9" t="s">
        <v>41</v>
      </c>
      <c r="G809" s="10" t="n">
        <v>578000</v>
      </c>
      <c r="H809" s="11" t="n">
        <v>62982011</v>
      </c>
      <c r="I809" s="27" t="n">
        <v>0.0093287037037037</v>
      </c>
      <c r="J809" s="13" t="n">
        <v>44531</v>
      </c>
      <c r="K809" s="48" t="n">
        <v>151000</v>
      </c>
      <c r="L809" s="14" t="s">
        <v>53</v>
      </c>
      <c r="M809" s="14" t="s">
        <v>36</v>
      </c>
      <c r="N809" s="15" t="s">
        <v>29</v>
      </c>
      <c r="O809" s="9" t="n">
        <v>11</v>
      </c>
      <c r="P809" s="48" t="n">
        <v>9006</v>
      </c>
      <c r="Q809" s="47" t="n">
        <v>44827</v>
      </c>
      <c r="R809" s="9" t="n">
        <v>1080</v>
      </c>
      <c r="S809" s="10" t="n">
        <v>163</v>
      </c>
      <c r="T809" s="9" t="n">
        <v>4</v>
      </c>
      <c r="U809" s="9" t="s">
        <v>36</v>
      </c>
      <c r="V809" s="9" t="n">
        <v>3</v>
      </c>
    </row>
    <row r="810" customFormat="false" ht="15.75" hidden="false" customHeight="true" outlineLevel="0" collapsed="false">
      <c r="A810" s="22" t="s">
        <v>3058</v>
      </c>
      <c r="B810" s="7" t="s">
        <v>3264</v>
      </c>
      <c r="C810" s="8" t="s">
        <v>3265</v>
      </c>
      <c r="D810" s="9" t="s">
        <v>3266</v>
      </c>
      <c r="E810" s="7" t="s">
        <v>3267</v>
      </c>
      <c r="F810" s="9" t="s">
        <v>41</v>
      </c>
      <c r="G810" s="10" t="n">
        <v>246000</v>
      </c>
      <c r="H810" s="11" t="n">
        <v>76569288</v>
      </c>
      <c r="I810" s="27" t="n">
        <v>0.0109837962962963</v>
      </c>
      <c r="J810" s="13" t="n">
        <v>44575</v>
      </c>
      <c r="K810" s="48" t="n">
        <v>93000</v>
      </c>
      <c r="L810" s="14" t="s">
        <v>28</v>
      </c>
      <c r="M810" s="14" t="s">
        <v>29</v>
      </c>
      <c r="N810" s="15" t="s">
        <v>29</v>
      </c>
      <c r="O810" s="9" t="n">
        <v>0</v>
      </c>
      <c r="P810" s="48" t="n">
        <v>5134</v>
      </c>
      <c r="Q810" s="47" t="n">
        <v>44827</v>
      </c>
      <c r="R810" s="9" t="n">
        <v>1080</v>
      </c>
      <c r="S810" s="10" t="n">
        <v>57</v>
      </c>
      <c r="T810" s="9" t="n">
        <v>0</v>
      </c>
      <c r="U810" s="9" t="s">
        <v>36</v>
      </c>
      <c r="V810" s="9" t="n">
        <v>0</v>
      </c>
    </row>
    <row r="811" customFormat="false" ht="15.75" hidden="false" customHeight="true" outlineLevel="0" collapsed="false">
      <c r="A811" s="22" t="s">
        <v>3058</v>
      </c>
      <c r="B811" s="7" t="s">
        <v>3268</v>
      </c>
      <c r="C811" s="8" t="s">
        <v>3269</v>
      </c>
      <c r="D811" s="9" t="s">
        <v>3270</v>
      </c>
      <c r="E811" s="7" t="s">
        <v>3271</v>
      </c>
      <c r="F811" s="9" t="s">
        <v>41</v>
      </c>
      <c r="G811" s="10" t="n">
        <v>498000</v>
      </c>
      <c r="H811" s="11" t="n">
        <v>293806243</v>
      </c>
      <c r="I811" s="27" t="n">
        <v>0.00438657407407407</v>
      </c>
      <c r="J811" s="13" t="n">
        <v>43979</v>
      </c>
      <c r="K811" s="48" t="n">
        <v>525000</v>
      </c>
      <c r="L811" s="14" t="s">
        <v>28</v>
      </c>
      <c r="M811" s="14" t="s">
        <v>29</v>
      </c>
      <c r="N811" s="15" t="s">
        <v>29</v>
      </c>
      <c r="O811" s="9" t="n">
        <v>0</v>
      </c>
      <c r="P811" s="48" t="n">
        <v>36892</v>
      </c>
      <c r="Q811" s="47" t="n">
        <v>44827</v>
      </c>
      <c r="R811" s="9" t="n">
        <v>1080</v>
      </c>
      <c r="S811" s="10" t="n">
        <v>4300</v>
      </c>
      <c r="T811" s="9" t="n">
        <v>75</v>
      </c>
      <c r="U811" s="9" t="s">
        <v>36</v>
      </c>
      <c r="V811" s="9" t="n">
        <v>1</v>
      </c>
    </row>
    <row r="812" customFormat="false" ht="15.75" hidden="false" customHeight="true" outlineLevel="0" collapsed="false">
      <c r="A812" s="22" t="s">
        <v>3058</v>
      </c>
      <c r="B812" s="7" t="s">
        <v>3272</v>
      </c>
      <c r="C812" s="8" t="s">
        <v>3273</v>
      </c>
      <c r="D812" s="9" t="s">
        <v>3274</v>
      </c>
      <c r="E812" s="7" t="s">
        <v>3275</v>
      </c>
      <c r="F812" s="9" t="s">
        <v>41</v>
      </c>
      <c r="G812" s="10" t="n">
        <v>7060000</v>
      </c>
      <c r="H812" s="11" t="n">
        <v>4395492534</v>
      </c>
      <c r="I812" s="27" t="n">
        <v>0.003125</v>
      </c>
      <c r="J812" s="13" t="n">
        <v>43389</v>
      </c>
      <c r="K812" s="48" t="n">
        <v>802000</v>
      </c>
      <c r="L812" s="14" t="s">
        <v>28</v>
      </c>
      <c r="M812" s="14" t="s">
        <v>29</v>
      </c>
      <c r="N812" s="15" t="s">
        <v>29</v>
      </c>
      <c r="O812" s="9" t="n">
        <v>4</v>
      </c>
      <c r="P812" s="48" t="n">
        <v>248471</v>
      </c>
      <c r="Q812" s="47" t="n">
        <v>44827</v>
      </c>
      <c r="R812" s="9" t="n">
        <v>1080</v>
      </c>
      <c r="S812" s="10" t="n">
        <v>41000</v>
      </c>
      <c r="T812" s="9" t="n">
        <v>40</v>
      </c>
      <c r="U812" s="9" t="s">
        <v>36</v>
      </c>
      <c r="V812" s="9" t="n">
        <v>2</v>
      </c>
    </row>
    <row r="813" customFormat="false" ht="15.75" hidden="false" customHeight="true" outlineLevel="0" collapsed="false">
      <c r="A813" s="22" t="s">
        <v>3058</v>
      </c>
      <c r="B813" s="7" t="s">
        <v>3276</v>
      </c>
      <c r="C813" s="8" t="s">
        <v>3277</v>
      </c>
      <c r="D813" s="9" t="s">
        <v>3278</v>
      </c>
      <c r="E813" s="7" t="s">
        <v>3279</v>
      </c>
      <c r="F813" s="9" t="s">
        <v>41</v>
      </c>
      <c r="G813" s="10" t="n">
        <v>2810000</v>
      </c>
      <c r="H813" s="11" t="n">
        <v>1160630639</v>
      </c>
      <c r="I813" s="27" t="n">
        <v>0.00181712962962963</v>
      </c>
      <c r="J813" s="13" t="n">
        <v>42445</v>
      </c>
      <c r="K813" s="48" t="n">
        <v>132000</v>
      </c>
      <c r="L813" s="14" t="s">
        <v>28</v>
      </c>
      <c r="M813" s="14" t="s">
        <v>29</v>
      </c>
      <c r="N813" s="15" t="s">
        <v>29</v>
      </c>
      <c r="O813" s="9" t="n">
        <v>0</v>
      </c>
      <c r="P813" s="48" t="n">
        <v>27888</v>
      </c>
      <c r="Q813" s="47" t="n">
        <v>44827</v>
      </c>
      <c r="R813" s="9" t="n">
        <v>1080</v>
      </c>
      <c r="S813" s="10" t="n">
        <v>14000</v>
      </c>
      <c r="T813" s="9" t="n">
        <v>150</v>
      </c>
      <c r="U813" s="9" t="s">
        <v>36</v>
      </c>
      <c r="V813" s="9" t="n">
        <v>3</v>
      </c>
    </row>
    <row r="814" customFormat="false" ht="15.75" hidden="false" customHeight="true" outlineLevel="0" collapsed="false">
      <c r="A814" s="22" t="s">
        <v>3058</v>
      </c>
      <c r="B814" s="7" t="s">
        <v>3280</v>
      </c>
      <c r="C814" s="8" t="s">
        <v>3281</v>
      </c>
      <c r="D814" s="9" t="s">
        <v>3282</v>
      </c>
      <c r="E814" s="7" t="s">
        <v>3283</v>
      </c>
      <c r="F814" s="9" t="s">
        <v>41</v>
      </c>
      <c r="G814" s="10" t="n">
        <v>3650000</v>
      </c>
      <c r="H814" s="11" t="n">
        <v>2645087681</v>
      </c>
      <c r="I814" s="27" t="n">
        <v>0.00342592592592593</v>
      </c>
      <c r="J814" s="13" t="n">
        <v>42926</v>
      </c>
      <c r="K814" s="48" t="n">
        <v>172000</v>
      </c>
      <c r="L814" s="14" t="s">
        <v>28</v>
      </c>
      <c r="M814" s="14" t="s">
        <v>29</v>
      </c>
      <c r="N814" s="15" t="s">
        <v>29</v>
      </c>
      <c r="O814" s="9" t="n">
        <v>0</v>
      </c>
      <c r="P814" s="48" t="n">
        <v>21343</v>
      </c>
      <c r="Q814" s="47" t="n">
        <v>44827</v>
      </c>
      <c r="R814" s="9" t="n">
        <v>1080</v>
      </c>
      <c r="S814" s="10" t="n">
        <v>24000</v>
      </c>
      <c r="T814" s="9" t="n">
        <v>40</v>
      </c>
      <c r="U814" s="9" t="s">
        <v>36</v>
      </c>
      <c r="V814" s="9" t="n">
        <v>1</v>
      </c>
    </row>
    <row r="815" customFormat="false" ht="15.75" hidden="false" customHeight="true" outlineLevel="0" collapsed="false">
      <c r="A815" s="22" t="s">
        <v>3058</v>
      </c>
      <c r="B815" s="7" t="s">
        <v>3284</v>
      </c>
      <c r="C815" s="8" t="s">
        <v>3285</v>
      </c>
      <c r="D815" s="9" t="s">
        <v>3286</v>
      </c>
      <c r="E815" s="7" t="s">
        <v>3287</v>
      </c>
      <c r="F815" s="9" t="s">
        <v>41</v>
      </c>
      <c r="G815" s="10" t="n">
        <v>654000</v>
      </c>
      <c r="H815" s="11" t="n">
        <v>305545606</v>
      </c>
      <c r="I815" s="27" t="n">
        <v>0.00520833333333333</v>
      </c>
      <c r="J815" s="13" t="n">
        <v>44481</v>
      </c>
      <c r="K815" s="48" t="n">
        <v>163000</v>
      </c>
      <c r="L815" s="14" t="s">
        <v>28</v>
      </c>
      <c r="M815" s="14" t="s">
        <v>29</v>
      </c>
      <c r="N815" s="15" t="s">
        <v>29</v>
      </c>
      <c r="O815" s="9" t="n">
        <v>0</v>
      </c>
      <c r="P815" s="48" t="n">
        <v>1683</v>
      </c>
      <c r="Q815" s="47" t="n">
        <v>44827</v>
      </c>
      <c r="R815" s="9" t="n">
        <v>1080</v>
      </c>
      <c r="S815" s="10" t="n">
        <v>911</v>
      </c>
      <c r="T815" s="9" t="n">
        <v>50</v>
      </c>
      <c r="U815" s="9" t="s">
        <v>36</v>
      </c>
      <c r="V815" s="9" t="n">
        <v>2</v>
      </c>
    </row>
    <row r="816" customFormat="false" ht="15.75" hidden="false" customHeight="true" outlineLevel="0" collapsed="false">
      <c r="A816" s="22" t="s">
        <v>3058</v>
      </c>
      <c r="B816" s="7" t="s">
        <v>3288</v>
      </c>
      <c r="C816" s="8" t="s">
        <v>3289</v>
      </c>
      <c r="D816" s="9" t="s">
        <v>3290</v>
      </c>
      <c r="E816" s="7" t="s">
        <v>3291</v>
      </c>
      <c r="F816" s="9" t="s">
        <v>41</v>
      </c>
      <c r="G816" s="10" t="n">
        <v>91000000</v>
      </c>
      <c r="H816" s="11" t="n">
        <v>71528224019</v>
      </c>
      <c r="I816" s="27" t="n">
        <v>0.00288194444444444</v>
      </c>
      <c r="J816" s="13" t="n">
        <v>41567</v>
      </c>
      <c r="K816" s="48" t="n">
        <v>1300000</v>
      </c>
      <c r="L816" s="14" t="s">
        <v>28</v>
      </c>
      <c r="M816" s="14" t="s">
        <v>36</v>
      </c>
      <c r="N816" s="15" t="s">
        <v>29</v>
      </c>
      <c r="O816" s="9" t="n">
        <v>0</v>
      </c>
      <c r="P816" s="48" t="n">
        <v>25552</v>
      </c>
      <c r="Q816" s="47" t="n">
        <v>44827</v>
      </c>
      <c r="R816" s="9" t="n">
        <v>1080</v>
      </c>
      <c r="S816" s="10" t="n">
        <v>64000</v>
      </c>
      <c r="T816" s="9" t="n">
        <v>200</v>
      </c>
      <c r="U816" s="9" t="s">
        <v>36</v>
      </c>
      <c r="V816" s="9" t="n">
        <v>11</v>
      </c>
    </row>
    <row r="817" customFormat="false" ht="15.75" hidden="false" customHeight="true" outlineLevel="0" collapsed="false">
      <c r="A817" s="22" t="s">
        <v>3058</v>
      </c>
      <c r="B817" s="7" t="s">
        <v>3292</v>
      </c>
      <c r="C817" s="8" t="s">
        <v>3293</v>
      </c>
      <c r="D817" s="9" t="s">
        <v>3294</v>
      </c>
      <c r="E817" s="7" t="s">
        <v>3295</v>
      </c>
      <c r="F817" s="9" t="s">
        <v>47</v>
      </c>
      <c r="G817" s="10" t="n">
        <v>3520000</v>
      </c>
      <c r="H817" s="11" t="n">
        <v>801429540</v>
      </c>
      <c r="I817" s="27" t="n">
        <v>0.00413194444444444</v>
      </c>
      <c r="J817" s="13" t="n">
        <v>43177</v>
      </c>
      <c r="K817" s="48" t="n">
        <v>582000</v>
      </c>
      <c r="L817" s="14" t="s">
        <v>28</v>
      </c>
      <c r="M817" s="14" t="s">
        <v>29</v>
      </c>
      <c r="N817" s="15" t="s">
        <v>29</v>
      </c>
      <c r="O817" s="9" t="n">
        <v>3</v>
      </c>
      <c r="P817" s="48" t="n">
        <v>9033</v>
      </c>
      <c r="Q817" s="47" t="n">
        <v>44827</v>
      </c>
      <c r="R817" s="9" t="n">
        <v>1080</v>
      </c>
      <c r="S817" s="10" t="n">
        <v>1400</v>
      </c>
      <c r="T817" s="9" t="n">
        <v>20</v>
      </c>
      <c r="U817" s="9" t="s">
        <v>36</v>
      </c>
      <c r="V817" s="9" t="n">
        <v>0</v>
      </c>
    </row>
    <row r="818" customFormat="false" ht="15.75" hidden="false" customHeight="true" outlineLevel="0" collapsed="false">
      <c r="A818" s="22" t="s">
        <v>3058</v>
      </c>
      <c r="B818" s="7" t="s">
        <v>3296</v>
      </c>
      <c r="C818" s="8" t="s">
        <v>3297</v>
      </c>
      <c r="D818" s="9" t="s">
        <v>3298</v>
      </c>
      <c r="E818" s="7" t="s">
        <v>3299</v>
      </c>
      <c r="F818" s="9" t="s">
        <v>47</v>
      </c>
      <c r="G818" s="10" t="n">
        <v>43500000</v>
      </c>
      <c r="H818" s="11" t="n">
        <v>24160139134</v>
      </c>
      <c r="I818" s="27" t="n">
        <v>0.00204861111111111</v>
      </c>
      <c r="J818" s="13" t="n">
        <v>44572</v>
      </c>
      <c r="K818" s="48" t="n">
        <v>556000</v>
      </c>
      <c r="L818" s="14" t="s">
        <v>28</v>
      </c>
      <c r="M818" s="14" t="s">
        <v>36</v>
      </c>
      <c r="N818" s="15" t="s">
        <v>29</v>
      </c>
      <c r="O818" s="9" t="n">
        <v>3</v>
      </c>
      <c r="P818" s="48" t="n">
        <v>69000</v>
      </c>
      <c r="Q818" s="47" t="n">
        <v>44827</v>
      </c>
      <c r="R818" s="9" t="n">
        <v>1080</v>
      </c>
      <c r="S818" s="10" t="n">
        <v>118</v>
      </c>
      <c r="T818" s="9" t="n">
        <v>28</v>
      </c>
      <c r="U818" s="9" t="s">
        <v>36</v>
      </c>
      <c r="V818" s="9" t="n">
        <v>0</v>
      </c>
    </row>
    <row r="819" customFormat="false" ht="15.75" hidden="false" customHeight="true" outlineLevel="0" collapsed="false">
      <c r="A819" s="22" t="s">
        <v>3300</v>
      </c>
      <c r="B819" s="7" t="s">
        <v>3301</v>
      </c>
      <c r="C819" s="8" t="s">
        <v>3302</v>
      </c>
      <c r="D819" s="9" t="s">
        <v>3303</v>
      </c>
      <c r="E819" s="7" t="s">
        <v>3304</v>
      </c>
      <c r="F819" s="9" t="s">
        <v>41</v>
      </c>
      <c r="G819" s="10" t="n">
        <v>254000</v>
      </c>
      <c r="H819" s="11" t="n">
        <v>22451639</v>
      </c>
      <c r="I819" s="27" t="n">
        <v>0.00710648148148148</v>
      </c>
      <c r="J819" s="13" t="n">
        <v>44819</v>
      </c>
      <c r="K819" s="10" t="n">
        <v>371</v>
      </c>
      <c r="L819" s="14" t="s">
        <v>28</v>
      </c>
      <c r="M819" s="9" t="s">
        <v>29</v>
      </c>
      <c r="N819" s="15" t="s">
        <v>3305</v>
      </c>
      <c r="O819" s="9" t="n">
        <v>6</v>
      </c>
      <c r="P819" s="10" t="n">
        <v>26</v>
      </c>
      <c r="Q819" s="18" t="n">
        <v>44828</v>
      </c>
      <c r="R819" s="9" t="n">
        <v>1080</v>
      </c>
      <c r="S819" s="10" t="n">
        <v>1686</v>
      </c>
      <c r="T819" s="9" t="n">
        <v>64</v>
      </c>
      <c r="U819" s="9" t="s">
        <v>36</v>
      </c>
      <c r="V819" s="9" t="n">
        <v>3</v>
      </c>
    </row>
    <row r="820" customFormat="false" ht="15.75" hidden="false" customHeight="true" outlineLevel="0" collapsed="false">
      <c r="A820" s="22" t="s">
        <v>3300</v>
      </c>
      <c r="B820" s="7" t="s">
        <v>3306</v>
      </c>
      <c r="C820" s="8" t="s">
        <v>3307</v>
      </c>
      <c r="D820" s="9" t="s">
        <v>3303</v>
      </c>
      <c r="E820" s="7" t="s">
        <v>3304</v>
      </c>
      <c r="F820" s="9" t="s">
        <v>41</v>
      </c>
      <c r="G820" s="10" t="n">
        <v>254000</v>
      </c>
      <c r="H820" s="11" t="n">
        <v>22451639</v>
      </c>
      <c r="I820" s="27" t="n">
        <v>0.00984953703703704</v>
      </c>
      <c r="J820" s="13" t="n">
        <v>44818</v>
      </c>
      <c r="K820" s="10" t="n">
        <v>461</v>
      </c>
      <c r="L820" s="14" t="s">
        <v>28</v>
      </c>
      <c r="M820" s="9" t="s">
        <v>29</v>
      </c>
      <c r="N820" s="15" t="s">
        <v>3305</v>
      </c>
      <c r="O820" s="9" t="n">
        <v>5</v>
      </c>
      <c r="P820" s="10" t="n">
        <v>74</v>
      </c>
      <c r="Q820" s="18" t="n">
        <v>44828</v>
      </c>
      <c r="R820" s="9" t="n">
        <v>1080</v>
      </c>
      <c r="S820" s="10" t="n">
        <v>1686</v>
      </c>
      <c r="T820" s="9" t="n">
        <v>64</v>
      </c>
      <c r="U820" s="9" t="s">
        <v>36</v>
      </c>
      <c r="V820" s="9" t="n">
        <v>3</v>
      </c>
    </row>
    <row r="821" customFormat="false" ht="15.75" hidden="false" customHeight="true" outlineLevel="0" collapsed="false">
      <c r="A821" s="22" t="s">
        <v>3300</v>
      </c>
      <c r="B821" s="7" t="s">
        <v>3308</v>
      </c>
      <c r="C821" s="8" t="s">
        <v>3309</v>
      </c>
      <c r="D821" s="9" t="s">
        <v>3303</v>
      </c>
      <c r="E821" s="7" t="s">
        <v>3304</v>
      </c>
      <c r="F821" s="9" t="s">
        <v>41</v>
      </c>
      <c r="G821" s="10" t="n">
        <v>254000</v>
      </c>
      <c r="H821" s="11" t="n">
        <v>22451639</v>
      </c>
      <c r="I821" s="27" t="n">
        <v>0.0105555555555556</v>
      </c>
      <c r="J821" s="13" t="n">
        <v>44648</v>
      </c>
      <c r="K821" s="10" t="n">
        <v>664</v>
      </c>
      <c r="L821" s="14" t="s">
        <v>28</v>
      </c>
      <c r="M821" s="9" t="s">
        <v>29</v>
      </c>
      <c r="N821" s="15" t="s">
        <v>3305</v>
      </c>
      <c r="O821" s="9" t="n">
        <v>10</v>
      </c>
      <c r="P821" s="10" t="n">
        <v>47</v>
      </c>
      <c r="Q821" s="18" t="n">
        <v>44821</v>
      </c>
      <c r="R821" s="9" t="n">
        <v>720</v>
      </c>
      <c r="S821" s="10" t="n">
        <v>1686</v>
      </c>
      <c r="T821" s="9" t="n">
        <v>64</v>
      </c>
      <c r="U821" s="9" t="s">
        <v>36</v>
      </c>
      <c r="V821" s="9" t="n">
        <v>3</v>
      </c>
    </row>
    <row r="822" customFormat="false" ht="15.75" hidden="false" customHeight="true" outlineLevel="0" collapsed="false">
      <c r="A822" s="22" t="s">
        <v>3300</v>
      </c>
      <c r="B822" s="7" t="s">
        <v>3310</v>
      </c>
      <c r="C822" s="8" t="s">
        <v>3311</v>
      </c>
      <c r="D822" s="9" t="s">
        <v>3303</v>
      </c>
      <c r="E822" s="7" t="s">
        <v>3304</v>
      </c>
      <c r="F822" s="9" t="s">
        <v>41</v>
      </c>
      <c r="G822" s="10" t="n">
        <v>254000</v>
      </c>
      <c r="H822" s="11" t="n">
        <v>22451639</v>
      </c>
      <c r="I822" s="27" t="n">
        <v>0.00466435185185185</v>
      </c>
      <c r="J822" s="13" t="n">
        <v>44083</v>
      </c>
      <c r="K822" s="10" t="n">
        <v>2400</v>
      </c>
      <c r="L822" s="14" t="s">
        <v>28</v>
      </c>
      <c r="M822" s="9" t="s">
        <v>29</v>
      </c>
      <c r="N822" s="15" t="s">
        <v>3305</v>
      </c>
      <c r="O822" s="9" t="n">
        <v>10</v>
      </c>
      <c r="P822" s="10" t="n">
        <v>84</v>
      </c>
      <c r="Q822" s="18" t="n">
        <v>44768</v>
      </c>
      <c r="R822" s="9" t="n">
        <v>480</v>
      </c>
      <c r="S822" s="10" t="n">
        <v>1686</v>
      </c>
      <c r="T822" s="9" t="n">
        <v>64</v>
      </c>
      <c r="U822" s="9" t="s">
        <v>36</v>
      </c>
      <c r="V822" s="9" t="n">
        <v>3</v>
      </c>
    </row>
    <row r="823" customFormat="false" ht="15.75" hidden="false" customHeight="true" outlineLevel="0" collapsed="false">
      <c r="A823" s="22" t="s">
        <v>3300</v>
      </c>
      <c r="B823" s="7" t="s">
        <v>3312</v>
      </c>
      <c r="C823" s="8" t="s">
        <v>3313</v>
      </c>
      <c r="D823" s="9" t="s">
        <v>3303</v>
      </c>
      <c r="E823" s="7" t="s">
        <v>3304</v>
      </c>
      <c r="F823" s="9" t="s">
        <v>41</v>
      </c>
      <c r="G823" s="10" t="n">
        <v>254000</v>
      </c>
      <c r="H823" s="11" t="n">
        <v>22451639</v>
      </c>
      <c r="I823" s="27" t="n">
        <v>0.0216782407407407</v>
      </c>
      <c r="J823" s="13" t="n">
        <v>44330</v>
      </c>
      <c r="K823" s="10" t="n">
        <v>1800</v>
      </c>
      <c r="L823" s="14" t="s">
        <v>28</v>
      </c>
      <c r="M823" s="9" t="s">
        <v>29</v>
      </c>
      <c r="N823" s="15" t="s">
        <v>3305</v>
      </c>
      <c r="O823" s="9" t="n">
        <v>10</v>
      </c>
      <c r="P823" s="10" t="n">
        <v>146</v>
      </c>
      <c r="Q823" s="18" t="n">
        <v>44818</v>
      </c>
      <c r="R823" s="9" t="n">
        <v>1080</v>
      </c>
      <c r="S823" s="10" t="n">
        <v>1686</v>
      </c>
      <c r="T823" s="9" t="n">
        <v>64</v>
      </c>
      <c r="U823" s="9" t="s">
        <v>36</v>
      </c>
      <c r="V823" s="9" t="n">
        <v>3</v>
      </c>
    </row>
    <row r="824" customFormat="false" ht="15.75" hidden="false" customHeight="true" outlineLevel="0" collapsed="false">
      <c r="A824" s="22" t="s">
        <v>3300</v>
      </c>
      <c r="B824" s="7" t="s">
        <v>3314</v>
      </c>
      <c r="C824" s="8" t="s">
        <v>3315</v>
      </c>
      <c r="D824" s="9" t="s">
        <v>3316</v>
      </c>
      <c r="E824" s="7" t="s">
        <v>3317</v>
      </c>
      <c r="F824" s="9" t="s">
        <v>41</v>
      </c>
      <c r="G824" s="10" t="n">
        <v>324</v>
      </c>
      <c r="H824" s="11" t="n">
        <v>2797</v>
      </c>
      <c r="I824" s="27" t="n">
        <v>0.00188657407407407</v>
      </c>
      <c r="J824" s="13" t="n">
        <v>44659</v>
      </c>
      <c r="K824" s="10" t="n">
        <v>1</v>
      </c>
      <c r="L824" s="14" t="s">
        <v>28</v>
      </c>
      <c r="M824" s="9" t="s">
        <v>29</v>
      </c>
      <c r="N824" s="15" t="s">
        <v>3318</v>
      </c>
      <c r="O824" s="9" t="n">
        <v>0</v>
      </c>
      <c r="P824" s="10" t="n">
        <v>0</v>
      </c>
      <c r="Q824" s="18" t="s">
        <v>27</v>
      </c>
      <c r="R824" s="9" t="n">
        <v>1080</v>
      </c>
      <c r="S824" s="10" t="n">
        <v>66</v>
      </c>
      <c r="T824" s="9" t="n">
        <v>5</v>
      </c>
      <c r="U824" s="9" t="s">
        <v>36</v>
      </c>
      <c r="V824" s="9" t="n">
        <v>0</v>
      </c>
    </row>
    <row r="825" customFormat="false" ht="15.75" hidden="false" customHeight="true" outlineLevel="0" collapsed="false">
      <c r="A825" s="22" t="s">
        <v>3300</v>
      </c>
      <c r="B825" s="7" t="s">
        <v>3319</v>
      </c>
      <c r="C825" s="8" t="s">
        <v>3320</v>
      </c>
      <c r="D825" s="9" t="s">
        <v>3316</v>
      </c>
      <c r="E825" s="7" t="s">
        <v>3317</v>
      </c>
      <c r="F825" s="9" t="s">
        <v>41</v>
      </c>
      <c r="G825" s="10" t="n">
        <v>324</v>
      </c>
      <c r="H825" s="11" t="n">
        <v>2797</v>
      </c>
      <c r="I825" s="27" t="n">
        <v>0.00135416666666667</v>
      </c>
      <c r="J825" s="13" t="n">
        <v>44606</v>
      </c>
      <c r="K825" s="10" t="n">
        <v>2</v>
      </c>
      <c r="L825" s="14" t="s">
        <v>28</v>
      </c>
      <c r="M825" s="9" t="s">
        <v>29</v>
      </c>
      <c r="N825" s="15" t="s">
        <v>3318</v>
      </c>
      <c r="O825" s="9" t="n">
        <v>0</v>
      </c>
      <c r="P825" s="10" t="n">
        <v>0</v>
      </c>
      <c r="Q825" s="18" t="s">
        <v>27</v>
      </c>
      <c r="R825" s="9" t="n">
        <v>1080</v>
      </c>
      <c r="S825" s="10" t="n">
        <v>66</v>
      </c>
      <c r="T825" s="9" t="n">
        <v>5</v>
      </c>
      <c r="U825" s="9" t="s">
        <v>36</v>
      </c>
      <c r="V825" s="9" t="n">
        <v>0</v>
      </c>
    </row>
    <row r="826" customFormat="false" ht="15.75" hidden="false" customHeight="true" outlineLevel="0" collapsed="false">
      <c r="A826" s="22" t="s">
        <v>3300</v>
      </c>
      <c r="B826" s="7" t="s">
        <v>3321</v>
      </c>
      <c r="C826" s="8" t="s">
        <v>3322</v>
      </c>
      <c r="D826" s="9" t="s">
        <v>3316</v>
      </c>
      <c r="E826" s="7" t="s">
        <v>3317</v>
      </c>
      <c r="F826" s="9" t="s">
        <v>41</v>
      </c>
      <c r="G826" s="10" t="n">
        <v>324</v>
      </c>
      <c r="H826" s="11" t="n">
        <v>2797</v>
      </c>
      <c r="I826" s="27" t="n">
        <v>0.000983796296296296</v>
      </c>
      <c r="J826" s="13" t="n">
        <v>44586</v>
      </c>
      <c r="K826" s="10" t="n">
        <v>4</v>
      </c>
      <c r="L826" s="14" t="s">
        <v>28</v>
      </c>
      <c r="M826" s="9" t="s">
        <v>29</v>
      </c>
      <c r="N826" s="15" t="s">
        <v>3318</v>
      </c>
      <c r="O826" s="9" t="n">
        <v>0</v>
      </c>
      <c r="P826" s="10" t="n">
        <v>1</v>
      </c>
      <c r="Q826" s="18" t="n">
        <v>44561</v>
      </c>
      <c r="R826" s="9" t="n">
        <v>1080</v>
      </c>
      <c r="S826" s="10" t="n">
        <v>66</v>
      </c>
      <c r="T826" s="9" t="n">
        <v>5</v>
      </c>
      <c r="U826" s="9" t="s">
        <v>36</v>
      </c>
      <c r="V826" s="9" t="n">
        <v>0</v>
      </c>
    </row>
    <row r="827" customFormat="false" ht="15.75" hidden="false" customHeight="true" outlineLevel="0" collapsed="false">
      <c r="A827" s="22" t="s">
        <v>3300</v>
      </c>
      <c r="B827" s="7" t="s">
        <v>3323</v>
      </c>
      <c r="C827" s="8" t="s">
        <v>3324</v>
      </c>
      <c r="D827" s="9" t="s">
        <v>3316</v>
      </c>
      <c r="E827" s="7" t="s">
        <v>3317</v>
      </c>
      <c r="F827" s="9" t="s">
        <v>41</v>
      </c>
      <c r="G827" s="10" t="n">
        <v>324</v>
      </c>
      <c r="H827" s="11" t="n">
        <v>2797</v>
      </c>
      <c r="I827" s="27" t="n">
        <v>0.00251157407407407</v>
      </c>
      <c r="J827" s="13" t="n">
        <v>44577</v>
      </c>
      <c r="K827" s="10" t="n">
        <v>1</v>
      </c>
      <c r="L827" s="14" t="s">
        <v>28</v>
      </c>
      <c r="M827" s="9" t="s">
        <v>29</v>
      </c>
      <c r="N827" s="15" t="s">
        <v>3318</v>
      </c>
      <c r="O827" s="9" t="n">
        <v>0</v>
      </c>
      <c r="P827" s="10" t="n">
        <v>0</v>
      </c>
      <c r="Q827" s="18" t="s">
        <v>27</v>
      </c>
      <c r="R827" s="9" t="n">
        <v>1080</v>
      </c>
      <c r="S827" s="10" t="n">
        <v>66</v>
      </c>
      <c r="T827" s="9" t="n">
        <v>5</v>
      </c>
      <c r="U827" s="9" t="s">
        <v>36</v>
      </c>
      <c r="V827" s="9" t="n">
        <v>0</v>
      </c>
    </row>
    <row r="828" customFormat="false" ht="15.75" hidden="false" customHeight="true" outlineLevel="0" collapsed="false">
      <c r="A828" s="22" t="s">
        <v>3300</v>
      </c>
      <c r="B828" s="7" t="s">
        <v>3325</v>
      </c>
      <c r="C828" s="8" t="s">
        <v>3326</v>
      </c>
      <c r="D828" s="9" t="s">
        <v>3316</v>
      </c>
      <c r="E828" s="7" t="s">
        <v>3317</v>
      </c>
      <c r="F828" s="9" t="s">
        <v>41</v>
      </c>
      <c r="G828" s="10" t="n">
        <v>324</v>
      </c>
      <c r="H828" s="11" t="n">
        <v>2797</v>
      </c>
      <c r="I828" s="27" t="n">
        <v>0.00190972222222222</v>
      </c>
      <c r="J828" s="13" t="n">
        <v>44579</v>
      </c>
      <c r="K828" s="10" t="n">
        <v>3</v>
      </c>
      <c r="L828" s="14" t="s">
        <v>28</v>
      </c>
      <c r="M828" s="9" t="s">
        <v>29</v>
      </c>
      <c r="N828" s="15" t="s">
        <v>3318</v>
      </c>
      <c r="O828" s="9" t="n">
        <v>0</v>
      </c>
      <c r="P828" s="10" t="n">
        <v>0</v>
      </c>
      <c r="Q828" s="18" t="s">
        <v>27</v>
      </c>
      <c r="R828" s="9" t="n">
        <v>1080</v>
      </c>
      <c r="S828" s="10" t="n">
        <v>66</v>
      </c>
      <c r="T828" s="9" t="n">
        <v>5</v>
      </c>
      <c r="U828" s="9" t="s">
        <v>36</v>
      </c>
      <c r="V828" s="9" t="n">
        <v>0</v>
      </c>
    </row>
    <row r="829" customFormat="false" ht="15.75" hidden="false" customHeight="true" outlineLevel="0" collapsed="false">
      <c r="A829" s="22" t="s">
        <v>3300</v>
      </c>
      <c r="B829" s="7" t="s">
        <v>3327</v>
      </c>
      <c r="C829" s="8" t="s">
        <v>3328</v>
      </c>
      <c r="D829" s="9" t="s">
        <v>3329</v>
      </c>
      <c r="E829" s="7" t="s">
        <v>27</v>
      </c>
      <c r="F829" s="9" t="s">
        <v>27</v>
      </c>
      <c r="G829" s="10" t="n">
        <v>1960000</v>
      </c>
      <c r="H829" s="11" t="n">
        <v>5183991691</v>
      </c>
      <c r="I829" s="27" t="n">
        <v>0.000752314814814815</v>
      </c>
      <c r="J829" s="13" t="n">
        <v>44819</v>
      </c>
      <c r="K829" s="10" t="n">
        <v>20000</v>
      </c>
      <c r="L829" s="14" t="s">
        <v>28</v>
      </c>
      <c r="M829" s="9" t="s">
        <v>29</v>
      </c>
      <c r="N829" s="15" t="s">
        <v>3330</v>
      </c>
      <c r="O829" s="9" t="n">
        <v>0</v>
      </c>
      <c r="P829" s="10" t="n">
        <v>1687</v>
      </c>
      <c r="Q829" s="18" t="n">
        <v>44831</v>
      </c>
      <c r="R829" s="9" t="n">
        <v>1080</v>
      </c>
      <c r="S829" s="10" t="n">
        <v>8061</v>
      </c>
      <c r="T829" s="9" t="n">
        <f aca="false">37*5</f>
        <v>185</v>
      </c>
      <c r="U829" s="9" t="s">
        <v>36</v>
      </c>
      <c r="V829" s="9" t="n">
        <v>0</v>
      </c>
    </row>
    <row r="830" customFormat="false" ht="15.75" hidden="false" customHeight="true" outlineLevel="0" collapsed="false">
      <c r="A830" s="22" t="s">
        <v>3300</v>
      </c>
      <c r="B830" s="7" t="s">
        <v>3331</v>
      </c>
      <c r="C830" s="8" t="s">
        <v>3332</v>
      </c>
      <c r="D830" s="9" t="s">
        <v>3329</v>
      </c>
      <c r="E830" s="7" t="s">
        <v>27</v>
      </c>
      <c r="F830" s="9" t="s">
        <v>27</v>
      </c>
      <c r="G830" s="10" t="n">
        <v>1960000</v>
      </c>
      <c r="H830" s="11" t="n">
        <v>5183991691</v>
      </c>
      <c r="I830" s="27" t="n">
        <v>0.000497685185185185</v>
      </c>
      <c r="J830" s="13" t="n">
        <v>44818</v>
      </c>
      <c r="K830" s="10" t="n">
        <v>5200</v>
      </c>
      <c r="L830" s="14" t="s">
        <v>28</v>
      </c>
      <c r="M830" s="9" t="s">
        <v>29</v>
      </c>
      <c r="N830" s="15" t="s">
        <v>3330</v>
      </c>
      <c r="O830" s="9" t="n">
        <v>0</v>
      </c>
      <c r="P830" s="10" t="n">
        <v>504</v>
      </c>
      <c r="Q830" s="18" t="n">
        <v>44829</v>
      </c>
      <c r="R830" s="9" t="n">
        <v>1080</v>
      </c>
      <c r="S830" s="10" t="n">
        <v>8061</v>
      </c>
      <c r="T830" s="9" t="n">
        <f aca="false">37*5</f>
        <v>185</v>
      </c>
      <c r="U830" s="9" t="s">
        <v>36</v>
      </c>
      <c r="V830" s="9" t="n">
        <v>0</v>
      </c>
    </row>
    <row r="831" customFormat="false" ht="15.75" hidden="false" customHeight="true" outlineLevel="0" collapsed="false">
      <c r="A831" s="22" t="s">
        <v>3300</v>
      </c>
      <c r="B831" s="7" t="s">
        <v>3333</v>
      </c>
      <c r="C831" s="8" t="s">
        <v>3334</v>
      </c>
      <c r="D831" s="9" t="s">
        <v>3329</v>
      </c>
      <c r="E831" s="7" t="s">
        <v>27</v>
      </c>
      <c r="F831" s="9" t="s">
        <v>27</v>
      </c>
      <c r="G831" s="10" t="n">
        <v>1960000</v>
      </c>
      <c r="H831" s="11" t="n">
        <v>5183991691</v>
      </c>
      <c r="I831" s="27" t="n">
        <v>0.000972222222222222</v>
      </c>
      <c r="J831" s="13" t="n">
        <v>44817</v>
      </c>
      <c r="K831" s="10" t="n">
        <v>4300</v>
      </c>
      <c r="L831" s="14" t="s">
        <v>28</v>
      </c>
      <c r="M831" s="9" t="s">
        <v>29</v>
      </c>
      <c r="N831" s="15" t="s">
        <v>3330</v>
      </c>
      <c r="O831" s="9" t="n">
        <v>0</v>
      </c>
      <c r="P831" s="10" t="n">
        <v>303</v>
      </c>
      <c r="Q831" s="18" t="n">
        <v>44830</v>
      </c>
      <c r="R831" s="9" t="n">
        <v>1080</v>
      </c>
      <c r="S831" s="10" t="n">
        <v>8061</v>
      </c>
      <c r="T831" s="9" t="n">
        <f aca="false">37*5</f>
        <v>185</v>
      </c>
      <c r="U831" s="9" t="s">
        <v>36</v>
      </c>
      <c r="V831" s="9" t="n">
        <v>0</v>
      </c>
    </row>
    <row r="832" customFormat="false" ht="15.75" hidden="false" customHeight="true" outlineLevel="0" collapsed="false">
      <c r="A832" s="22" t="s">
        <v>3300</v>
      </c>
      <c r="B832" s="7" t="s">
        <v>3335</v>
      </c>
      <c r="C832" s="8" t="s">
        <v>3336</v>
      </c>
      <c r="D832" s="9" t="s">
        <v>3329</v>
      </c>
      <c r="E832" s="7" t="s">
        <v>27</v>
      </c>
      <c r="F832" s="9" t="s">
        <v>27</v>
      </c>
      <c r="G832" s="10" t="n">
        <v>1960000</v>
      </c>
      <c r="H832" s="11" t="n">
        <v>5183991691</v>
      </c>
      <c r="I832" s="27" t="n">
        <v>0.00144675925925926</v>
      </c>
      <c r="J832" s="13" t="n">
        <v>44817</v>
      </c>
      <c r="K832" s="10" t="n">
        <v>3000</v>
      </c>
      <c r="L832" s="14" t="s">
        <v>28</v>
      </c>
      <c r="M832" s="9" t="s">
        <v>29</v>
      </c>
      <c r="N832" s="15" t="s">
        <v>3330</v>
      </c>
      <c r="O832" s="9" t="n">
        <v>0</v>
      </c>
      <c r="P832" s="10" t="n">
        <v>466</v>
      </c>
      <c r="Q832" s="18" t="n">
        <v>44830</v>
      </c>
      <c r="R832" s="9" t="n">
        <v>1080</v>
      </c>
      <c r="S832" s="10" t="n">
        <v>8061</v>
      </c>
      <c r="T832" s="9" t="n">
        <f aca="false">37*5</f>
        <v>185</v>
      </c>
      <c r="U832" s="9" t="s">
        <v>36</v>
      </c>
      <c r="V832" s="9" t="n">
        <v>0</v>
      </c>
    </row>
    <row r="833" customFormat="false" ht="15.75" hidden="false" customHeight="true" outlineLevel="0" collapsed="false">
      <c r="A833" s="22" t="s">
        <v>3300</v>
      </c>
      <c r="B833" s="7" t="s">
        <v>3337</v>
      </c>
      <c r="C833" s="8" t="s">
        <v>3338</v>
      </c>
      <c r="D833" s="9" t="s">
        <v>3329</v>
      </c>
      <c r="E833" s="7" t="s">
        <v>27</v>
      </c>
      <c r="F833" s="9" t="s">
        <v>27</v>
      </c>
      <c r="G833" s="10" t="n">
        <v>1960000</v>
      </c>
      <c r="H833" s="11" t="n">
        <v>5183991691</v>
      </c>
      <c r="I833" s="27" t="n">
        <v>0.000902777777777778</v>
      </c>
      <c r="J833" s="13" t="n">
        <v>44815</v>
      </c>
      <c r="K833" s="10" t="n">
        <v>5500</v>
      </c>
      <c r="L833" s="14" t="s">
        <v>28</v>
      </c>
      <c r="M833" s="9" t="s">
        <v>36</v>
      </c>
      <c r="N833" s="15" t="s">
        <v>3330</v>
      </c>
      <c r="O833" s="9" t="n">
        <v>0</v>
      </c>
      <c r="P833" s="10" t="n">
        <v>386</v>
      </c>
      <c r="Q833" s="18" t="n">
        <v>44826</v>
      </c>
      <c r="R833" s="9" t="n">
        <v>1080</v>
      </c>
      <c r="S833" s="10" t="n">
        <v>8061</v>
      </c>
      <c r="T833" s="9" t="n">
        <f aca="false">37*5</f>
        <v>185</v>
      </c>
      <c r="U833" s="9" t="s">
        <v>36</v>
      </c>
      <c r="V833" s="9" t="n">
        <v>0</v>
      </c>
    </row>
    <row r="834" customFormat="false" ht="15.75" hidden="false" customHeight="true" outlineLevel="0" collapsed="false">
      <c r="A834" s="22" t="s">
        <v>3300</v>
      </c>
      <c r="B834" s="7" t="s">
        <v>3339</v>
      </c>
      <c r="C834" s="8" t="s">
        <v>3340</v>
      </c>
      <c r="D834" s="9" t="s">
        <v>1148</v>
      </c>
      <c r="E834" s="7" t="s">
        <v>1149</v>
      </c>
      <c r="F834" s="9" t="s">
        <v>41</v>
      </c>
      <c r="G834" s="10" t="n">
        <v>437000</v>
      </c>
      <c r="H834" s="11" t="n">
        <v>40888565</v>
      </c>
      <c r="I834" s="27" t="n">
        <v>0.0112731481481481</v>
      </c>
      <c r="J834" s="13" t="n">
        <v>44813</v>
      </c>
      <c r="K834" s="10" t="n">
        <v>1800</v>
      </c>
      <c r="L834" s="14" t="s">
        <v>957</v>
      </c>
      <c r="M834" s="9" t="s">
        <v>36</v>
      </c>
      <c r="N834" s="15" t="s">
        <v>3341</v>
      </c>
      <c r="O834" s="9" t="n">
        <v>0</v>
      </c>
      <c r="P834" s="10" t="n">
        <v>377</v>
      </c>
      <c r="Q834" s="18" t="n">
        <v>44829</v>
      </c>
      <c r="R834" s="9" t="n">
        <v>2160</v>
      </c>
      <c r="S834" s="10" t="n">
        <v>452</v>
      </c>
      <c r="T834" s="9" t="n">
        <v>14</v>
      </c>
      <c r="U834" s="9" t="s">
        <v>36</v>
      </c>
      <c r="V834" s="9" t="n">
        <v>2</v>
      </c>
    </row>
    <row r="835" customFormat="false" ht="15.75" hidden="false" customHeight="true" outlineLevel="0" collapsed="false">
      <c r="A835" s="22" t="s">
        <v>3300</v>
      </c>
      <c r="B835" s="7" t="s">
        <v>3342</v>
      </c>
      <c r="C835" s="8" t="s">
        <v>3343</v>
      </c>
      <c r="D835" s="9" t="s">
        <v>1148</v>
      </c>
      <c r="E835" s="7" t="s">
        <v>1149</v>
      </c>
      <c r="F835" s="9" t="s">
        <v>41</v>
      </c>
      <c r="G835" s="10" t="n">
        <v>437000</v>
      </c>
      <c r="H835" s="11" t="n">
        <v>40888565</v>
      </c>
      <c r="I835" s="27" t="n">
        <v>0.00518518518518519</v>
      </c>
      <c r="J835" s="13" t="n">
        <v>44817</v>
      </c>
      <c r="K835" s="10" t="n">
        <v>2000</v>
      </c>
      <c r="L835" s="14" t="s">
        <v>957</v>
      </c>
      <c r="M835" s="9" t="s">
        <v>36</v>
      </c>
      <c r="N835" s="15" t="s">
        <v>3344</v>
      </c>
      <c r="O835" s="9" t="n">
        <v>0</v>
      </c>
      <c r="P835" s="10" t="n">
        <v>197</v>
      </c>
      <c r="Q835" s="18" t="n">
        <v>44827</v>
      </c>
      <c r="R835" s="9" t="n">
        <v>2160</v>
      </c>
      <c r="S835" s="10" t="n">
        <v>452</v>
      </c>
      <c r="T835" s="9" t="n">
        <v>14</v>
      </c>
      <c r="U835" s="9" t="s">
        <v>36</v>
      </c>
      <c r="V835" s="9" t="n">
        <v>2</v>
      </c>
    </row>
    <row r="836" customFormat="false" ht="15.75" hidden="false" customHeight="true" outlineLevel="0" collapsed="false">
      <c r="A836" s="22" t="s">
        <v>3300</v>
      </c>
      <c r="B836" s="7" t="s">
        <v>3345</v>
      </c>
      <c r="C836" s="8" t="s">
        <v>3346</v>
      </c>
      <c r="D836" s="9" t="s">
        <v>1148</v>
      </c>
      <c r="E836" s="7" t="s">
        <v>1149</v>
      </c>
      <c r="F836" s="9" t="s">
        <v>41</v>
      </c>
      <c r="G836" s="10" t="n">
        <v>437000</v>
      </c>
      <c r="H836" s="11" t="n">
        <v>40888565</v>
      </c>
      <c r="I836" s="27" t="n">
        <v>0.00787037037037037</v>
      </c>
      <c r="J836" s="13" t="n">
        <v>44815</v>
      </c>
      <c r="K836" s="10" t="n">
        <v>5000</v>
      </c>
      <c r="L836" s="14" t="s">
        <v>957</v>
      </c>
      <c r="M836" s="9" t="s">
        <v>36</v>
      </c>
      <c r="N836" s="15" t="s">
        <v>3347</v>
      </c>
      <c r="O836" s="9" t="n">
        <v>0</v>
      </c>
      <c r="P836" s="10" t="n">
        <v>476</v>
      </c>
      <c r="Q836" s="18" t="n">
        <v>44831</v>
      </c>
      <c r="R836" s="9" t="n">
        <v>2160</v>
      </c>
      <c r="S836" s="10" t="n">
        <v>452</v>
      </c>
      <c r="T836" s="9" t="n">
        <v>14</v>
      </c>
      <c r="U836" s="9" t="s">
        <v>36</v>
      </c>
      <c r="V836" s="9" t="n">
        <v>2</v>
      </c>
    </row>
    <row r="837" customFormat="false" ht="15.75" hidden="false" customHeight="true" outlineLevel="0" collapsed="false">
      <c r="A837" s="22" t="s">
        <v>3300</v>
      </c>
      <c r="B837" s="7" t="s">
        <v>3348</v>
      </c>
      <c r="C837" s="8" t="s">
        <v>3349</v>
      </c>
      <c r="D837" s="9" t="s">
        <v>1148</v>
      </c>
      <c r="E837" s="7" t="s">
        <v>1149</v>
      </c>
      <c r="F837" s="9" t="s">
        <v>41</v>
      </c>
      <c r="G837" s="10" t="n">
        <v>437000</v>
      </c>
      <c r="H837" s="11" t="n">
        <v>40888565</v>
      </c>
      <c r="I837" s="27" t="n">
        <v>0.0125</v>
      </c>
      <c r="J837" s="13" t="n">
        <v>44753</v>
      </c>
      <c r="K837" s="10" t="n">
        <v>5000</v>
      </c>
      <c r="L837" s="14" t="s">
        <v>957</v>
      </c>
      <c r="M837" s="9" t="s">
        <v>36</v>
      </c>
      <c r="N837" s="15" t="s">
        <v>3350</v>
      </c>
      <c r="O837" s="9" t="n">
        <v>0</v>
      </c>
      <c r="P837" s="10" t="n">
        <v>298</v>
      </c>
      <c r="Q837" s="18" t="n">
        <v>44828</v>
      </c>
      <c r="R837" s="9" t="n">
        <v>2160</v>
      </c>
      <c r="S837" s="10" t="n">
        <v>452</v>
      </c>
      <c r="T837" s="9" t="n">
        <v>14</v>
      </c>
      <c r="U837" s="9" t="s">
        <v>36</v>
      </c>
      <c r="V837" s="9" t="n">
        <v>2</v>
      </c>
    </row>
    <row r="838" customFormat="false" ht="15.75" hidden="false" customHeight="true" outlineLevel="0" collapsed="false">
      <c r="A838" s="22" t="s">
        <v>3300</v>
      </c>
      <c r="B838" s="7" t="s">
        <v>3351</v>
      </c>
      <c r="C838" s="8" t="s">
        <v>3352</v>
      </c>
      <c r="D838" s="9" t="s">
        <v>1148</v>
      </c>
      <c r="E838" s="7" t="s">
        <v>1149</v>
      </c>
      <c r="F838" s="9" t="s">
        <v>41</v>
      </c>
      <c r="G838" s="10" t="n">
        <v>437000</v>
      </c>
      <c r="H838" s="11" t="n">
        <v>40888565</v>
      </c>
      <c r="I838" s="27" t="n">
        <v>0.00366898148148148</v>
      </c>
      <c r="J838" s="13" t="n">
        <v>44728</v>
      </c>
      <c r="K838" s="10" t="n">
        <v>4600</v>
      </c>
      <c r="L838" s="14" t="s">
        <v>957</v>
      </c>
      <c r="M838" s="9" t="s">
        <v>36</v>
      </c>
      <c r="N838" s="15" t="s">
        <v>3353</v>
      </c>
      <c r="O838" s="9" t="n">
        <v>0</v>
      </c>
      <c r="P838" s="10" t="n">
        <v>177</v>
      </c>
      <c r="Q838" s="18" t="n">
        <v>44802</v>
      </c>
      <c r="R838" s="9" t="n">
        <v>2160</v>
      </c>
      <c r="S838" s="10" t="n">
        <v>452</v>
      </c>
      <c r="T838" s="9" t="n">
        <v>14</v>
      </c>
      <c r="U838" s="9" t="s">
        <v>36</v>
      </c>
      <c r="V838" s="9" t="n">
        <v>2</v>
      </c>
    </row>
    <row r="839" customFormat="false" ht="15.75" hidden="false" customHeight="true" outlineLevel="0" collapsed="false">
      <c r="A839" s="22" t="s">
        <v>3300</v>
      </c>
      <c r="B839" s="7" t="s">
        <v>3354</v>
      </c>
      <c r="C839" s="8" t="s">
        <v>3355</v>
      </c>
      <c r="D839" s="9" t="s">
        <v>3356</v>
      </c>
      <c r="E839" s="7" t="s">
        <v>3357</v>
      </c>
      <c r="F839" s="9" t="s">
        <v>41</v>
      </c>
      <c r="G839" s="10" t="n">
        <v>366000</v>
      </c>
      <c r="H839" s="11" t="n">
        <v>33220816</v>
      </c>
      <c r="I839" s="27" t="n">
        <v>0.008125</v>
      </c>
      <c r="J839" s="13" t="n">
        <v>44819</v>
      </c>
      <c r="K839" s="10" t="n">
        <v>7200</v>
      </c>
      <c r="L839" s="14" t="s">
        <v>957</v>
      </c>
      <c r="M839" s="9" t="s">
        <v>36</v>
      </c>
      <c r="N839" s="15" t="s">
        <v>3358</v>
      </c>
      <c r="O839" s="9" t="n">
        <v>0</v>
      </c>
      <c r="P839" s="10" t="n">
        <v>729</v>
      </c>
      <c r="Q839" s="18" t="n">
        <v>44831</v>
      </c>
      <c r="R839" s="9" t="n">
        <v>1080</v>
      </c>
      <c r="S839" s="10" t="n">
        <v>123</v>
      </c>
      <c r="T839" s="9" t="n">
        <v>0</v>
      </c>
      <c r="U839" s="9" t="s">
        <v>36</v>
      </c>
      <c r="V839" s="9" t="n">
        <v>1</v>
      </c>
    </row>
    <row r="840" customFormat="false" ht="15.75" hidden="false" customHeight="true" outlineLevel="0" collapsed="false">
      <c r="A840" s="22" t="s">
        <v>3300</v>
      </c>
      <c r="B840" s="7" t="s">
        <v>3359</v>
      </c>
      <c r="C840" s="8" t="s">
        <v>3360</v>
      </c>
      <c r="D840" s="9" t="s">
        <v>3356</v>
      </c>
      <c r="E840" s="7" t="s">
        <v>3357</v>
      </c>
      <c r="F840" s="9" t="s">
        <v>41</v>
      </c>
      <c r="G840" s="10" t="n">
        <v>366000</v>
      </c>
      <c r="H840" s="11" t="n">
        <v>33220816</v>
      </c>
      <c r="I840" s="27" t="n">
        <v>0.00912037037037037</v>
      </c>
      <c r="J840" s="13" t="n">
        <v>44812</v>
      </c>
      <c r="K840" s="10" t="n">
        <v>16000</v>
      </c>
      <c r="L840" s="14" t="s">
        <v>957</v>
      </c>
      <c r="M840" s="9" t="s">
        <v>36</v>
      </c>
      <c r="N840" s="15" t="s">
        <v>3358</v>
      </c>
      <c r="O840" s="9" t="n">
        <v>0</v>
      </c>
      <c r="P840" s="10" t="n">
        <v>1047</v>
      </c>
      <c r="Q840" s="18" t="n">
        <v>44831</v>
      </c>
      <c r="R840" s="9" t="n">
        <v>1080</v>
      </c>
      <c r="S840" s="10" t="n">
        <v>123</v>
      </c>
      <c r="T840" s="9" t="n">
        <v>0</v>
      </c>
      <c r="U840" s="9" t="s">
        <v>36</v>
      </c>
      <c r="V840" s="9" t="n">
        <v>1</v>
      </c>
    </row>
    <row r="841" customFormat="false" ht="15.75" hidden="false" customHeight="true" outlineLevel="0" collapsed="false">
      <c r="A841" s="22" t="s">
        <v>3300</v>
      </c>
      <c r="B841" s="7" t="s">
        <v>3361</v>
      </c>
      <c r="C841" s="8" t="s">
        <v>3362</v>
      </c>
      <c r="D841" s="9" t="s">
        <v>3356</v>
      </c>
      <c r="E841" s="7" t="s">
        <v>3357</v>
      </c>
      <c r="F841" s="9" t="s">
        <v>41</v>
      </c>
      <c r="G841" s="10" t="n">
        <v>366000</v>
      </c>
      <c r="H841" s="11" t="n">
        <v>33220816</v>
      </c>
      <c r="I841" s="27" t="n">
        <v>0.00827546296296296</v>
      </c>
      <c r="J841" s="13" t="n">
        <v>44787</v>
      </c>
      <c r="K841" s="10" t="n">
        <v>37000</v>
      </c>
      <c r="L841" s="14" t="s">
        <v>957</v>
      </c>
      <c r="M841" s="9" t="s">
        <v>36</v>
      </c>
      <c r="N841" s="15" t="s">
        <v>3358</v>
      </c>
      <c r="O841" s="9" t="n">
        <v>0</v>
      </c>
      <c r="P841" s="10" t="n">
        <v>2600</v>
      </c>
      <c r="Q841" s="18" t="n">
        <v>44831</v>
      </c>
      <c r="R841" s="9" t="n">
        <v>1080</v>
      </c>
      <c r="S841" s="10" t="n">
        <v>123</v>
      </c>
      <c r="T841" s="9" t="n">
        <v>0</v>
      </c>
      <c r="U841" s="9" t="s">
        <v>36</v>
      </c>
      <c r="V841" s="9" t="n">
        <v>1</v>
      </c>
    </row>
    <row r="842" customFormat="false" ht="15.75" hidden="false" customHeight="true" outlineLevel="0" collapsed="false">
      <c r="A842" s="22" t="s">
        <v>3300</v>
      </c>
      <c r="B842" s="7" t="s">
        <v>3363</v>
      </c>
      <c r="C842" s="8" t="s">
        <v>3364</v>
      </c>
      <c r="D842" s="9" t="s">
        <v>3356</v>
      </c>
      <c r="E842" s="7" t="s">
        <v>3357</v>
      </c>
      <c r="F842" s="9" t="s">
        <v>41</v>
      </c>
      <c r="G842" s="10" t="n">
        <v>366000</v>
      </c>
      <c r="H842" s="11" t="n">
        <v>33220816</v>
      </c>
      <c r="I842" s="27" t="n">
        <v>0.00739583333333333</v>
      </c>
      <c r="J842" s="13" t="n">
        <v>44801</v>
      </c>
      <c r="K842" s="10" t="n">
        <v>16000</v>
      </c>
      <c r="L842" s="14" t="s">
        <v>957</v>
      </c>
      <c r="M842" s="9" t="s">
        <v>36</v>
      </c>
      <c r="N842" s="15" t="s">
        <v>3358</v>
      </c>
      <c r="O842" s="9" t="n">
        <v>0</v>
      </c>
      <c r="P842" s="10" t="n">
        <v>736</v>
      </c>
      <c r="Q842" s="18" t="n">
        <v>44831</v>
      </c>
      <c r="R842" s="9" t="n">
        <v>1080</v>
      </c>
      <c r="S842" s="10" t="n">
        <v>123</v>
      </c>
      <c r="T842" s="9" t="n">
        <v>0</v>
      </c>
      <c r="U842" s="9" t="s">
        <v>36</v>
      </c>
      <c r="V842" s="9" t="n">
        <v>1</v>
      </c>
    </row>
    <row r="843" customFormat="false" ht="15.75" hidden="false" customHeight="true" outlineLevel="0" collapsed="false">
      <c r="A843" s="22" t="s">
        <v>3300</v>
      </c>
      <c r="B843" s="7" t="s">
        <v>3365</v>
      </c>
      <c r="C843" s="8" t="s">
        <v>3366</v>
      </c>
      <c r="D843" s="9" t="s">
        <v>3356</v>
      </c>
      <c r="E843" s="7" t="s">
        <v>3357</v>
      </c>
      <c r="F843" s="9" t="s">
        <v>41</v>
      </c>
      <c r="G843" s="10" t="n">
        <v>366000</v>
      </c>
      <c r="H843" s="11" t="n">
        <v>33220816</v>
      </c>
      <c r="I843" s="27" t="n">
        <v>0.00899305555555555</v>
      </c>
      <c r="J843" s="13" t="n">
        <v>44781</v>
      </c>
      <c r="K843" s="10" t="n">
        <v>36000</v>
      </c>
      <c r="L843" s="14" t="s">
        <v>957</v>
      </c>
      <c r="M843" s="9" t="s">
        <v>36</v>
      </c>
      <c r="N843" s="15" t="s">
        <v>3358</v>
      </c>
      <c r="O843" s="9" t="n">
        <v>0</v>
      </c>
      <c r="P843" s="10" t="n">
        <v>666</v>
      </c>
      <c r="Q843" s="18" t="n">
        <v>44828</v>
      </c>
      <c r="R843" s="9" t="n">
        <v>1080</v>
      </c>
      <c r="S843" s="10" t="n">
        <v>123</v>
      </c>
      <c r="T843" s="9" t="n">
        <v>0</v>
      </c>
      <c r="U843" s="9" t="s">
        <v>36</v>
      </c>
      <c r="V843" s="9" t="n">
        <v>1</v>
      </c>
    </row>
    <row r="844" customFormat="false" ht="15.75" hidden="false" customHeight="true" outlineLevel="0" collapsed="false">
      <c r="A844" s="22" t="s">
        <v>3300</v>
      </c>
      <c r="B844" s="7" t="s">
        <v>3367</v>
      </c>
      <c r="C844" s="8" t="s">
        <v>3368</v>
      </c>
      <c r="D844" s="9" t="s">
        <v>2799</v>
      </c>
      <c r="E844" s="7" t="s">
        <v>2800</v>
      </c>
      <c r="F844" s="9" t="s">
        <v>41</v>
      </c>
      <c r="G844" s="10" t="n">
        <v>4510000</v>
      </c>
      <c r="H844" s="11" t="n">
        <v>545401335</v>
      </c>
      <c r="I844" s="27" t="n">
        <v>0.00576388888888889</v>
      </c>
      <c r="J844" s="13" t="n">
        <v>44322</v>
      </c>
      <c r="K844" s="10" t="n">
        <v>261000</v>
      </c>
      <c r="L844" s="14" t="s">
        <v>53</v>
      </c>
      <c r="M844" s="9" t="s">
        <v>36</v>
      </c>
      <c r="N844" s="15" t="s">
        <v>3369</v>
      </c>
      <c r="O844" s="9" t="n">
        <v>0</v>
      </c>
      <c r="P844" s="10" t="n">
        <v>9600</v>
      </c>
      <c r="Q844" s="18" t="n">
        <v>44768</v>
      </c>
      <c r="R844" s="9" t="n">
        <v>1080</v>
      </c>
      <c r="S844" s="10" t="n">
        <v>865</v>
      </c>
      <c r="T844" s="9" t="n">
        <v>5</v>
      </c>
      <c r="U844" s="9" t="s">
        <v>36</v>
      </c>
      <c r="V844" s="9" t="n">
        <v>1</v>
      </c>
    </row>
    <row r="845" customFormat="false" ht="15.75" hidden="false" customHeight="true" outlineLevel="0" collapsed="false">
      <c r="A845" s="22" t="s">
        <v>3300</v>
      </c>
      <c r="B845" s="7" t="s">
        <v>3370</v>
      </c>
      <c r="C845" s="8" t="s">
        <v>3371</v>
      </c>
      <c r="D845" s="9" t="s">
        <v>2799</v>
      </c>
      <c r="E845" s="7" t="s">
        <v>2800</v>
      </c>
      <c r="F845" s="9" t="s">
        <v>41</v>
      </c>
      <c r="G845" s="10" t="n">
        <v>4510000</v>
      </c>
      <c r="H845" s="11" t="n">
        <v>545401335</v>
      </c>
      <c r="I845" s="27" t="n">
        <v>0.00774305555555556</v>
      </c>
      <c r="J845" s="13" t="n">
        <v>44331</v>
      </c>
      <c r="K845" s="10" t="n">
        <v>108000</v>
      </c>
      <c r="L845" s="14" t="s">
        <v>53</v>
      </c>
      <c r="M845" s="9" t="s">
        <v>36</v>
      </c>
      <c r="N845" s="15" t="s">
        <v>3369</v>
      </c>
      <c r="O845" s="9" t="n">
        <v>0</v>
      </c>
      <c r="P845" s="10" t="n">
        <v>2392</v>
      </c>
      <c r="Q845" s="18" t="n">
        <v>44713</v>
      </c>
      <c r="R845" s="9" t="n">
        <v>1080</v>
      </c>
      <c r="S845" s="10" t="n">
        <v>865</v>
      </c>
      <c r="T845" s="9" t="n">
        <v>5</v>
      </c>
      <c r="U845" s="9" t="s">
        <v>36</v>
      </c>
      <c r="V845" s="9" t="n">
        <v>1</v>
      </c>
    </row>
    <row r="846" customFormat="false" ht="15.75" hidden="false" customHeight="true" outlineLevel="0" collapsed="false">
      <c r="A846" s="22" t="s">
        <v>3300</v>
      </c>
      <c r="B846" s="7" t="s">
        <v>3372</v>
      </c>
      <c r="C846" s="8" t="s">
        <v>3373</v>
      </c>
      <c r="D846" s="9" t="s">
        <v>2799</v>
      </c>
      <c r="E846" s="7" t="s">
        <v>2800</v>
      </c>
      <c r="F846" s="9" t="s">
        <v>41</v>
      </c>
      <c r="G846" s="10" t="n">
        <v>4510000</v>
      </c>
      <c r="H846" s="11" t="n">
        <v>545401335</v>
      </c>
      <c r="I846" s="27" t="n">
        <v>0.00832175925925926</v>
      </c>
      <c r="J846" s="13" t="n">
        <v>44336</v>
      </c>
      <c r="K846" s="10" t="n">
        <v>245000</v>
      </c>
      <c r="L846" s="14" t="s">
        <v>53</v>
      </c>
      <c r="M846" s="9" t="s">
        <v>36</v>
      </c>
      <c r="N846" s="15" t="s">
        <v>3369</v>
      </c>
      <c r="O846" s="9" t="n">
        <v>0</v>
      </c>
      <c r="P846" s="10" t="n">
        <v>16112</v>
      </c>
      <c r="Q846" s="18" t="n">
        <v>44825</v>
      </c>
      <c r="R846" s="9" t="n">
        <v>1080</v>
      </c>
      <c r="S846" s="10" t="n">
        <v>865</v>
      </c>
      <c r="T846" s="9" t="n">
        <v>5</v>
      </c>
      <c r="U846" s="9" t="s">
        <v>36</v>
      </c>
      <c r="V846" s="9" t="n">
        <v>1</v>
      </c>
    </row>
    <row r="847" customFormat="false" ht="15.75" hidden="false" customHeight="true" outlineLevel="0" collapsed="false">
      <c r="A847" s="22" t="s">
        <v>3300</v>
      </c>
      <c r="B847" s="7" t="s">
        <v>3374</v>
      </c>
      <c r="C847" s="8" t="s">
        <v>3375</v>
      </c>
      <c r="D847" s="9" t="s">
        <v>2799</v>
      </c>
      <c r="E847" s="7" t="s">
        <v>2800</v>
      </c>
      <c r="F847" s="9" t="s">
        <v>41</v>
      </c>
      <c r="G847" s="10" t="n">
        <v>4510000</v>
      </c>
      <c r="H847" s="11" t="n">
        <v>545401335</v>
      </c>
      <c r="I847" s="27" t="n">
        <v>0.00747685185185185</v>
      </c>
      <c r="J847" s="13" t="n">
        <v>44342</v>
      </c>
      <c r="K847" s="10" t="n">
        <v>172000</v>
      </c>
      <c r="L847" s="14" t="s">
        <v>53</v>
      </c>
      <c r="M847" s="9" t="s">
        <v>36</v>
      </c>
      <c r="N847" s="15" t="s">
        <v>3369</v>
      </c>
      <c r="O847" s="9" t="n">
        <v>0</v>
      </c>
      <c r="P847" s="10" t="n">
        <v>6491</v>
      </c>
      <c r="Q847" s="18" t="n">
        <v>44768</v>
      </c>
      <c r="R847" s="9" t="n">
        <v>1080</v>
      </c>
      <c r="S847" s="10" t="n">
        <v>865</v>
      </c>
      <c r="T847" s="9" t="n">
        <v>5</v>
      </c>
      <c r="U847" s="9" t="s">
        <v>36</v>
      </c>
      <c r="V847" s="9" t="n">
        <v>1</v>
      </c>
    </row>
    <row r="848" customFormat="false" ht="15.75" hidden="false" customHeight="true" outlineLevel="0" collapsed="false">
      <c r="A848" s="22" t="s">
        <v>3300</v>
      </c>
      <c r="B848" s="7" t="s">
        <v>3376</v>
      </c>
      <c r="C848" s="8" t="s">
        <v>3377</v>
      </c>
      <c r="D848" s="9" t="s">
        <v>2799</v>
      </c>
      <c r="E848" s="7" t="s">
        <v>2800</v>
      </c>
      <c r="F848" s="9" t="s">
        <v>41</v>
      </c>
      <c r="G848" s="10" t="n">
        <v>4510000</v>
      </c>
      <c r="H848" s="11" t="n">
        <v>545401335</v>
      </c>
      <c r="I848" s="27" t="n">
        <v>0.00601851851851852</v>
      </c>
      <c r="J848" s="13" t="n">
        <v>44803</v>
      </c>
      <c r="K848" s="10" t="n">
        <v>35000</v>
      </c>
      <c r="L848" s="14" t="s">
        <v>53</v>
      </c>
      <c r="M848" s="9" t="s">
        <v>36</v>
      </c>
      <c r="N848" s="15" t="s">
        <v>3369</v>
      </c>
      <c r="O848" s="9" t="n">
        <v>0</v>
      </c>
      <c r="P848" s="10" t="n">
        <v>512</v>
      </c>
      <c r="Q848" s="18" t="n">
        <v>44829</v>
      </c>
      <c r="R848" s="9" t="n">
        <v>1080</v>
      </c>
      <c r="S848" s="10" t="n">
        <v>865</v>
      </c>
      <c r="T848" s="9" t="n">
        <v>5</v>
      </c>
      <c r="U848" s="9" t="s">
        <v>36</v>
      </c>
      <c r="V848" s="9" t="n">
        <v>1</v>
      </c>
    </row>
    <row r="849" customFormat="false" ht="15.75" hidden="false" customHeight="true" outlineLevel="0" collapsed="false">
      <c r="A849" s="22" t="s">
        <v>3300</v>
      </c>
      <c r="B849" s="7" t="s">
        <v>3378</v>
      </c>
      <c r="C849" s="8" t="s">
        <v>3379</v>
      </c>
      <c r="D849" s="9" t="s">
        <v>3380</v>
      </c>
      <c r="E849" s="7" t="s">
        <v>27</v>
      </c>
      <c r="F849" s="9" t="s">
        <v>27</v>
      </c>
      <c r="G849" s="10" t="n">
        <v>4400000</v>
      </c>
      <c r="H849" s="11" t="n">
        <v>1200886529</v>
      </c>
      <c r="I849" s="27" t="n">
        <v>0.0116898148148148</v>
      </c>
      <c r="J849" s="13" t="n">
        <v>44819</v>
      </c>
      <c r="K849" s="10" t="n">
        <v>2400</v>
      </c>
      <c r="L849" s="14" t="s">
        <v>28</v>
      </c>
      <c r="M849" s="9" t="s">
        <v>29</v>
      </c>
      <c r="N849" s="15" t="s">
        <v>3381</v>
      </c>
      <c r="O849" s="9" t="n">
        <v>0</v>
      </c>
      <c r="P849" s="10" t="n">
        <v>145</v>
      </c>
      <c r="Q849" s="18" t="n">
        <v>44830</v>
      </c>
      <c r="R849" s="9" t="n">
        <v>1080</v>
      </c>
      <c r="S849" s="10" t="n">
        <v>1342</v>
      </c>
      <c r="T849" s="9" t="n">
        <v>99</v>
      </c>
      <c r="U849" s="9" t="s">
        <v>36</v>
      </c>
      <c r="V849" s="9" t="n">
        <v>2</v>
      </c>
    </row>
    <row r="850" customFormat="false" ht="15.75" hidden="false" customHeight="true" outlineLevel="0" collapsed="false">
      <c r="A850" s="22" t="s">
        <v>3300</v>
      </c>
      <c r="B850" s="7" t="s">
        <v>3382</v>
      </c>
      <c r="C850" s="8" t="s">
        <v>3383</v>
      </c>
      <c r="D850" s="9" t="s">
        <v>3380</v>
      </c>
      <c r="E850" s="7" t="s">
        <v>27</v>
      </c>
      <c r="F850" s="9" t="s">
        <v>27</v>
      </c>
      <c r="G850" s="10" t="n">
        <v>4400000</v>
      </c>
      <c r="H850" s="11" t="n">
        <v>1200886529</v>
      </c>
      <c r="I850" s="27" t="n">
        <v>0.0133564814814815</v>
      </c>
      <c r="J850" s="13" t="n">
        <v>44816</v>
      </c>
      <c r="K850" s="10" t="n">
        <v>4600</v>
      </c>
      <c r="L850" s="14" t="s">
        <v>28</v>
      </c>
      <c r="M850" s="9" t="s">
        <v>29</v>
      </c>
      <c r="N850" s="15" t="s">
        <v>3381</v>
      </c>
      <c r="O850" s="9" t="n">
        <v>0</v>
      </c>
      <c r="P850" s="10" t="n">
        <v>375</v>
      </c>
      <c r="Q850" s="18" t="n">
        <v>44831</v>
      </c>
      <c r="R850" s="9" t="n">
        <v>1080</v>
      </c>
      <c r="S850" s="10" t="n">
        <v>1342</v>
      </c>
      <c r="T850" s="9" t="n">
        <v>99</v>
      </c>
      <c r="U850" s="9" t="s">
        <v>36</v>
      </c>
      <c r="V850" s="9" t="n">
        <v>2</v>
      </c>
    </row>
    <row r="851" customFormat="false" ht="15.75" hidden="false" customHeight="true" outlineLevel="0" collapsed="false">
      <c r="A851" s="22" t="s">
        <v>3300</v>
      </c>
      <c r="B851" s="7" t="s">
        <v>3384</v>
      </c>
      <c r="C851" s="8" t="s">
        <v>3385</v>
      </c>
      <c r="D851" s="9" t="s">
        <v>3380</v>
      </c>
      <c r="E851" s="7" t="s">
        <v>27</v>
      </c>
      <c r="F851" s="9" t="s">
        <v>27</v>
      </c>
      <c r="G851" s="10" t="n">
        <v>4400000</v>
      </c>
      <c r="H851" s="11" t="n">
        <v>1200886529</v>
      </c>
      <c r="I851" s="27" t="n">
        <v>0.0113078703703704</v>
      </c>
      <c r="J851" s="13" t="n">
        <v>44810</v>
      </c>
      <c r="K851" s="10" t="n">
        <v>6800</v>
      </c>
      <c r="L851" s="14" t="s">
        <v>28</v>
      </c>
      <c r="M851" s="9" t="s">
        <v>29</v>
      </c>
      <c r="N851" s="15" t="s">
        <v>3381</v>
      </c>
      <c r="O851" s="9" t="n">
        <v>0</v>
      </c>
      <c r="P851" s="10" t="n">
        <v>608</v>
      </c>
      <c r="Q851" s="18" t="n">
        <v>44830</v>
      </c>
      <c r="R851" s="9" t="n">
        <v>1080</v>
      </c>
      <c r="S851" s="10" t="n">
        <v>1342</v>
      </c>
      <c r="T851" s="9" t="n">
        <v>99</v>
      </c>
      <c r="U851" s="9" t="s">
        <v>36</v>
      </c>
      <c r="V851" s="9" t="n">
        <v>2</v>
      </c>
    </row>
    <row r="852" customFormat="false" ht="15.75" hidden="false" customHeight="true" outlineLevel="0" collapsed="false">
      <c r="A852" s="22" t="s">
        <v>3300</v>
      </c>
      <c r="B852" s="7" t="s">
        <v>3386</v>
      </c>
      <c r="C852" s="8" t="s">
        <v>3387</v>
      </c>
      <c r="D852" s="9" t="s">
        <v>3380</v>
      </c>
      <c r="E852" s="7" t="s">
        <v>27</v>
      </c>
      <c r="F852" s="9" t="s">
        <v>27</v>
      </c>
      <c r="G852" s="10" t="n">
        <v>4400000</v>
      </c>
      <c r="H852" s="11" t="n">
        <v>1200886529</v>
      </c>
      <c r="I852" s="27" t="n">
        <v>0.0119675925925926</v>
      </c>
      <c r="J852" s="13" t="n">
        <v>44804</v>
      </c>
      <c r="K852" s="10" t="n">
        <v>11000</v>
      </c>
      <c r="L852" s="14" t="s">
        <v>28</v>
      </c>
      <c r="M852" s="9" t="s">
        <v>29</v>
      </c>
      <c r="N852" s="15" t="s">
        <v>3381</v>
      </c>
      <c r="O852" s="9" t="n">
        <v>0</v>
      </c>
      <c r="P852" s="10" t="n">
        <v>466</v>
      </c>
      <c r="Q852" s="18" t="n">
        <v>44831</v>
      </c>
      <c r="R852" s="9" t="n">
        <v>1080</v>
      </c>
      <c r="S852" s="10" t="n">
        <v>1342</v>
      </c>
      <c r="T852" s="9" t="n">
        <v>99</v>
      </c>
      <c r="U852" s="9" t="s">
        <v>36</v>
      </c>
      <c r="V852" s="9" t="n">
        <v>2</v>
      </c>
    </row>
    <row r="853" customFormat="false" ht="15.75" hidden="false" customHeight="true" outlineLevel="0" collapsed="false">
      <c r="A853" s="22" t="s">
        <v>3300</v>
      </c>
      <c r="B853" s="7" t="s">
        <v>3388</v>
      </c>
      <c r="C853" s="8" t="s">
        <v>3389</v>
      </c>
      <c r="D853" s="9" t="s">
        <v>3380</v>
      </c>
      <c r="E853" s="7" t="s">
        <v>27</v>
      </c>
      <c r="F853" s="9" t="s">
        <v>27</v>
      </c>
      <c r="G853" s="10" t="n">
        <v>4400000</v>
      </c>
      <c r="H853" s="11" t="n">
        <v>1200886529</v>
      </c>
      <c r="I853" s="27" t="n">
        <v>0.0130439814814815</v>
      </c>
      <c r="J853" s="13" t="n">
        <v>44802</v>
      </c>
      <c r="K853" s="10" t="n">
        <v>9500</v>
      </c>
      <c r="L853" s="14" t="s">
        <v>28</v>
      </c>
      <c r="M853" s="9" t="s">
        <v>29</v>
      </c>
      <c r="N853" s="15" t="s">
        <v>3381</v>
      </c>
      <c r="O853" s="9" t="n">
        <v>0</v>
      </c>
      <c r="P853" s="10" t="n">
        <v>780</v>
      </c>
      <c r="Q853" s="18" t="n">
        <v>44831</v>
      </c>
      <c r="R853" s="9" t="n">
        <v>1080</v>
      </c>
      <c r="S853" s="10" t="n">
        <v>1342</v>
      </c>
      <c r="T853" s="9" t="n">
        <v>99</v>
      </c>
      <c r="U853" s="9" t="s">
        <v>36</v>
      </c>
      <c r="V853" s="9" t="n">
        <v>2</v>
      </c>
    </row>
    <row r="854" customFormat="false" ht="15.75" hidden="false" customHeight="true" outlineLevel="0" collapsed="false">
      <c r="A854" s="22" t="s">
        <v>3300</v>
      </c>
      <c r="B854" s="7" t="s">
        <v>968</v>
      </c>
      <c r="C854" s="8" t="s">
        <v>969</v>
      </c>
      <c r="D854" s="9" t="s">
        <v>3390</v>
      </c>
      <c r="E854" s="7" t="s">
        <v>3391</v>
      </c>
      <c r="F854" s="9" t="s">
        <v>41</v>
      </c>
      <c r="G854" s="10" t="n">
        <v>3880000</v>
      </c>
      <c r="H854" s="11" t="n">
        <v>562910909</v>
      </c>
      <c r="I854" s="27" t="n">
        <v>0.00903935185185185</v>
      </c>
      <c r="J854" s="13" t="n">
        <v>44816</v>
      </c>
      <c r="K854" s="10" t="n">
        <v>138000</v>
      </c>
      <c r="L854" s="14" t="s">
        <v>957</v>
      </c>
      <c r="M854" s="9" t="s">
        <v>29</v>
      </c>
      <c r="N854" s="15" t="s">
        <v>3330</v>
      </c>
      <c r="O854" s="9" t="n">
        <v>4</v>
      </c>
      <c r="P854" s="10" t="n">
        <v>2635</v>
      </c>
      <c r="Q854" s="18" t="n">
        <v>44831</v>
      </c>
      <c r="R854" s="9" t="n">
        <v>1080</v>
      </c>
      <c r="S854" s="10" t="n">
        <v>260</v>
      </c>
      <c r="T854" s="9" t="n">
        <v>15</v>
      </c>
      <c r="U854" s="9" t="s">
        <v>36</v>
      </c>
      <c r="V854" s="9" t="n">
        <v>4</v>
      </c>
    </row>
    <row r="855" customFormat="false" ht="15.75" hidden="false" customHeight="true" outlineLevel="0" collapsed="false">
      <c r="A855" s="22" t="s">
        <v>3300</v>
      </c>
      <c r="B855" s="7" t="s">
        <v>3392</v>
      </c>
      <c r="C855" s="8" t="s">
        <v>3393</v>
      </c>
      <c r="D855" s="9" t="s">
        <v>3390</v>
      </c>
      <c r="E855" s="7" t="s">
        <v>3391</v>
      </c>
      <c r="F855" s="9" t="s">
        <v>41</v>
      </c>
      <c r="G855" s="10" t="n">
        <v>3880000</v>
      </c>
      <c r="H855" s="11" t="n">
        <v>562910909</v>
      </c>
      <c r="I855" s="27" t="n">
        <v>0.00701388888888889</v>
      </c>
      <c r="J855" s="13" t="n">
        <v>44784</v>
      </c>
      <c r="K855" s="10" t="n">
        <v>98000</v>
      </c>
      <c r="L855" s="14" t="s">
        <v>957</v>
      </c>
      <c r="M855" s="9" t="s">
        <v>29</v>
      </c>
      <c r="N855" s="15" t="s">
        <v>3330</v>
      </c>
      <c r="O855" s="9" t="n">
        <v>0</v>
      </c>
      <c r="P855" s="10" t="n">
        <v>1974</v>
      </c>
      <c r="Q855" s="18" t="n">
        <v>44826</v>
      </c>
      <c r="R855" s="9" t="n">
        <v>1080</v>
      </c>
      <c r="S855" s="10" t="n">
        <v>260</v>
      </c>
      <c r="T855" s="9" t="n">
        <v>15</v>
      </c>
      <c r="U855" s="9" t="s">
        <v>36</v>
      </c>
      <c r="V855" s="9" t="n">
        <v>4</v>
      </c>
    </row>
    <row r="856" customFormat="false" ht="15.75" hidden="false" customHeight="true" outlineLevel="0" collapsed="false">
      <c r="A856" s="22" t="s">
        <v>3300</v>
      </c>
      <c r="B856" s="7" t="s">
        <v>3394</v>
      </c>
      <c r="C856" s="8" t="s">
        <v>3395</v>
      </c>
      <c r="D856" s="9" t="s">
        <v>3390</v>
      </c>
      <c r="E856" s="7" t="s">
        <v>3391</v>
      </c>
      <c r="F856" s="9" t="s">
        <v>41</v>
      </c>
      <c r="G856" s="10" t="n">
        <v>3880000</v>
      </c>
      <c r="H856" s="11" t="n">
        <v>562910909</v>
      </c>
      <c r="I856" s="27" t="n">
        <v>0.00790509259259259</v>
      </c>
      <c r="J856" s="13" t="n">
        <v>44810</v>
      </c>
      <c r="K856" s="10" t="n">
        <v>122000</v>
      </c>
      <c r="L856" s="14" t="s">
        <v>957</v>
      </c>
      <c r="M856" s="9" t="s">
        <v>29</v>
      </c>
      <c r="N856" s="15" t="s">
        <v>3330</v>
      </c>
      <c r="O856" s="9" t="n">
        <v>5</v>
      </c>
      <c r="P856" s="10" t="n">
        <v>2254</v>
      </c>
      <c r="Q856" s="18" t="n">
        <v>44831</v>
      </c>
      <c r="R856" s="9" t="n">
        <v>1080</v>
      </c>
      <c r="S856" s="10" t="n">
        <v>260</v>
      </c>
      <c r="T856" s="9" t="n">
        <v>15</v>
      </c>
      <c r="U856" s="9" t="s">
        <v>36</v>
      </c>
      <c r="V856" s="9" t="n">
        <v>4</v>
      </c>
    </row>
    <row r="857" customFormat="false" ht="15.75" hidden="false" customHeight="true" outlineLevel="0" collapsed="false">
      <c r="A857" s="22" t="s">
        <v>3300</v>
      </c>
      <c r="B857" s="7" t="s">
        <v>3396</v>
      </c>
      <c r="C857" s="8" t="s">
        <v>3397</v>
      </c>
      <c r="D857" s="9" t="s">
        <v>3390</v>
      </c>
      <c r="E857" s="7" t="s">
        <v>3391</v>
      </c>
      <c r="F857" s="9" t="s">
        <v>41</v>
      </c>
      <c r="G857" s="10" t="n">
        <v>3880000</v>
      </c>
      <c r="H857" s="11" t="n">
        <v>562910909</v>
      </c>
      <c r="I857" s="27" t="n">
        <v>0.0102777777777778</v>
      </c>
      <c r="J857" s="13" t="n">
        <v>44803</v>
      </c>
      <c r="K857" s="10" t="n">
        <v>219000</v>
      </c>
      <c r="L857" s="14" t="s">
        <v>957</v>
      </c>
      <c r="M857" s="9" t="s">
        <v>29</v>
      </c>
      <c r="N857" s="15" t="s">
        <v>3330</v>
      </c>
      <c r="O857" s="9" t="n">
        <v>4</v>
      </c>
      <c r="P857" s="10" t="n">
        <v>8183</v>
      </c>
      <c r="Q857" s="18" t="n">
        <v>44831</v>
      </c>
      <c r="R857" s="9" t="n">
        <v>1080</v>
      </c>
      <c r="S857" s="10" t="n">
        <v>260</v>
      </c>
      <c r="T857" s="9" t="n">
        <v>15</v>
      </c>
      <c r="U857" s="9" t="s">
        <v>36</v>
      </c>
      <c r="V857" s="9" t="n">
        <v>4</v>
      </c>
    </row>
    <row r="858" customFormat="false" ht="15.75" hidden="false" customHeight="true" outlineLevel="0" collapsed="false">
      <c r="A858" s="22" t="s">
        <v>3300</v>
      </c>
      <c r="B858" s="7" t="s">
        <v>3398</v>
      </c>
      <c r="C858" s="8" t="s">
        <v>3399</v>
      </c>
      <c r="D858" s="9" t="s">
        <v>3390</v>
      </c>
      <c r="E858" s="7" t="s">
        <v>3391</v>
      </c>
      <c r="F858" s="9" t="s">
        <v>41</v>
      </c>
      <c r="G858" s="10" t="n">
        <v>3880000</v>
      </c>
      <c r="H858" s="11" t="n">
        <v>562910909</v>
      </c>
      <c r="I858" s="27" t="n">
        <v>0.0104398148148148</v>
      </c>
      <c r="J858" s="13" t="n">
        <v>44638</v>
      </c>
      <c r="K858" s="10" t="n">
        <v>182000</v>
      </c>
      <c r="L858" s="14" t="s">
        <v>957</v>
      </c>
      <c r="M858" s="9" t="s">
        <v>29</v>
      </c>
      <c r="N858" s="15" t="s">
        <v>3330</v>
      </c>
      <c r="O858" s="9" t="n">
        <v>4</v>
      </c>
      <c r="P858" s="10" t="n">
        <v>4089</v>
      </c>
      <c r="Q858" s="18" t="n">
        <v>44831</v>
      </c>
      <c r="R858" s="9" t="n">
        <v>1080</v>
      </c>
      <c r="S858" s="10" t="n">
        <v>260</v>
      </c>
      <c r="T858" s="9" t="n">
        <v>15</v>
      </c>
      <c r="U858" s="9" t="s">
        <v>36</v>
      </c>
      <c r="V858" s="9" t="n">
        <v>4</v>
      </c>
    </row>
    <row r="859" customFormat="false" ht="15.75" hidden="false" customHeight="true" outlineLevel="0" collapsed="false">
      <c r="A859" s="22" t="s">
        <v>3300</v>
      </c>
      <c r="B859" s="7" t="s">
        <v>1060</v>
      </c>
      <c r="C859" s="8" t="s">
        <v>1061</v>
      </c>
      <c r="D859" s="9" t="s">
        <v>1062</v>
      </c>
      <c r="E859" s="7" t="s">
        <v>3400</v>
      </c>
      <c r="F859" s="9" t="s">
        <v>41</v>
      </c>
      <c r="G859" s="10" t="n">
        <v>2270000</v>
      </c>
      <c r="H859" s="11" t="n">
        <v>268584946</v>
      </c>
      <c r="I859" s="27" t="n">
        <v>0.00701388888888889</v>
      </c>
      <c r="J859" s="13" t="n">
        <v>44547</v>
      </c>
      <c r="K859" s="10" t="n">
        <v>58000</v>
      </c>
      <c r="L859" s="14" t="s">
        <v>957</v>
      </c>
      <c r="M859" s="9" t="s">
        <v>36</v>
      </c>
      <c r="N859" s="15" t="s">
        <v>3330</v>
      </c>
      <c r="O859" s="9" t="n">
        <v>3</v>
      </c>
      <c r="P859" s="10" t="n">
        <v>1011</v>
      </c>
      <c r="Q859" s="18" t="n">
        <v>44831</v>
      </c>
      <c r="R859" s="9" t="n">
        <v>2160</v>
      </c>
      <c r="S859" s="10" t="n">
        <v>113</v>
      </c>
      <c r="T859" s="9" t="n">
        <v>17</v>
      </c>
      <c r="U859" s="9" t="s">
        <v>36</v>
      </c>
      <c r="V859" s="9" t="n">
        <v>0</v>
      </c>
    </row>
    <row r="860" customFormat="false" ht="15.75" hidden="false" customHeight="true" outlineLevel="0" collapsed="false">
      <c r="A860" s="22" t="s">
        <v>3300</v>
      </c>
      <c r="B860" s="7" t="s">
        <v>3401</v>
      </c>
      <c r="C860" s="8" t="s">
        <v>3402</v>
      </c>
      <c r="D860" s="9" t="s">
        <v>1062</v>
      </c>
      <c r="E860" s="7" t="s">
        <v>3400</v>
      </c>
      <c r="F860" s="9" t="s">
        <v>41</v>
      </c>
      <c r="G860" s="10" t="n">
        <v>2270000</v>
      </c>
      <c r="H860" s="11" t="n">
        <v>268584946</v>
      </c>
      <c r="I860" s="27" t="n">
        <v>0.00599537037037037</v>
      </c>
      <c r="J860" s="13" t="n">
        <v>43124</v>
      </c>
      <c r="K860" s="10" t="n">
        <v>193000</v>
      </c>
      <c r="L860" s="14" t="s">
        <v>957</v>
      </c>
      <c r="M860" s="9" t="s">
        <v>36</v>
      </c>
      <c r="N860" s="15" t="s">
        <v>3330</v>
      </c>
      <c r="O860" s="9" t="n">
        <v>0</v>
      </c>
      <c r="P860" s="10" t="n">
        <v>6782</v>
      </c>
      <c r="Q860" s="18" t="n">
        <v>44830</v>
      </c>
      <c r="R860" s="9" t="n">
        <v>1080</v>
      </c>
      <c r="S860" s="10" t="n">
        <v>113</v>
      </c>
      <c r="T860" s="9" t="n">
        <v>17</v>
      </c>
      <c r="U860" s="9" t="s">
        <v>36</v>
      </c>
      <c r="V860" s="9" t="n">
        <v>0</v>
      </c>
    </row>
    <row r="861" customFormat="false" ht="15.75" hidden="false" customHeight="true" outlineLevel="0" collapsed="false">
      <c r="A861" s="22" t="s">
        <v>3300</v>
      </c>
      <c r="B861" s="7" t="s">
        <v>3403</v>
      </c>
      <c r="C861" s="8" t="s">
        <v>3404</v>
      </c>
      <c r="D861" s="9" t="s">
        <v>1062</v>
      </c>
      <c r="E861" s="7" t="s">
        <v>3400</v>
      </c>
      <c r="F861" s="9" t="s">
        <v>41</v>
      </c>
      <c r="G861" s="10" t="n">
        <v>2270000</v>
      </c>
      <c r="H861" s="11" t="n">
        <v>268584946</v>
      </c>
      <c r="I861" s="27" t="n">
        <v>0.00693287037037037</v>
      </c>
      <c r="J861" s="13" t="n">
        <v>44412</v>
      </c>
      <c r="K861" s="10" t="n">
        <v>130000</v>
      </c>
      <c r="L861" s="14" t="s">
        <v>957</v>
      </c>
      <c r="M861" s="9" t="s">
        <v>36</v>
      </c>
      <c r="N861" s="15" t="s">
        <v>3330</v>
      </c>
      <c r="O861" s="9" t="n">
        <v>3</v>
      </c>
      <c r="P861" s="10" t="n">
        <v>3658</v>
      </c>
      <c r="Q861" s="18" t="n">
        <v>44802</v>
      </c>
      <c r="R861" s="9" t="n">
        <v>2160</v>
      </c>
      <c r="S861" s="10" t="n">
        <v>113</v>
      </c>
      <c r="T861" s="9" t="n">
        <v>17</v>
      </c>
      <c r="U861" s="9" t="s">
        <v>36</v>
      </c>
      <c r="V861" s="9" t="n">
        <v>0</v>
      </c>
    </row>
    <row r="862" customFormat="false" ht="15.75" hidden="false" customHeight="true" outlineLevel="0" collapsed="false">
      <c r="A862" s="22" t="s">
        <v>3300</v>
      </c>
      <c r="B862" s="7" t="s">
        <v>3405</v>
      </c>
      <c r="C862" s="8" t="s">
        <v>3406</v>
      </c>
      <c r="D862" s="9" t="s">
        <v>1062</v>
      </c>
      <c r="E862" s="7" t="s">
        <v>3400</v>
      </c>
      <c r="F862" s="9" t="s">
        <v>41</v>
      </c>
      <c r="G862" s="10" t="n">
        <v>2270000</v>
      </c>
      <c r="H862" s="11" t="n">
        <v>268584946</v>
      </c>
      <c r="I862" s="27" t="n">
        <v>0.00351851851851852</v>
      </c>
      <c r="J862" s="13" t="n">
        <v>43285</v>
      </c>
      <c r="K862" s="10" t="n">
        <v>125000</v>
      </c>
      <c r="L862" s="14" t="s">
        <v>957</v>
      </c>
      <c r="M862" s="9" t="s">
        <v>36</v>
      </c>
      <c r="N862" s="15" t="s">
        <v>3330</v>
      </c>
      <c r="O862" s="9" t="n">
        <v>0</v>
      </c>
      <c r="P862" s="10" t="n">
        <v>4135</v>
      </c>
      <c r="Q862" s="18" t="n">
        <v>44802</v>
      </c>
      <c r="R862" s="9" t="n">
        <v>1080</v>
      </c>
      <c r="S862" s="10" t="n">
        <v>113</v>
      </c>
      <c r="T862" s="9" t="n">
        <v>17</v>
      </c>
      <c r="U862" s="9" t="s">
        <v>36</v>
      </c>
      <c r="V862" s="9" t="n">
        <v>0</v>
      </c>
    </row>
    <row r="863" customFormat="false" ht="15.75" hidden="false" customHeight="true" outlineLevel="0" collapsed="false">
      <c r="A863" s="22" t="s">
        <v>3300</v>
      </c>
      <c r="B863" s="7" t="s">
        <v>3407</v>
      </c>
      <c r="C863" s="8" t="s">
        <v>3408</v>
      </c>
      <c r="D863" s="9" t="s">
        <v>1062</v>
      </c>
      <c r="E863" s="7" t="s">
        <v>3400</v>
      </c>
      <c r="F863" s="9" t="s">
        <v>41</v>
      </c>
      <c r="G863" s="10" t="n">
        <v>2270000</v>
      </c>
      <c r="H863" s="11" t="n">
        <v>268584946</v>
      </c>
      <c r="I863" s="27" t="n">
        <v>0.00678240740740741</v>
      </c>
      <c r="J863" s="13" t="n">
        <v>44454</v>
      </c>
      <c r="K863" s="10" t="n">
        <v>86000</v>
      </c>
      <c r="L863" s="14" t="s">
        <v>957</v>
      </c>
      <c r="M863" s="9" t="s">
        <v>36</v>
      </c>
      <c r="N863" s="15" t="s">
        <v>3330</v>
      </c>
      <c r="O863" s="9" t="n">
        <v>3</v>
      </c>
      <c r="P863" s="10" t="n">
        <v>1858</v>
      </c>
      <c r="Q863" s="18" t="n">
        <v>44802</v>
      </c>
      <c r="R863" s="9" t="n">
        <v>2160</v>
      </c>
      <c r="S863" s="10" t="n">
        <v>113</v>
      </c>
      <c r="T863" s="9" t="n">
        <v>17</v>
      </c>
      <c r="U863" s="9" t="s">
        <v>36</v>
      </c>
      <c r="V863" s="9" t="n">
        <v>0</v>
      </c>
    </row>
    <row r="864" customFormat="false" ht="15.75" hidden="false" customHeight="true" outlineLevel="0" collapsed="false">
      <c r="A864" s="22" t="s">
        <v>3300</v>
      </c>
      <c r="B864" s="7" t="s">
        <v>3409</v>
      </c>
      <c r="C864" s="8" t="s">
        <v>3410</v>
      </c>
      <c r="D864" s="9" t="s">
        <v>3411</v>
      </c>
      <c r="E864" s="7" t="s">
        <v>27</v>
      </c>
      <c r="F864" s="9" t="s">
        <v>27</v>
      </c>
      <c r="G864" s="10" t="n">
        <v>5700000</v>
      </c>
      <c r="H864" s="11" t="n">
        <v>1267778130</v>
      </c>
      <c r="I864" s="27" t="n">
        <v>0.00591435185185185</v>
      </c>
      <c r="J864" s="13" t="n">
        <v>44812</v>
      </c>
      <c r="K864" s="10" t="n">
        <v>29000</v>
      </c>
      <c r="L864" s="14" t="s">
        <v>28</v>
      </c>
      <c r="M864" s="9" t="s">
        <v>36</v>
      </c>
      <c r="N864" s="15" t="s">
        <v>3412</v>
      </c>
      <c r="O864" s="9" t="n">
        <v>0</v>
      </c>
      <c r="P864" s="10" t="n">
        <v>225</v>
      </c>
      <c r="Q864" s="18" t="n">
        <v>44831</v>
      </c>
      <c r="R864" s="9" t="n">
        <v>1080</v>
      </c>
      <c r="S864" s="10" t="n">
        <v>261</v>
      </c>
      <c r="T864" s="9" t="n">
        <v>3</v>
      </c>
      <c r="U864" s="9" t="s">
        <v>36</v>
      </c>
      <c r="V864" s="9" t="n">
        <v>0</v>
      </c>
    </row>
    <row r="865" customFormat="false" ht="15.75" hidden="false" customHeight="true" outlineLevel="0" collapsed="false">
      <c r="A865" s="22" t="s">
        <v>3300</v>
      </c>
      <c r="B865" s="7" t="s">
        <v>3413</v>
      </c>
      <c r="C865" s="8" t="s">
        <v>3414</v>
      </c>
      <c r="D865" s="9" t="s">
        <v>3411</v>
      </c>
      <c r="E865" s="7" t="s">
        <v>27</v>
      </c>
      <c r="F865" s="9" t="s">
        <v>27</v>
      </c>
      <c r="G865" s="10" t="n">
        <v>5700000</v>
      </c>
      <c r="H865" s="11" t="n">
        <v>1267778130</v>
      </c>
      <c r="I865" s="27" t="n">
        <v>0.00565972222222222</v>
      </c>
      <c r="J865" s="13" t="n">
        <v>44804</v>
      </c>
      <c r="K865" s="10" t="n">
        <v>9600</v>
      </c>
      <c r="L865" s="14" t="s">
        <v>28</v>
      </c>
      <c r="M865" s="9" t="s">
        <v>36</v>
      </c>
      <c r="N865" s="15" t="s">
        <v>3412</v>
      </c>
      <c r="O865" s="9" t="n">
        <v>0</v>
      </c>
      <c r="P865" s="10" t="n">
        <v>190</v>
      </c>
      <c r="Q865" s="18" t="n">
        <v>44829</v>
      </c>
      <c r="R865" s="9" t="n">
        <v>1080</v>
      </c>
      <c r="S865" s="10" t="n">
        <v>261</v>
      </c>
      <c r="T865" s="9" t="n">
        <v>3</v>
      </c>
      <c r="U865" s="9" t="s">
        <v>36</v>
      </c>
      <c r="V865" s="9" t="n">
        <v>0</v>
      </c>
    </row>
    <row r="866" customFormat="false" ht="15.75" hidden="false" customHeight="true" outlineLevel="0" collapsed="false">
      <c r="A866" s="22" t="s">
        <v>3300</v>
      </c>
      <c r="B866" s="7" t="s">
        <v>3415</v>
      </c>
      <c r="C866" s="8" t="s">
        <v>3416</v>
      </c>
      <c r="D866" s="9" t="s">
        <v>3411</v>
      </c>
      <c r="E866" s="7" t="s">
        <v>27</v>
      </c>
      <c r="F866" s="9" t="s">
        <v>27</v>
      </c>
      <c r="G866" s="10" t="n">
        <v>5700000</v>
      </c>
      <c r="H866" s="11" t="n">
        <v>1267778130</v>
      </c>
      <c r="I866" s="27" t="n">
        <v>0.00585648148148148</v>
      </c>
      <c r="J866" s="13" t="n">
        <v>44792</v>
      </c>
      <c r="K866" s="10" t="n">
        <v>6400</v>
      </c>
      <c r="L866" s="14" t="s">
        <v>28</v>
      </c>
      <c r="M866" s="9" t="s">
        <v>36</v>
      </c>
      <c r="N866" s="15" t="s">
        <v>3412</v>
      </c>
      <c r="O866" s="9" t="n">
        <v>0</v>
      </c>
      <c r="P866" s="10" t="n">
        <v>149</v>
      </c>
      <c r="Q866" s="18" t="n">
        <v>44830</v>
      </c>
      <c r="R866" s="9" t="n">
        <v>1080</v>
      </c>
      <c r="S866" s="10" t="n">
        <v>261</v>
      </c>
      <c r="T866" s="9" t="n">
        <v>3</v>
      </c>
      <c r="U866" s="9" t="s">
        <v>36</v>
      </c>
      <c r="V866" s="9" t="n">
        <v>0</v>
      </c>
    </row>
    <row r="867" customFormat="false" ht="15.75" hidden="false" customHeight="true" outlineLevel="0" collapsed="false">
      <c r="A867" s="22" t="s">
        <v>3300</v>
      </c>
      <c r="B867" s="7" t="s">
        <v>3417</v>
      </c>
      <c r="C867" s="8" t="s">
        <v>3418</v>
      </c>
      <c r="D867" s="9" t="s">
        <v>3411</v>
      </c>
      <c r="E867" s="7" t="s">
        <v>27</v>
      </c>
      <c r="F867" s="9" t="s">
        <v>27</v>
      </c>
      <c r="G867" s="10" t="n">
        <v>5700000</v>
      </c>
      <c r="H867" s="11" t="n">
        <v>1267778130</v>
      </c>
      <c r="I867" s="27" t="n">
        <v>0.00572916666666667</v>
      </c>
      <c r="J867" s="13" t="n">
        <v>44782</v>
      </c>
      <c r="K867" s="10" t="n">
        <v>16000</v>
      </c>
      <c r="L867" s="14" t="s">
        <v>28</v>
      </c>
      <c r="M867" s="9" t="s">
        <v>36</v>
      </c>
      <c r="N867" s="15" t="s">
        <v>3412</v>
      </c>
      <c r="O867" s="9" t="n">
        <v>0</v>
      </c>
      <c r="P867" s="10" t="n">
        <v>252</v>
      </c>
      <c r="Q867" s="18" t="n">
        <v>44831</v>
      </c>
      <c r="R867" s="9" t="n">
        <v>1080</v>
      </c>
      <c r="S867" s="10" t="n">
        <v>261</v>
      </c>
      <c r="T867" s="9" t="n">
        <v>3</v>
      </c>
      <c r="U867" s="9" t="s">
        <v>36</v>
      </c>
      <c r="V867" s="9" t="n">
        <v>0</v>
      </c>
    </row>
    <row r="868" customFormat="false" ht="15.75" hidden="false" customHeight="true" outlineLevel="0" collapsed="false">
      <c r="A868" s="22" t="s">
        <v>3300</v>
      </c>
      <c r="B868" s="7" t="s">
        <v>3419</v>
      </c>
      <c r="C868" s="8" t="s">
        <v>3420</v>
      </c>
      <c r="D868" s="9" t="s">
        <v>3411</v>
      </c>
      <c r="E868" s="7" t="s">
        <v>27</v>
      </c>
      <c r="F868" s="9" t="s">
        <v>27</v>
      </c>
      <c r="G868" s="10" t="n">
        <v>5700000</v>
      </c>
      <c r="H868" s="11" t="n">
        <v>1267778130</v>
      </c>
      <c r="I868" s="27" t="n">
        <v>0.0056712962962963</v>
      </c>
      <c r="J868" s="13" t="n">
        <v>44771</v>
      </c>
      <c r="K868" s="10" t="n">
        <v>15000</v>
      </c>
      <c r="L868" s="14" t="s">
        <v>28</v>
      </c>
      <c r="M868" s="9" t="s">
        <v>36</v>
      </c>
      <c r="N868" s="15" t="s">
        <v>3412</v>
      </c>
      <c r="O868" s="9" t="n">
        <v>0</v>
      </c>
      <c r="P868" s="10" t="n">
        <v>330</v>
      </c>
      <c r="Q868" s="18" t="n">
        <v>44828</v>
      </c>
      <c r="R868" s="9" t="n">
        <v>1080</v>
      </c>
      <c r="S868" s="10" t="n">
        <v>261</v>
      </c>
      <c r="T868" s="9" t="n">
        <v>3</v>
      </c>
      <c r="U868" s="9" t="s">
        <v>36</v>
      </c>
      <c r="V868" s="9" t="n">
        <v>0</v>
      </c>
    </row>
    <row r="869" customFormat="false" ht="15.75" hidden="false" customHeight="true" outlineLevel="0" collapsed="false">
      <c r="A869" s="22" t="s">
        <v>3300</v>
      </c>
      <c r="B869" s="7" t="s">
        <v>3421</v>
      </c>
      <c r="C869" s="8" t="s">
        <v>3422</v>
      </c>
      <c r="D869" s="9" t="s">
        <v>3423</v>
      </c>
      <c r="E869" s="7" t="s">
        <v>3424</v>
      </c>
      <c r="F869" s="9" t="s">
        <v>41</v>
      </c>
      <c r="G869" s="10" t="n">
        <v>29200</v>
      </c>
      <c r="H869" s="11" t="n">
        <v>1951843</v>
      </c>
      <c r="I869" s="27" t="n">
        <v>0.0156134259259259</v>
      </c>
      <c r="J869" s="13" t="n">
        <v>44823</v>
      </c>
      <c r="K869" s="10" t="n">
        <v>8300</v>
      </c>
      <c r="L869" s="14" t="s">
        <v>957</v>
      </c>
      <c r="M869" s="9" t="s">
        <v>29</v>
      </c>
      <c r="N869" s="15" t="s">
        <v>3358</v>
      </c>
      <c r="O869" s="49" t="n">
        <v>2</v>
      </c>
      <c r="P869" s="10" t="n">
        <v>200</v>
      </c>
      <c r="Q869" s="18" t="n">
        <v>44831</v>
      </c>
      <c r="R869" s="9" t="n">
        <v>1080</v>
      </c>
      <c r="S869" s="10" t="n">
        <v>47</v>
      </c>
      <c r="T869" s="9" t="n">
        <v>1</v>
      </c>
      <c r="U869" s="9" t="s">
        <v>36</v>
      </c>
      <c r="V869" s="9" t="n">
        <v>1</v>
      </c>
    </row>
    <row r="870" customFormat="false" ht="15.75" hidden="false" customHeight="true" outlineLevel="0" collapsed="false">
      <c r="A870" s="22" t="s">
        <v>3300</v>
      </c>
      <c r="B870" s="7" t="s">
        <v>3425</v>
      </c>
      <c r="C870" s="8" t="s">
        <v>3426</v>
      </c>
      <c r="D870" s="9" t="s">
        <v>3423</v>
      </c>
      <c r="E870" s="7" t="s">
        <v>3424</v>
      </c>
      <c r="F870" s="9" t="s">
        <v>41</v>
      </c>
      <c r="G870" s="10" t="n">
        <v>29200</v>
      </c>
      <c r="H870" s="11" t="n">
        <v>1951843</v>
      </c>
      <c r="I870" s="27" t="n">
        <v>0.00978009259259259</v>
      </c>
      <c r="J870" s="13" t="n">
        <v>44818</v>
      </c>
      <c r="K870" s="10" t="n">
        <v>1200</v>
      </c>
      <c r="L870" s="14" t="s">
        <v>957</v>
      </c>
      <c r="M870" s="9" t="s">
        <v>29</v>
      </c>
      <c r="N870" s="15" t="s">
        <v>3358</v>
      </c>
      <c r="O870" s="49" t="n">
        <v>2</v>
      </c>
      <c r="P870" s="10" t="n">
        <v>56</v>
      </c>
      <c r="Q870" s="18" t="n">
        <v>44831</v>
      </c>
      <c r="R870" s="9" t="n">
        <v>1080</v>
      </c>
      <c r="S870" s="10" t="n">
        <v>47</v>
      </c>
      <c r="T870" s="9" t="n">
        <v>1</v>
      </c>
      <c r="U870" s="9" t="s">
        <v>36</v>
      </c>
      <c r="V870" s="9" t="n">
        <v>1</v>
      </c>
    </row>
    <row r="871" customFormat="false" ht="15.75" hidden="false" customHeight="true" outlineLevel="0" collapsed="false">
      <c r="A871" s="22" t="s">
        <v>3300</v>
      </c>
      <c r="B871" s="7" t="s">
        <v>3427</v>
      </c>
      <c r="C871" s="8" t="s">
        <v>3428</v>
      </c>
      <c r="D871" s="9" t="s">
        <v>3423</v>
      </c>
      <c r="E871" s="7" t="s">
        <v>3424</v>
      </c>
      <c r="F871" s="9" t="s">
        <v>41</v>
      </c>
      <c r="G871" s="10" t="n">
        <v>29200</v>
      </c>
      <c r="H871" s="11" t="n">
        <v>1951843</v>
      </c>
      <c r="I871" s="27" t="n">
        <v>0.00587962962962963</v>
      </c>
      <c r="J871" s="13" t="n">
        <v>44803</v>
      </c>
      <c r="K871" s="10" t="n">
        <v>2600</v>
      </c>
      <c r="L871" s="14" t="s">
        <v>957</v>
      </c>
      <c r="M871" s="9" t="s">
        <v>29</v>
      </c>
      <c r="N871" s="15" t="s">
        <v>3358</v>
      </c>
      <c r="O871" s="49" t="n">
        <v>2</v>
      </c>
      <c r="P871" s="10" t="n">
        <v>77</v>
      </c>
      <c r="Q871" s="18" t="n">
        <v>44831</v>
      </c>
      <c r="R871" s="9" t="n">
        <v>1080</v>
      </c>
      <c r="S871" s="10" t="n">
        <v>47</v>
      </c>
      <c r="T871" s="9" t="n">
        <v>1</v>
      </c>
      <c r="U871" s="9" t="s">
        <v>36</v>
      </c>
      <c r="V871" s="9" t="n">
        <v>1</v>
      </c>
    </row>
    <row r="872" customFormat="false" ht="15.75" hidden="false" customHeight="true" outlineLevel="0" collapsed="false">
      <c r="A872" s="22" t="s">
        <v>3300</v>
      </c>
      <c r="B872" s="7" t="s">
        <v>3429</v>
      </c>
      <c r="C872" s="8" t="s">
        <v>3430</v>
      </c>
      <c r="D872" s="9" t="s">
        <v>3423</v>
      </c>
      <c r="E872" s="7" t="s">
        <v>3424</v>
      </c>
      <c r="F872" s="9" t="s">
        <v>41</v>
      </c>
      <c r="G872" s="10" t="n">
        <v>29200</v>
      </c>
      <c r="H872" s="11" t="n">
        <v>1951843</v>
      </c>
      <c r="I872" s="27" t="n">
        <v>0.00550925925925926</v>
      </c>
      <c r="J872" s="13" t="n">
        <v>44791</v>
      </c>
      <c r="K872" s="10" t="n">
        <v>1200</v>
      </c>
      <c r="L872" s="14" t="s">
        <v>957</v>
      </c>
      <c r="M872" s="9" t="s">
        <v>29</v>
      </c>
      <c r="N872" s="15" t="s">
        <v>3358</v>
      </c>
      <c r="O872" s="49" t="n">
        <v>4</v>
      </c>
      <c r="P872" s="10" t="n">
        <v>40</v>
      </c>
      <c r="Q872" s="18" t="n">
        <v>44803</v>
      </c>
      <c r="R872" s="9" t="n">
        <v>1080</v>
      </c>
      <c r="S872" s="10" t="n">
        <v>47</v>
      </c>
      <c r="T872" s="9" t="n">
        <v>1</v>
      </c>
      <c r="U872" s="9" t="s">
        <v>36</v>
      </c>
      <c r="V872" s="9" t="n">
        <v>1</v>
      </c>
    </row>
    <row r="873" customFormat="false" ht="15.75" hidden="false" customHeight="true" outlineLevel="0" collapsed="false">
      <c r="A873" s="22" t="s">
        <v>3300</v>
      </c>
      <c r="B873" s="7" t="s">
        <v>3431</v>
      </c>
      <c r="C873" s="8" t="s">
        <v>3432</v>
      </c>
      <c r="D873" s="9" t="s">
        <v>3423</v>
      </c>
      <c r="E873" s="7" t="s">
        <v>3424</v>
      </c>
      <c r="F873" s="9" t="s">
        <v>41</v>
      </c>
      <c r="G873" s="10" t="n">
        <v>29200</v>
      </c>
      <c r="H873" s="11" t="n">
        <v>1951843</v>
      </c>
      <c r="I873" s="27" t="n">
        <v>0.00241898148148148</v>
      </c>
      <c r="J873" s="13" t="n">
        <v>44787</v>
      </c>
      <c r="K873" s="10" t="n">
        <v>2000</v>
      </c>
      <c r="L873" s="14" t="s">
        <v>957</v>
      </c>
      <c r="M873" s="9" t="s">
        <v>29</v>
      </c>
      <c r="N873" s="15" t="s">
        <v>3358</v>
      </c>
      <c r="O873" s="49" t="n">
        <v>3</v>
      </c>
      <c r="P873" s="10" t="n">
        <v>81</v>
      </c>
      <c r="Q873" s="18" t="n">
        <v>44831</v>
      </c>
      <c r="R873" s="9" t="n">
        <v>1080</v>
      </c>
      <c r="S873" s="10" t="n">
        <v>47</v>
      </c>
      <c r="T873" s="9" t="n">
        <v>1</v>
      </c>
      <c r="U873" s="9" t="s">
        <v>36</v>
      </c>
      <c r="V873" s="9" t="n">
        <v>1</v>
      </c>
    </row>
    <row r="874" customFormat="false" ht="15.75" hidden="false" customHeight="true" outlineLevel="0" collapsed="false">
      <c r="A874" s="22" t="s">
        <v>3300</v>
      </c>
      <c r="B874" s="7" t="s">
        <v>3433</v>
      </c>
      <c r="C874" s="8" t="s">
        <v>3434</v>
      </c>
      <c r="D874" s="9" t="s">
        <v>3435</v>
      </c>
      <c r="E874" s="7" t="s">
        <v>3436</v>
      </c>
      <c r="F874" s="9" t="s">
        <v>41</v>
      </c>
      <c r="G874" s="10" t="n">
        <v>7610000</v>
      </c>
      <c r="H874" s="11" t="n">
        <v>457011932</v>
      </c>
      <c r="I874" s="27" t="n">
        <v>0.00703703703703704</v>
      </c>
      <c r="J874" s="13" t="n">
        <v>44825</v>
      </c>
      <c r="K874" s="10" t="n">
        <v>176000</v>
      </c>
      <c r="L874" s="14" t="s">
        <v>957</v>
      </c>
      <c r="M874" s="9" t="s">
        <v>29</v>
      </c>
      <c r="N874" s="15" t="s">
        <v>3330</v>
      </c>
      <c r="O874" s="9" t="n">
        <v>3</v>
      </c>
      <c r="P874" s="10" t="n">
        <v>4054</v>
      </c>
      <c r="Q874" s="18" t="n">
        <v>44831</v>
      </c>
      <c r="R874" s="9" t="n">
        <v>1080</v>
      </c>
      <c r="S874" s="10" t="n">
        <v>44</v>
      </c>
      <c r="T874" s="9" t="n">
        <v>6</v>
      </c>
      <c r="U874" s="9" t="s">
        <v>36</v>
      </c>
      <c r="V874" s="9" t="n">
        <v>3</v>
      </c>
    </row>
    <row r="875" customFormat="false" ht="15.75" hidden="false" customHeight="true" outlineLevel="0" collapsed="false">
      <c r="A875" s="22" t="s">
        <v>3300</v>
      </c>
      <c r="B875" s="7" t="s">
        <v>3437</v>
      </c>
      <c r="C875" s="8" t="s">
        <v>3438</v>
      </c>
      <c r="D875" s="9" t="s">
        <v>3435</v>
      </c>
      <c r="E875" s="7" t="s">
        <v>3436</v>
      </c>
      <c r="F875" s="9" t="s">
        <v>41</v>
      </c>
      <c r="G875" s="10" t="n">
        <v>7610000</v>
      </c>
      <c r="H875" s="11" t="n">
        <v>457011932</v>
      </c>
      <c r="I875" s="27" t="n">
        <v>0.00841435185185185</v>
      </c>
      <c r="J875" s="13" t="n">
        <v>44743</v>
      </c>
      <c r="K875" s="10" t="n">
        <v>258000</v>
      </c>
      <c r="L875" s="14" t="s">
        <v>957</v>
      </c>
      <c r="M875" s="9" t="s">
        <v>29</v>
      </c>
      <c r="N875" s="15" t="s">
        <v>3330</v>
      </c>
      <c r="O875" s="9" t="n">
        <v>6</v>
      </c>
      <c r="P875" s="10" t="n">
        <v>4745</v>
      </c>
      <c r="Q875" s="18" t="n">
        <v>44831</v>
      </c>
      <c r="R875" s="9" t="n">
        <v>1080</v>
      </c>
      <c r="S875" s="10" t="n">
        <v>44</v>
      </c>
      <c r="T875" s="9" t="n">
        <v>6</v>
      </c>
      <c r="U875" s="9" t="s">
        <v>36</v>
      </c>
      <c r="V875" s="9" t="n">
        <v>3</v>
      </c>
    </row>
    <row r="876" customFormat="false" ht="15.75" hidden="false" customHeight="true" outlineLevel="0" collapsed="false">
      <c r="A876" s="22" t="s">
        <v>3300</v>
      </c>
      <c r="B876" s="7" t="s">
        <v>3439</v>
      </c>
      <c r="C876" s="8" t="s">
        <v>3440</v>
      </c>
      <c r="D876" s="9" t="s">
        <v>3435</v>
      </c>
      <c r="E876" s="7" t="s">
        <v>3436</v>
      </c>
      <c r="F876" s="9" t="s">
        <v>41</v>
      </c>
      <c r="G876" s="10" t="n">
        <v>7610000</v>
      </c>
      <c r="H876" s="11" t="n">
        <v>457011932</v>
      </c>
      <c r="I876" s="27" t="n">
        <v>0.00760416666666667</v>
      </c>
      <c r="J876" s="13" t="n">
        <v>44690</v>
      </c>
      <c r="K876" s="10" t="n">
        <v>340000</v>
      </c>
      <c r="L876" s="14" t="s">
        <v>957</v>
      </c>
      <c r="M876" s="9" t="s">
        <v>29</v>
      </c>
      <c r="N876" s="15" t="s">
        <v>3330</v>
      </c>
      <c r="O876" s="9" t="n">
        <v>4</v>
      </c>
      <c r="P876" s="10" t="n">
        <v>5121</v>
      </c>
      <c r="Q876" s="18" t="n">
        <v>44831</v>
      </c>
      <c r="R876" s="9" t="n">
        <v>1080</v>
      </c>
      <c r="S876" s="10" t="n">
        <v>44</v>
      </c>
      <c r="T876" s="9" t="n">
        <v>6</v>
      </c>
      <c r="U876" s="9" t="s">
        <v>36</v>
      </c>
      <c r="V876" s="9" t="n">
        <v>3</v>
      </c>
    </row>
    <row r="877" customFormat="false" ht="15.75" hidden="false" customHeight="true" outlineLevel="0" collapsed="false">
      <c r="A877" s="22" t="s">
        <v>3300</v>
      </c>
      <c r="B877" s="7" t="s">
        <v>3441</v>
      </c>
      <c r="C877" s="8" t="s">
        <v>3442</v>
      </c>
      <c r="D877" s="9" t="s">
        <v>3435</v>
      </c>
      <c r="E877" s="7" t="s">
        <v>3436</v>
      </c>
      <c r="F877" s="9" t="s">
        <v>41</v>
      </c>
      <c r="G877" s="10" t="n">
        <v>7610000</v>
      </c>
      <c r="H877" s="11" t="n">
        <v>457011932</v>
      </c>
      <c r="I877" s="27" t="n">
        <v>0.00782407407407408</v>
      </c>
      <c r="J877" s="13" t="n">
        <v>44553</v>
      </c>
      <c r="K877" s="10" t="n">
        <v>489000</v>
      </c>
      <c r="L877" s="14" t="s">
        <v>957</v>
      </c>
      <c r="M877" s="9" t="s">
        <v>29</v>
      </c>
      <c r="N877" s="15" t="s">
        <v>3330</v>
      </c>
      <c r="O877" s="9" t="n">
        <v>3</v>
      </c>
      <c r="P877" s="10" t="n">
        <v>8131</v>
      </c>
      <c r="Q877" s="18" t="n">
        <v>44831</v>
      </c>
      <c r="R877" s="9" t="n">
        <v>1080</v>
      </c>
      <c r="S877" s="10" t="n">
        <v>44</v>
      </c>
      <c r="T877" s="9" t="n">
        <v>6</v>
      </c>
      <c r="U877" s="9" t="s">
        <v>36</v>
      </c>
      <c r="V877" s="9" t="n">
        <v>3</v>
      </c>
    </row>
    <row r="878" customFormat="false" ht="15.75" hidden="false" customHeight="true" outlineLevel="0" collapsed="false">
      <c r="A878" s="22" t="s">
        <v>3300</v>
      </c>
      <c r="B878" s="7" t="s">
        <v>3443</v>
      </c>
      <c r="C878" s="8" t="s">
        <v>3444</v>
      </c>
      <c r="D878" s="9" t="s">
        <v>3435</v>
      </c>
      <c r="E878" s="7" t="s">
        <v>3436</v>
      </c>
      <c r="F878" s="9" t="s">
        <v>41</v>
      </c>
      <c r="G878" s="10" t="n">
        <v>7610000</v>
      </c>
      <c r="H878" s="11" t="n">
        <v>457011932</v>
      </c>
      <c r="I878" s="27" t="n">
        <v>0.0065625</v>
      </c>
      <c r="J878" s="13" t="n">
        <v>43905</v>
      </c>
      <c r="K878" s="10" t="n">
        <v>298000</v>
      </c>
      <c r="L878" s="14" t="s">
        <v>957</v>
      </c>
      <c r="M878" s="9" t="s">
        <v>29</v>
      </c>
      <c r="N878" s="15" t="s">
        <v>3330</v>
      </c>
      <c r="O878" s="9" t="n">
        <v>0</v>
      </c>
      <c r="P878" s="10" t="n">
        <v>3567</v>
      </c>
      <c r="Q878" s="18" t="n">
        <v>44825</v>
      </c>
      <c r="R878" s="9" t="n">
        <v>1080</v>
      </c>
      <c r="S878" s="10" t="n">
        <v>44</v>
      </c>
      <c r="T878" s="9" t="n">
        <v>6</v>
      </c>
      <c r="U878" s="9" t="s">
        <v>36</v>
      </c>
      <c r="V878" s="9" t="n">
        <v>3</v>
      </c>
    </row>
    <row r="879" customFormat="false" ht="15.75" hidden="false" customHeight="true" outlineLevel="0" collapsed="false">
      <c r="A879" s="22" t="s">
        <v>3445</v>
      </c>
      <c r="B879" s="7" t="s">
        <v>3446</v>
      </c>
      <c r="C879" s="8" t="s">
        <v>3447</v>
      </c>
      <c r="D879" s="9" t="s">
        <v>3448</v>
      </c>
      <c r="E879" s="7" t="s">
        <v>27</v>
      </c>
      <c r="F879" s="9" t="s">
        <v>27</v>
      </c>
      <c r="G879" s="10" t="s">
        <v>27</v>
      </c>
      <c r="H879" s="11" t="n">
        <v>13582</v>
      </c>
      <c r="I879" s="50" t="n">
        <v>0.00758101851851852</v>
      </c>
      <c r="J879" s="13" t="n">
        <v>44820</v>
      </c>
      <c r="K879" s="51" t="n">
        <v>2000</v>
      </c>
      <c r="L879" s="19" t="s">
        <v>27</v>
      </c>
      <c r="M879" s="9" t="s">
        <v>27</v>
      </c>
      <c r="N879" s="15" t="s">
        <v>27</v>
      </c>
      <c r="O879" s="52" t="n">
        <v>0</v>
      </c>
      <c r="P879" s="51" t="n">
        <v>100</v>
      </c>
      <c r="Q879" s="18" t="s">
        <v>27</v>
      </c>
      <c r="R879" s="9" t="n">
        <v>1080</v>
      </c>
      <c r="S879" s="10" t="n">
        <v>0</v>
      </c>
      <c r="T879" s="9" t="n">
        <v>0</v>
      </c>
      <c r="U879" s="9" t="s">
        <v>36</v>
      </c>
      <c r="V879" s="9" t="n">
        <v>0</v>
      </c>
    </row>
    <row r="880" customFormat="false" ht="15.75" hidden="false" customHeight="true" outlineLevel="0" collapsed="false">
      <c r="A880" s="22" t="s">
        <v>3445</v>
      </c>
      <c r="B880" s="7" t="s">
        <v>3449</v>
      </c>
      <c r="C880" s="8" t="s">
        <v>3450</v>
      </c>
      <c r="D880" s="9" t="s">
        <v>3448</v>
      </c>
      <c r="E880" s="7" t="s">
        <v>27</v>
      </c>
      <c r="F880" s="9" t="s">
        <v>27</v>
      </c>
      <c r="G880" s="10" t="s">
        <v>27</v>
      </c>
      <c r="H880" s="11" t="n">
        <v>7189</v>
      </c>
      <c r="I880" s="50" t="n">
        <v>0.00715277777777778</v>
      </c>
      <c r="J880" s="13" t="n">
        <v>44819</v>
      </c>
      <c r="K880" s="51" t="n">
        <v>670</v>
      </c>
      <c r="L880" s="19" t="s">
        <v>27</v>
      </c>
      <c r="M880" s="9" t="s">
        <v>27</v>
      </c>
      <c r="N880" s="15" t="s">
        <v>27</v>
      </c>
      <c r="O880" s="52" t="n">
        <v>0</v>
      </c>
      <c r="P880" s="51" t="n">
        <v>0</v>
      </c>
      <c r="Q880" s="18" t="s">
        <v>27</v>
      </c>
      <c r="R880" s="9" t="n">
        <v>720</v>
      </c>
      <c r="S880" s="10" t="n">
        <v>0</v>
      </c>
      <c r="T880" s="9" t="n">
        <v>0</v>
      </c>
      <c r="U880" s="9" t="s">
        <v>36</v>
      </c>
      <c r="V880" s="9" t="n">
        <v>0</v>
      </c>
    </row>
    <row r="881" customFormat="false" ht="15.75" hidden="false" customHeight="true" outlineLevel="0" collapsed="false">
      <c r="A881" s="22" t="s">
        <v>3445</v>
      </c>
      <c r="B881" s="7" t="s">
        <v>3451</v>
      </c>
      <c r="C881" s="8" t="s">
        <v>3452</v>
      </c>
      <c r="D881" s="9" t="s">
        <v>3453</v>
      </c>
      <c r="E881" s="7" t="s">
        <v>27</v>
      </c>
      <c r="F881" s="9" t="s">
        <v>27</v>
      </c>
      <c r="G881" s="10" t="s">
        <v>27</v>
      </c>
      <c r="H881" s="11" t="n">
        <v>19563</v>
      </c>
      <c r="I881" s="50" t="n">
        <v>0.01</v>
      </c>
      <c r="J881" s="13" t="n">
        <v>44819</v>
      </c>
      <c r="K881" s="51" t="n">
        <v>2000</v>
      </c>
      <c r="L881" s="19" t="s">
        <v>27</v>
      </c>
      <c r="M881" s="9" t="s">
        <v>27</v>
      </c>
      <c r="N881" s="15" t="s">
        <v>27</v>
      </c>
      <c r="O881" s="52" t="n">
        <v>0</v>
      </c>
      <c r="P881" s="51" t="n">
        <v>100</v>
      </c>
      <c r="Q881" s="18" t="s">
        <v>27</v>
      </c>
      <c r="R881" s="9" t="n">
        <v>1080</v>
      </c>
      <c r="S881" s="10" t="n">
        <v>0</v>
      </c>
      <c r="T881" s="9" t="n">
        <v>0</v>
      </c>
      <c r="U881" s="9" t="s">
        <v>36</v>
      </c>
      <c r="V881" s="9" t="n">
        <v>0</v>
      </c>
    </row>
    <row r="882" customFormat="false" ht="15.75" hidden="false" customHeight="true" outlineLevel="0" collapsed="false">
      <c r="A882" s="22" t="s">
        <v>3445</v>
      </c>
      <c r="B882" s="7" t="s">
        <v>3454</v>
      </c>
      <c r="C882" s="8" t="s">
        <v>3455</v>
      </c>
      <c r="D882" s="9" t="s">
        <v>3453</v>
      </c>
      <c r="E882" s="7" t="s">
        <v>27</v>
      </c>
      <c r="F882" s="9" t="s">
        <v>27</v>
      </c>
      <c r="G882" s="10" t="s">
        <v>27</v>
      </c>
      <c r="H882" s="11" t="n">
        <v>16016</v>
      </c>
      <c r="I882" s="50" t="n">
        <v>0.00777777777777778</v>
      </c>
      <c r="J882" s="13" t="n">
        <v>44819</v>
      </c>
      <c r="K882" s="51" t="n">
        <v>2000</v>
      </c>
      <c r="L882" s="19" t="s">
        <v>27</v>
      </c>
      <c r="M882" s="9" t="s">
        <v>27</v>
      </c>
      <c r="N882" s="15" t="s">
        <v>27</v>
      </c>
      <c r="O882" s="52" t="n">
        <v>0</v>
      </c>
      <c r="P882" s="51" t="n">
        <v>200</v>
      </c>
      <c r="Q882" s="18" t="s">
        <v>27</v>
      </c>
      <c r="R882" s="9" t="n">
        <v>1080</v>
      </c>
      <c r="S882" s="10" t="n">
        <v>0</v>
      </c>
      <c r="T882" s="9" t="n">
        <v>0</v>
      </c>
      <c r="U882" s="9" t="s">
        <v>36</v>
      </c>
      <c r="V882" s="9" t="n">
        <v>0</v>
      </c>
    </row>
    <row r="883" customFormat="false" ht="15.75" hidden="false" customHeight="true" outlineLevel="0" collapsed="false">
      <c r="A883" s="22" t="s">
        <v>3445</v>
      </c>
      <c r="B883" s="7" t="s">
        <v>3456</v>
      </c>
      <c r="C883" s="8" t="s">
        <v>3457</v>
      </c>
      <c r="D883" s="9" t="s">
        <v>3458</v>
      </c>
      <c r="E883" s="7" t="s">
        <v>27</v>
      </c>
      <c r="F883" s="9" t="s">
        <v>27</v>
      </c>
      <c r="G883" s="10" t="s">
        <v>27</v>
      </c>
      <c r="H883" s="11" t="n">
        <v>21386</v>
      </c>
      <c r="I883" s="50" t="n">
        <v>0.0104513888888889</v>
      </c>
      <c r="J883" s="13" t="n">
        <v>44818</v>
      </c>
      <c r="K883" s="51" t="n">
        <v>2000</v>
      </c>
      <c r="L883" s="19" t="s">
        <v>27</v>
      </c>
      <c r="M883" s="9" t="s">
        <v>27</v>
      </c>
      <c r="N883" s="15" t="s">
        <v>27</v>
      </c>
      <c r="O883" s="52" t="n">
        <v>2</v>
      </c>
      <c r="P883" s="51" t="n">
        <v>100</v>
      </c>
      <c r="Q883" s="18" t="s">
        <v>27</v>
      </c>
      <c r="R883" s="9" t="n">
        <v>1080</v>
      </c>
      <c r="S883" s="10" t="n">
        <v>0</v>
      </c>
      <c r="T883" s="9" t="n">
        <v>0</v>
      </c>
      <c r="U883" s="9" t="s">
        <v>36</v>
      </c>
      <c r="V883" s="9" t="n">
        <v>0</v>
      </c>
    </row>
    <row r="884" customFormat="false" ht="15.75" hidden="false" customHeight="true" outlineLevel="0" collapsed="false">
      <c r="A884" s="22" t="s">
        <v>3445</v>
      </c>
      <c r="B884" s="7" t="s">
        <v>3459</v>
      </c>
      <c r="C884" s="8" t="s">
        <v>3460</v>
      </c>
      <c r="D884" s="9" t="s">
        <v>3458</v>
      </c>
      <c r="E884" s="7" t="s">
        <v>27</v>
      </c>
      <c r="F884" s="9" t="s">
        <v>27</v>
      </c>
      <c r="G884" s="10" t="s">
        <v>27</v>
      </c>
      <c r="H884" s="11" t="n">
        <v>22303</v>
      </c>
      <c r="I884" s="50" t="n">
        <v>0.0104513888888889</v>
      </c>
      <c r="J884" s="13" t="n">
        <v>44818</v>
      </c>
      <c r="K884" s="51" t="n">
        <v>2000</v>
      </c>
      <c r="L884" s="19" t="s">
        <v>27</v>
      </c>
      <c r="M884" s="9" t="s">
        <v>27</v>
      </c>
      <c r="N884" s="15" t="s">
        <v>27</v>
      </c>
      <c r="O884" s="52" t="n">
        <v>0</v>
      </c>
      <c r="P884" s="51" t="n">
        <v>100</v>
      </c>
      <c r="Q884" s="18" t="s">
        <v>27</v>
      </c>
      <c r="R884" s="9" t="n">
        <v>1080</v>
      </c>
      <c r="S884" s="10" t="n">
        <v>0</v>
      </c>
      <c r="T884" s="9" t="n">
        <v>0</v>
      </c>
      <c r="U884" s="9" t="s">
        <v>36</v>
      </c>
      <c r="V884" s="9" t="n">
        <v>0</v>
      </c>
    </row>
    <row r="885" customFormat="false" ht="15.75" hidden="false" customHeight="true" outlineLevel="0" collapsed="false">
      <c r="A885" s="22" t="s">
        <v>3445</v>
      </c>
      <c r="B885" s="7" t="s">
        <v>3461</v>
      </c>
      <c r="C885" s="8" t="s">
        <v>3462</v>
      </c>
      <c r="D885" s="9" t="s">
        <v>3463</v>
      </c>
      <c r="E885" s="7" t="s">
        <v>27</v>
      </c>
      <c r="F885" s="9" t="s">
        <v>27</v>
      </c>
      <c r="G885" s="10" t="s">
        <v>27</v>
      </c>
      <c r="H885" s="11" t="n">
        <v>8459</v>
      </c>
      <c r="I885" s="50" t="n">
        <v>0.0228009259259259</v>
      </c>
      <c r="J885" s="13" t="n">
        <v>44817</v>
      </c>
      <c r="K885" s="51" t="n">
        <v>698</v>
      </c>
      <c r="L885" s="19" t="s">
        <v>27</v>
      </c>
      <c r="M885" s="9" t="s">
        <v>27</v>
      </c>
      <c r="N885" s="15" t="s">
        <v>27</v>
      </c>
      <c r="O885" s="52" t="n">
        <v>0</v>
      </c>
      <c r="P885" s="51" t="n">
        <v>0</v>
      </c>
      <c r="Q885" s="18" t="s">
        <v>27</v>
      </c>
      <c r="R885" s="9" t="n">
        <v>720</v>
      </c>
      <c r="S885" s="10" t="n">
        <v>0</v>
      </c>
      <c r="T885" s="9" t="n">
        <v>0</v>
      </c>
      <c r="U885" s="9" t="s">
        <v>36</v>
      </c>
      <c r="V885" s="9" t="n">
        <v>0</v>
      </c>
    </row>
    <row r="886" customFormat="false" ht="15.75" hidden="false" customHeight="true" outlineLevel="0" collapsed="false">
      <c r="A886" s="22" t="s">
        <v>3445</v>
      </c>
      <c r="B886" s="7" t="s">
        <v>3464</v>
      </c>
      <c r="C886" s="8" t="s">
        <v>3465</v>
      </c>
      <c r="D886" s="9" t="s">
        <v>3463</v>
      </c>
      <c r="E886" s="7" t="s">
        <v>27</v>
      </c>
      <c r="F886" s="9" t="s">
        <v>27</v>
      </c>
      <c r="G886" s="10" t="s">
        <v>27</v>
      </c>
      <c r="H886" s="11" t="n">
        <v>22904</v>
      </c>
      <c r="I886" s="50" t="n">
        <v>0.00951388888888889</v>
      </c>
      <c r="J886" s="13" t="n">
        <v>44817</v>
      </c>
      <c r="K886" s="51" t="n">
        <v>2000</v>
      </c>
      <c r="L886" s="19" t="s">
        <v>27</v>
      </c>
      <c r="M886" s="9" t="s">
        <v>27</v>
      </c>
      <c r="N886" s="15" t="s">
        <v>27</v>
      </c>
      <c r="O886" s="52" t="n">
        <v>0</v>
      </c>
      <c r="P886" s="51" t="n">
        <v>200</v>
      </c>
      <c r="Q886" s="18" t="s">
        <v>27</v>
      </c>
      <c r="R886" s="9" t="n">
        <v>1080</v>
      </c>
      <c r="S886" s="10" t="n">
        <v>0</v>
      </c>
      <c r="T886" s="9" t="n">
        <v>0</v>
      </c>
      <c r="U886" s="9" t="s">
        <v>36</v>
      </c>
      <c r="V886" s="9" t="n">
        <v>0</v>
      </c>
    </row>
    <row r="887" customFormat="false" ht="15.75" hidden="false" customHeight="true" outlineLevel="0" collapsed="false">
      <c r="A887" s="22" t="s">
        <v>3445</v>
      </c>
      <c r="B887" s="7" t="s">
        <v>3466</v>
      </c>
      <c r="C887" s="8" t="s">
        <v>3467</v>
      </c>
      <c r="D887" s="9" t="s">
        <v>3468</v>
      </c>
      <c r="E887" s="7" t="s">
        <v>27</v>
      </c>
      <c r="F887" s="9" t="s">
        <v>27</v>
      </c>
      <c r="G887" s="10" t="s">
        <v>27</v>
      </c>
      <c r="H887" s="11" t="n">
        <v>14858</v>
      </c>
      <c r="I887" s="50" t="n">
        <v>0.00564814814814815</v>
      </c>
      <c r="J887" s="13" t="n">
        <v>44817</v>
      </c>
      <c r="K887" s="51" t="n">
        <v>2000</v>
      </c>
      <c r="L887" s="19" t="s">
        <v>27</v>
      </c>
      <c r="M887" s="9" t="s">
        <v>27</v>
      </c>
      <c r="N887" s="15" t="s">
        <v>27</v>
      </c>
      <c r="O887" s="52" t="n">
        <v>0</v>
      </c>
      <c r="P887" s="51" t="n">
        <v>100</v>
      </c>
      <c r="Q887" s="18" t="s">
        <v>27</v>
      </c>
      <c r="R887" s="9" t="n">
        <v>1080</v>
      </c>
      <c r="S887" s="10" t="n">
        <v>0</v>
      </c>
      <c r="T887" s="9" t="n">
        <v>0</v>
      </c>
      <c r="U887" s="9" t="s">
        <v>36</v>
      </c>
      <c r="V887" s="9" t="n">
        <v>0</v>
      </c>
    </row>
    <row r="888" customFormat="false" ht="15.75" hidden="false" customHeight="true" outlineLevel="0" collapsed="false">
      <c r="A888" s="22" t="s">
        <v>3445</v>
      </c>
      <c r="B888" s="7" t="s">
        <v>3469</v>
      </c>
      <c r="C888" s="8" t="s">
        <v>3462</v>
      </c>
      <c r="D888" s="9" t="s">
        <v>3468</v>
      </c>
      <c r="E888" s="7" t="s">
        <v>27</v>
      </c>
      <c r="F888" s="9" t="s">
        <v>27</v>
      </c>
      <c r="G888" s="10" t="s">
        <v>27</v>
      </c>
      <c r="H888" s="11" t="n">
        <v>7428</v>
      </c>
      <c r="I888" s="50" t="n">
        <v>0.0178819444444444</v>
      </c>
      <c r="J888" s="13" t="n">
        <v>44816</v>
      </c>
      <c r="K888" s="51" t="n">
        <v>725</v>
      </c>
      <c r="L888" s="19" t="s">
        <v>27</v>
      </c>
      <c r="M888" s="9" t="s">
        <v>27</v>
      </c>
      <c r="N888" s="15" t="s">
        <v>27</v>
      </c>
      <c r="O888" s="52" t="n">
        <v>0</v>
      </c>
      <c r="P888" s="51" t="n">
        <v>0</v>
      </c>
      <c r="Q888" s="18" t="s">
        <v>27</v>
      </c>
      <c r="R888" s="9" t="n">
        <v>720</v>
      </c>
      <c r="S888" s="10" t="n">
        <v>0</v>
      </c>
      <c r="T888" s="9" t="n">
        <v>0</v>
      </c>
      <c r="U888" s="9" t="s">
        <v>36</v>
      </c>
      <c r="V888" s="9" t="n">
        <v>0</v>
      </c>
    </row>
    <row r="889" customFormat="false" ht="15.75" hidden="false" customHeight="true" outlineLevel="0" collapsed="false">
      <c r="A889" s="22" t="s">
        <v>3445</v>
      </c>
      <c r="B889" s="7" t="s">
        <v>3470</v>
      </c>
      <c r="C889" s="8" t="s">
        <v>3471</v>
      </c>
      <c r="D889" s="9" t="s">
        <v>3472</v>
      </c>
      <c r="E889" s="7" t="s">
        <v>27</v>
      </c>
      <c r="F889" s="9" t="s">
        <v>27</v>
      </c>
      <c r="G889" s="10" t="s">
        <v>27</v>
      </c>
      <c r="H889" s="11" t="n">
        <v>24102</v>
      </c>
      <c r="I889" s="50" t="n">
        <v>0.0112847222222222</v>
      </c>
      <c r="J889" s="13" t="n">
        <v>44816</v>
      </c>
      <c r="K889" s="51" t="n">
        <v>3000</v>
      </c>
      <c r="L889" s="19" t="s">
        <v>27</v>
      </c>
      <c r="M889" s="9" t="s">
        <v>27</v>
      </c>
      <c r="N889" s="15" t="s">
        <v>27</v>
      </c>
      <c r="O889" s="52" t="n">
        <v>0</v>
      </c>
      <c r="P889" s="51" t="n">
        <v>100</v>
      </c>
      <c r="Q889" s="18" t="s">
        <v>27</v>
      </c>
      <c r="R889" s="9" t="n">
        <v>720</v>
      </c>
      <c r="S889" s="10" t="n">
        <v>0</v>
      </c>
      <c r="T889" s="9" t="n">
        <v>0</v>
      </c>
      <c r="U889" s="9" t="s">
        <v>36</v>
      </c>
      <c r="V889" s="9" t="n">
        <v>0</v>
      </c>
    </row>
    <row r="890" customFormat="false" ht="15.75" hidden="false" customHeight="true" outlineLevel="0" collapsed="false">
      <c r="A890" s="22" t="s">
        <v>3445</v>
      </c>
      <c r="B890" s="7" t="s">
        <v>3473</v>
      </c>
      <c r="C890" s="8" t="s">
        <v>3474</v>
      </c>
      <c r="D890" s="9" t="s">
        <v>3472</v>
      </c>
      <c r="E890" s="7" t="s">
        <v>27</v>
      </c>
      <c r="F890" s="9" t="s">
        <v>27</v>
      </c>
      <c r="G890" s="10" t="s">
        <v>27</v>
      </c>
      <c r="H890" s="11" t="n">
        <v>14262</v>
      </c>
      <c r="I890" s="50" t="n">
        <v>0.00725694444444444</v>
      </c>
      <c r="J890" s="13" t="n">
        <v>44816</v>
      </c>
      <c r="K890" s="51" t="n">
        <v>2000</v>
      </c>
      <c r="L890" s="19" t="s">
        <v>27</v>
      </c>
      <c r="M890" s="9" t="s">
        <v>27</v>
      </c>
      <c r="N890" s="15" t="s">
        <v>27</v>
      </c>
      <c r="O890" s="52" t="n">
        <v>0</v>
      </c>
      <c r="P890" s="51" t="n">
        <v>0</v>
      </c>
      <c r="Q890" s="18" t="s">
        <v>27</v>
      </c>
      <c r="R890" s="9" t="n">
        <v>1080</v>
      </c>
      <c r="S890" s="10" t="n">
        <v>0</v>
      </c>
      <c r="T890" s="9" t="n">
        <v>0</v>
      </c>
      <c r="U890" s="9" t="s">
        <v>36</v>
      </c>
      <c r="V890" s="9" t="n">
        <v>0</v>
      </c>
    </row>
    <row r="891" customFormat="false" ht="15.75" hidden="false" customHeight="true" outlineLevel="0" collapsed="false">
      <c r="A891" s="22" t="s">
        <v>3445</v>
      </c>
      <c r="B891" s="7" t="s">
        <v>3475</v>
      </c>
      <c r="C891" s="8" t="s">
        <v>3476</v>
      </c>
      <c r="D891" s="9" t="s">
        <v>3477</v>
      </c>
      <c r="E891" s="7" t="s">
        <v>27</v>
      </c>
      <c r="F891" s="9" t="s">
        <v>27</v>
      </c>
      <c r="G891" s="10" t="s">
        <v>27</v>
      </c>
      <c r="H891" s="11" t="n">
        <v>386780</v>
      </c>
      <c r="I891" s="50" t="n">
        <v>0.0121180555555556</v>
      </c>
      <c r="J891" s="13" t="n">
        <v>44034</v>
      </c>
      <c r="K891" s="51" t="n">
        <v>14000</v>
      </c>
      <c r="L891" s="19" t="s">
        <v>27</v>
      </c>
      <c r="M891" s="9" t="s">
        <v>27</v>
      </c>
      <c r="N891" s="15" t="s">
        <v>27</v>
      </c>
      <c r="O891" s="52" t="n">
        <v>2</v>
      </c>
      <c r="P891" s="51" t="n">
        <v>600</v>
      </c>
      <c r="Q891" s="18" t="s">
        <v>27</v>
      </c>
      <c r="R891" s="9" t="n">
        <v>720</v>
      </c>
      <c r="S891" s="10" t="n">
        <v>0</v>
      </c>
      <c r="T891" s="9" t="n">
        <v>0</v>
      </c>
      <c r="U891" s="9" t="s">
        <v>36</v>
      </c>
      <c r="V891" s="9" t="n">
        <v>0</v>
      </c>
    </row>
    <row r="892" customFormat="false" ht="15.75" hidden="false" customHeight="true" outlineLevel="0" collapsed="false">
      <c r="A892" s="22" t="s">
        <v>3445</v>
      </c>
      <c r="B892" s="7" t="s">
        <v>3478</v>
      </c>
      <c r="C892" s="41" t="s">
        <v>3479</v>
      </c>
      <c r="D892" s="9" t="s">
        <v>3477</v>
      </c>
      <c r="E892" s="7" t="s">
        <v>27</v>
      </c>
      <c r="F892" s="9" t="s">
        <v>27</v>
      </c>
      <c r="G892" s="10" t="s">
        <v>27</v>
      </c>
      <c r="H892" s="11" t="n">
        <v>265752</v>
      </c>
      <c r="I892" s="50" t="n">
        <v>0.0146759259259259</v>
      </c>
      <c r="J892" s="13" t="n">
        <v>44018</v>
      </c>
      <c r="K892" s="51" t="n">
        <v>11000</v>
      </c>
      <c r="L892" s="19" t="s">
        <v>27</v>
      </c>
      <c r="M892" s="9" t="s">
        <v>27</v>
      </c>
      <c r="N892" s="15" t="s">
        <v>27</v>
      </c>
      <c r="O892" s="52" t="n">
        <v>2</v>
      </c>
      <c r="P892" s="51" t="n">
        <v>500</v>
      </c>
      <c r="Q892" s="18" t="s">
        <v>27</v>
      </c>
      <c r="R892" s="9" t="n">
        <v>720</v>
      </c>
      <c r="S892" s="10" t="n">
        <v>0</v>
      </c>
      <c r="T892" s="9" t="n">
        <v>0</v>
      </c>
      <c r="U892" s="9" t="s">
        <v>36</v>
      </c>
      <c r="V892" s="9" t="n">
        <v>0</v>
      </c>
    </row>
    <row r="893" customFormat="false" ht="15.75" hidden="false" customHeight="true" outlineLevel="0" collapsed="false">
      <c r="A893" s="22" t="s">
        <v>3445</v>
      </c>
      <c r="B893" s="7" t="s">
        <v>3480</v>
      </c>
      <c r="C893" s="8" t="s">
        <v>3481</v>
      </c>
      <c r="D893" s="9" t="s">
        <v>3482</v>
      </c>
      <c r="E893" s="7" t="s">
        <v>27</v>
      </c>
      <c r="F893" s="9" t="s">
        <v>27</v>
      </c>
      <c r="G893" s="10" t="s">
        <v>27</v>
      </c>
      <c r="H893" s="11" t="n">
        <v>270463</v>
      </c>
      <c r="I893" s="50" t="n">
        <v>0.00417824074074074</v>
      </c>
      <c r="J893" s="13" t="n">
        <v>44011</v>
      </c>
      <c r="K893" s="51" t="n">
        <v>4000</v>
      </c>
      <c r="L893" s="19" t="s">
        <v>27</v>
      </c>
      <c r="M893" s="9" t="s">
        <v>27</v>
      </c>
      <c r="N893" s="15" t="s">
        <v>27</v>
      </c>
      <c r="O893" s="52" t="n">
        <v>0</v>
      </c>
      <c r="P893" s="51" t="n">
        <v>200</v>
      </c>
      <c r="Q893" s="18" t="s">
        <v>27</v>
      </c>
      <c r="R893" s="9" t="n">
        <v>1080</v>
      </c>
      <c r="S893" s="10" t="n">
        <v>0</v>
      </c>
      <c r="T893" s="9" t="n">
        <v>0</v>
      </c>
      <c r="U893" s="9" t="s">
        <v>36</v>
      </c>
      <c r="V893" s="9" t="n">
        <v>0</v>
      </c>
    </row>
    <row r="894" customFormat="false" ht="15.75" hidden="false" customHeight="true" outlineLevel="0" collapsed="false">
      <c r="A894" s="22" t="s">
        <v>3445</v>
      </c>
      <c r="B894" s="7" t="s">
        <v>3483</v>
      </c>
      <c r="C894" s="8" t="s">
        <v>3484</v>
      </c>
      <c r="D894" s="9" t="s">
        <v>3482</v>
      </c>
      <c r="E894" s="7" t="s">
        <v>27</v>
      </c>
      <c r="F894" s="9" t="s">
        <v>27</v>
      </c>
      <c r="G894" s="10" t="s">
        <v>27</v>
      </c>
      <c r="H894" s="11" t="n">
        <v>709719</v>
      </c>
      <c r="I894" s="50" t="n">
        <v>0.0112384259259259</v>
      </c>
      <c r="J894" s="13" t="n">
        <v>43994</v>
      </c>
      <c r="K894" s="51" t="n">
        <v>29000</v>
      </c>
      <c r="L894" s="19" t="s">
        <v>27</v>
      </c>
      <c r="M894" s="9" t="s">
        <v>27</v>
      </c>
      <c r="N894" s="15" t="s">
        <v>27</v>
      </c>
      <c r="O894" s="52" t="n">
        <v>2</v>
      </c>
      <c r="P894" s="51" t="n">
        <v>1300</v>
      </c>
      <c r="Q894" s="18" t="s">
        <v>27</v>
      </c>
      <c r="R894" s="9" t="n">
        <v>720</v>
      </c>
      <c r="S894" s="10" t="n">
        <v>0</v>
      </c>
      <c r="T894" s="9" t="n">
        <v>0</v>
      </c>
      <c r="U894" s="9" t="s">
        <v>36</v>
      </c>
      <c r="V894" s="9" t="n">
        <v>0</v>
      </c>
    </row>
    <row r="895" customFormat="false" ht="15.75" hidden="false" customHeight="true" outlineLevel="0" collapsed="false">
      <c r="A895" s="22" t="s">
        <v>3445</v>
      </c>
      <c r="B895" s="7" t="s">
        <v>3485</v>
      </c>
      <c r="C895" s="8" t="s">
        <v>3486</v>
      </c>
      <c r="D895" s="9" t="s">
        <v>3487</v>
      </c>
      <c r="E895" s="7" t="s">
        <v>27</v>
      </c>
      <c r="F895" s="9" t="s">
        <v>27</v>
      </c>
      <c r="G895" s="10" t="s">
        <v>27</v>
      </c>
      <c r="H895" s="11" t="n">
        <v>297310</v>
      </c>
      <c r="I895" s="50" t="n">
        <v>0.012662037037037</v>
      </c>
      <c r="J895" s="13" t="n">
        <v>43991</v>
      </c>
      <c r="K895" s="51" t="n">
        <v>24000</v>
      </c>
      <c r="L895" s="19" t="s">
        <v>27</v>
      </c>
      <c r="M895" s="9" t="s">
        <v>27</v>
      </c>
      <c r="N895" s="15" t="s">
        <v>27</v>
      </c>
      <c r="O895" s="52" t="n">
        <v>2</v>
      </c>
      <c r="P895" s="51" t="n">
        <v>800</v>
      </c>
      <c r="Q895" s="18" t="s">
        <v>27</v>
      </c>
      <c r="R895" s="9" t="n">
        <v>720</v>
      </c>
      <c r="S895" s="10" t="n">
        <v>0</v>
      </c>
      <c r="T895" s="9" t="n">
        <v>0</v>
      </c>
      <c r="U895" s="9" t="s">
        <v>36</v>
      </c>
      <c r="V895" s="9" t="n">
        <v>0</v>
      </c>
    </row>
    <row r="896" customFormat="false" ht="15.75" hidden="false" customHeight="true" outlineLevel="0" collapsed="false">
      <c r="A896" s="22" t="s">
        <v>3445</v>
      </c>
      <c r="B896" s="7" t="s">
        <v>3488</v>
      </c>
      <c r="C896" s="8" t="s">
        <v>3489</v>
      </c>
      <c r="D896" s="9" t="s">
        <v>3487</v>
      </c>
      <c r="E896" s="7" t="s">
        <v>27</v>
      </c>
      <c r="F896" s="9" t="s">
        <v>27</v>
      </c>
      <c r="G896" s="10" t="s">
        <v>27</v>
      </c>
      <c r="H896" s="11" t="n">
        <v>970591</v>
      </c>
      <c r="I896" s="50" t="n">
        <v>0.0127662037037037</v>
      </c>
      <c r="J896" s="13" t="n">
        <v>43990</v>
      </c>
      <c r="K896" s="51" t="n">
        <v>35000</v>
      </c>
      <c r="L896" s="19" t="s">
        <v>27</v>
      </c>
      <c r="M896" s="9" t="s">
        <v>27</v>
      </c>
      <c r="N896" s="15" t="s">
        <v>27</v>
      </c>
      <c r="O896" s="52" t="n">
        <v>2</v>
      </c>
      <c r="P896" s="51" t="n">
        <v>1100</v>
      </c>
      <c r="Q896" s="18" t="s">
        <v>27</v>
      </c>
      <c r="R896" s="9" t="n">
        <v>720</v>
      </c>
      <c r="S896" s="10" t="n">
        <v>0</v>
      </c>
      <c r="T896" s="9" t="n">
        <v>0</v>
      </c>
      <c r="U896" s="9" t="s">
        <v>36</v>
      </c>
      <c r="V896" s="9" t="n">
        <v>0</v>
      </c>
    </row>
    <row r="897" customFormat="false" ht="15.75" hidden="false" customHeight="true" outlineLevel="0" collapsed="false">
      <c r="A897" s="22" t="s">
        <v>3445</v>
      </c>
      <c r="B897" s="7" t="s">
        <v>3490</v>
      </c>
      <c r="C897" s="8" t="s">
        <v>3491</v>
      </c>
      <c r="D897" s="9" t="s">
        <v>3492</v>
      </c>
      <c r="E897" s="7" t="s">
        <v>27</v>
      </c>
      <c r="F897" s="9" t="s">
        <v>27</v>
      </c>
      <c r="G897" s="10" t="s">
        <v>27</v>
      </c>
      <c r="H897" s="11" t="n">
        <v>241111</v>
      </c>
      <c r="I897" s="50" t="n">
        <v>0.0103819444444444</v>
      </c>
      <c r="J897" s="13" t="n">
        <v>43983</v>
      </c>
      <c r="K897" s="51" t="n">
        <v>20000</v>
      </c>
      <c r="L897" s="19" t="s">
        <v>27</v>
      </c>
      <c r="M897" s="9" t="s">
        <v>27</v>
      </c>
      <c r="N897" s="15" t="s">
        <v>27</v>
      </c>
      <c r="O897" s="52" t="n">
        <v>3</v>
      </c>
      <c r="P897" s="51" t="n">
        <v>1000</v>
      </c>
      <c r="Q897" s="18" t="s">
        <v>27</v>
      </c>
      <c r="R897" s="9" t="n">
        <v>720</v>
      </c>
      <c r="S897" s="10" t="n">
        <v>0</v>
      </c>
      <c r="T897" s="9" t="n">
        <v>0</v>
      </c>
      <c r="U897" s="9" t="s">
        <v>36</v>
      </c>
      <c r="V897" s="9" t="n">
        <v>0</v>
      </c>
    </row>
    <row r="898" customFormat="false" ht="15.75" hidden="false" customHeight="true" outlineLevel="0" collapsed="false">
      <c r="A898" s="22" t="s">
        <v>3445</v>
      </c>
      <c r="B898" s="7" t="s">
        <v>3493</v>
      </c>
      <c r="C898" s="8" t="s">
        <v>3494</v>
      </c>
      <c r="D898" s="9" t="s">
        <v>3492</v>
      </c>
      <c r="E898" s="7" t="s">
        <v>27</v>
      </c>
      <c r="F898" s="9" t="s">
        <v>27</v>
      </c>
      <c r="G898" s="10" t="s">
        <v>27</v>
      </c>
      <c r="H898" s="11" t="n">
        <v>258123</v>
      </c>
      <c r="I898" s="50" t="n">
        <v>0.0168518518518519</v>
      </c>
      <c r="J898" s="13" t="n">
        <v>43981</v>
      </c>
      <c r="K898" s="51" t="n">
        <v>23000</v>
      </c>
      <c r="L898" s="19" t="s">
        <v>27</v>
      </c>
      <c r="M898" s="9" t="s">
        <v>27</v>
      </c>
      <c r="N898" s="15" t="s">
        <v>27</v>
      </c>
      <c r="O898" s="52" t="n">
        <v>4</v>
      </c>
      <c r="P898" s="51" t="n">
        <v>1500</v>
      </c>
      <c r="Q898" s="18" t="s">
        <v>27</v>
      </c>
      <c r="R898" s="9" t="n">
        <v>720</v>
      </c>
      <c r="S898" s="10" t="n">
        <v>0</v>
      </c>
      <c r="T898" s="9" t="n">
        <v>0</v>
      </c>
      <c r="U898" s="9" t="s">
        <v>36</v>
      </c>
      <c r="V898" s="9" t="n">
        <v>0</v>
      </c>
    </row>
    <row r="899" customFormat="false" ht="15.75" hidden="false" customHeight="true" outlineLevel="0" collapsed="false">
      <c r="A899" s="22" t="s">
        <v>3445</v>
      </c>
      <c r="B899" s="7" t="s">
        <v>3495</v>
      </c>
      <c r="C899" s="8" t="s">
        <v>3496</v>
      </c>
      <c r="D899" s="9" t="s">
        <v>3497</v>
      </c>
      <c r="E899" s="7" t="s">
        <v>27</v>
      </c>
      <c r="F899" s="9" t="s">
        <v>27</v>
      </c>
      <c r="G899" s="10" t="s">
        <v>27</v>
      </c>
      <c r="H899" s="11" t="n">
        <v>344529</v>
      </c>
      <c r="I899" s="50" t="n">
        <v>0.00356481481481482</v>
      </c>
      <c r="J899" s="13" t="n">
        <v>43980</v>
      </c>
      <c r="K899" s="51" t="n">
        <v>8000</v>
      </c>
      <c r="L899" s="19" t="s">
        <v>27</v>
      </c>
      <c r="M899" s="9" t="s">
        <v>27</v>
      </c>
      <c r="N899" s="15" t="s">
        <v>27</v>
      </c>
      <c r="O899" s="52" t="n">
        <v>3</v>
      </c>
      <c r="P899" s="51" t="n">
        <v>500</v>
      </c>
      <c r="Q899" s="18" t="s">
        <v>27</v>
      </c>
      <c r="R899" s="9" t="n">
        <v>720</v>
      </c>
      <c r="S899" s="10" t="n">
        <v>0</v>
      </c>
      <c r="T899" s="9" t="n">
        <v>0</v>
      </c>
      <c r="U899" s="9" t="s">
        <v>36</v>
      </c>
      <c r="V899" s="9" t="n">
        <v>0</v>
      </c>
    </row>
    <row r="900" customFormat="false" ht="15.75" hidden="false" customHeight="true" outlineLevel="0" collapsed="false">
      <c r="A900" s="22" t="s">
        <v>3445</v>
      </c>
      <c r="B900" s="7" t="s">
        <v>3498</v>
      </c>
      <c r="C900" s="8" t="s">
        <v>3499</v>
      </c>
      <c r="D900" s="9" t="s">
        <v>3497</v>
      </c>
      <c r="E900" s="7" t="s">
        <v>27</v>
      </c>
      <c r="F900" s="9" t="s">
        <v>27</v>
      </c>
      <c r="G900" s="10" t="s">
        <v>27</v>
      </c>
      <c r="H900" s="11" t="n">
        <v>225227</v>
      </c>
      <c r="I900" s="50" t="n">
        <v>0.00826388888888889</v>
      </c>
      <c r="J900" s="13" t="n">
        <v>43977</v>
      </c>
      <c r="K900" s="51" t="n">
        <v>15000</v>
      </c>
      <c r="L900" s="19" t="s">
        <v>27</v>
      </c>
      <c r="M900" s="9" t="s">
        <v>27</v>
      </c>
      <c r="N900" s="15" t="s">
        <v>27</v>
      </c>
      <c r="O900" s="52" t="n">
        <v>2</v>
      </c>
      <c r="P900" s="51" t="n">
        <v>1000</v>
      </c>
      <c r="Q900" s="18" t="s">
        <v>27</v>
      </c>
      <c r="R900" s="9" t="n">
        <v>720</v>
      </c>
      <c r="S900" s="10" t="n">
        <v>0</v>
      </c>
      <c r="T900" s="9" t="n">
        <v>0</v>
      </c>
      <c r="U900" s="9" t="s">
        <v>36</v>
      </c>
      <c r="V900" s="9" t="n">
        <v>0</v>
      </c>
    </row>
    <row r="901" customFormat="false" ht="15.75" hidden="false" customHeight="true" outlineLevel="0" collapsed="false">
      <c r="A901" s="22" t="s">
        <v>3445</v>
      </c>
      <c r="B901" s="7" t="s">
        <v>3500</v>
      </c>
      <c r="C901" s="8" t="s">
        <v>3501</v>
      </c>
      <c r="D901" s="9" t="s">
        <v>3502</v>
      </c>
      <c r="E901" s="7" t="s">
        <v>27</v>
      </c>
      <c r="F901" s="9" t="s">
        <v>27</v>
      </c>
      <c r="G901" s="10" t="s">
        <v>27</v>
      </c>
      <c r="H901" s="11" t="n">
        <v>319298</v>
      </c>
      <c r="I901" s="50" t="n">
        <v>0.0121643518518519</v>
      </c>
      <c r="J901" s="13" t="n">
        <v>43977</v>
      </c>
      <c r="K901" s="51" t="n">
        <v>29000</v>
      </c>
      <c r="L901" s="19" t="s">
        <v>27</v>
      </c>
      <c r="M901" s="9" t="s">
        <v>27</v>
      </c>
      <c r="N901" s="15" t="s">
        <v>27</v>
      </c>
      <c r="O901" s="52" t="n">
        <v>4</v>
      </c>
      <c r="P901" s="51" t="n">
        <v>1100</v>
      </c>
      <c r="Q901" s="18" t="s">
        <v>27</v>
      </c>
      <c r="R901" s="9" t="n">
        <v>720</v>
      </c>
      <c r="S901" s="10" t="n">
        <v>0</v>
      </c>
      <c r="T901" s="9" t="n">
        <v>0</v>
      </c>
      <c r="U901" s="9" t="s">
        <v>36</v>
      </c>
      <c r="V901" s="9" t="n">
        <v>0</v>
      </c>
    </row>
    <row r="902" customFormat="false" ht="15.75" hidden="false" customHeight="true" outlineLevel="0" collapsed="false">
      <c r="A902" s="22" t="s">
        <v>3445</v>
      </c>
      <c r="B902" s="7" t="s">
        <v>3503</v>
      </c>
      <c r="C902" s="8" t="s">
        <v>3504</v>
      </c>
      <c r="D902" s="9" t="s">
        <v>3502</v>
      </c>
      <c r="E902" s="7" t="s">
        <v>27</v>
      </c>
      <c r="F902" s="9" t="s">
        <v>27</v>
      </c>
      <c r="G902" s="10" t="s">
        <v>27</v>
      </c>
      <c r="H902" s="11" t="n">
        <v>343319</v>
      </c>
      <c r="I902" s="50" t="n">
        <v>0.00975694444444445</v>
      </c>
      <c r="J902" s="13" t="n">
        <v>43975</v>
      </c>
      <c r="K902" s="51" t="n">
        <v>19000</v>
      </c>
      <c r="L902" s="19" t="s">
        <v>27</v>
      </c>
      <c r="M902" s="9" t="s">
        <v>27</v>
      </c>
      <c r="N902" s="15" t="s">
        <v>27</v>
      </c>
      <c r="O902" s="52" t="n">
        <v>2</v>
      </c>
      <c r="P902" s="51" t="n">
        <v>2100</v>
      </c>
      <c r="Q902" s="18" t="s">
        <v>27</v>
      </c>
      <c r="R902" s="9" t="n">
        <v>720</v>
      </c>
      <c r="S902" s="10" t="n">
        <v>0</v>
      </c>
      <c r="T902" s="9" t="n">
        <v>0</v>
      </c>
      <c r="U902" s="9" t="s">
        <v>36</v>
      </c>
      <c r="V902" s="9" t="n">
        <v>0</v>
      </c>
    </row>
    <row r="903" customFormat="false" ht="15.75" hidden="false" customHeight="true" outlineLevel="0" collapsed="false">
      <c r="A903" s="22" t="s">
        <v>3445</v>
      </c>
      <c r="B903" s="7" t="s">
        <v>3505</v>
      </c>
      <c r="C903" s="8" t="s">
        <v>3506</v>
      </c>
      <c r="D903" s="9" t="s">
        <v>3507</v>
      </c>
      <c r="E903" s="7" t="s">
        <v>27</v>
      </c>
      <c r="F903" s="9" t="s">
        <v>27</v>
      </c>
      <c r="G903" s="10" t="s">
        <v>27</v>
      </c>
      <c r="H903" s="11" t="n">
        <v>272545</v>
      </c>
      <c r="I903" s="50" t="n">
        <v>0.0203703703703704</v>
      </c>
      <c r="J903" s="13" t="n">
        <v>43975</v>
      </c>
      <c r="K903" s="51" t="n">
        <v>11000</v>
      </c>
      <c r="L903" s="19" t="s">
        <v>27</v>
      </c>
      <c r="M903" s="9" t="s">
        <v>27</v>
      </c>
      <c r="N903" s="15" t="s">
        <v>27</v>
      </c>
      <c r="O903" s="52" t="n">
        <v>4</v>
      </c>
      <c r="P903" s="51" t="n">
        <v>600</v>
      </c>
      <c r="Q903" s="18" t="s">
        <v>27</v>
      </c>
      <c r="R903" s="9" t="n">
        <v>720</v>
      </c>
      <c r="S903" s="10" t="n">
        <v>0</v>
      </c>
      <c r="T903" s="9" t="n">
        <v>0</v>
      </c>
      <c r="U903" s="9" t="s">
        <v>36</v>
      </c>
      <c r="V903" s="9" t="n">
        <v>0</v>
      </c>
    </row>
    <row r="904" customFormat="false" ht="15.75" hidden="false" customHeight="true" outlineLevel="0" collapsed="false">
      <c r="A904" s="22" t="s">
        <v>3445</v>
      </c>
      <c r="B904" s="7" t="s">
        <v>3508</v>
      </c>
      <c r="C904" s="8" t="s">
        <v>3509</v>
      </c>
      <c r="D904" s="9" t="s">
        <v>3507</v>
      </c>
      <c r="E904" s="7" t="s">
        <v>27</v>
      </c>
      <c r="F904" s="9" t="s">
        <v>27</v>
      </c>
      <c r="G904" s="10" t="s">
        <v>27</v>
      </c>
      <c r="H904" s="11" t="n">
        <v>458364</v>
      </c>
      <c r="I904" s="50" t="n">
        <v>0.0132407407407407</v>
      </c>
      <c r="J904" s="13" t="n">
        <v>43973</v>
      </c>
      <c r="K904" s="51" t="n">
        <v>19000</v>
      </c>
      <c r="L904" s="19" t="s">
        <v>27</v>
      </c>
      <c r="M904" s="9" t="s">
        <v>27</v>
      </c>
      <c r="N904" s="15" t="s">
        <v>27</v>
      </c>
      <c r="O904" s="52" t="n">
        <v>2</v>
      </c>
      <c r="P904" s="51" t="n">
        <v>1000</v>
      </c>
      <c r="Q904" s="18" t="s">
        <v>27</v>
      </c>
      <c r="R904" s="9" t="n">
        <v>720</v>
      </c>
      <c r="S904" s="10" t="n">
        <v>0</v>
      </c>
      <c r="T904" s="9" t="n">
        <v>0</v>
      </c>
      <c r="U904" s="9" t="s">
        <v>36</v>
      </c>
      <c r="V904" s="9" t="n">
        <v>0</v>
      </c>
    </row>
    <row r="905" customFormat="false" ht="15.75" hidden="false" customHeight="true" outlineLevel="0" collapsed="false">
      <c r="A905" s="22" t="s">
        <v>3445</v>
      </c>
      <c r="B905" s="7" t="s">
        <v>3510</v>
      </c>
      <c r="C905" s="8" t="s">
        <v>3511</v>
      </c>
      <c r="D905" s="9" t="s">
        <v>3512</v>
      </c>
      <c r="E905" s="7" t="s">
        <v>27</v>
      </c>
      <c r="F905" s="9" t="s">
        <v>27</v>
      </c>
      <c r="G905" s="10" t="s">
        <v>27</v>
      </c>
      <c r="H905" s="11" t="n">
        <v>375050</v>
      </c>
      <c r="I905" s="50" t="n">
        <v>0.0127546296296296</v>
      </c>
      <c r="J905" s="13" t="n">
        <v>43962</v>
      </c>
      <c r="K905" s="51" t="n">
        <v>23000</v>
      </c>
      <c r="L905" s="19" t="s">
        <v>27</v>
      </c>
      <c r="M905" s="9" t="s">
        <v>27</v>
      </c>
      <c r="N905" s="15" t="s">
        <v>27</v>
      </c>
      <c r="O905" s="52" t="n">
        <v>2</v>
      </c>
      <c r="P905" s="51" t="n">
        <v>1000</v>
      </c>
      <c r="Q905" s="18" t="s">
        <v>27</v>
      </c>
      <c r="R905" s="9" t="n">
        <v>720</v>
      </c>
      <c r="S905" s="10" t="n">
        <v>0</v>
      </c>
      <c r="T905" s="9" t="n">
        <v>0</v>
      </c>
      <c r="U905" s="9" t="s">
        <v>36</v>
      </c>
      <c r="V905" s="9" t="n">
        <v>0</v>
      </c>
    </row>
    <row r="906" customFormat="false" ht="15.75" hidden="false" customHeight="true" outlineLevel="0" collapsed="false">
      <c r="A906" s="22" t="s">
        <v>3445</v>
      </c>
      <c r="B906" s="7" t="s">
        <v>3513</v>
      </c>
      <c r="C906" s="8" t="s">
        <v>3514</v>
      </c>
      <c r="D906" s="9" t="s">
        <v>3512</v>
      </c>
      <c r="E906" s="7" t="s">
        <v>27</v>
      </c>
      <c r="F906" s="9" t="s">
        <v>27</v>
      </c>
      <c r="G906" s="10" t="s">
        <v>27</v>
      </c>
      <c r="H906" s="11" t="n">
        <v>490250</v>
      </c>
      <c r="I906" s="50" t="n">
        <v>0.0112847222222222</v>
      </c>
      <c r="J906" s="13" t="n">
        <v>43959</v>
      </c>
      <c r="K906" s="51" t="n">
        <v>47000</v>
      </c>
      <c r="L906" s="19" t="s">
        <v>27</v>
      </c>
      <c r="M906" s="9" t="s">
        <v>27</v>
      </c>
      <c r="N906" s="15" t="s">
        <v>27</v>
      </c>
      <c r="O906" s="52" t="n">
        <v>2</v>
      </c>
      <c r="P906" s="51" t="n">
        <v>2500</v>
      </c>
      <c r="Q906" s="18" t="s">
        <v>27</v>
      </c>
      <c r="R906" s="9" t="n">
        <v>720</v>
      </c>
      <c r="S906" s="10" t="n">
        <v>0</v>
      </c>
      <c r="T906" s="9" t="n">
        <v>0</v>
      </c>
      <c r="U906" s="9" t="s">
        <v>36</v>
      </c>
      <c r="V906" s="9" t="n">
        <v>0</v>
      </c>
    </row>
    <row r="907" customFormat="false" ht="15.75" hidden="false" customHeight="true" outlineLevel="0" collapsed="false">
      <c r="A907" s="22" t="s">
        <v>3445</v>
      </c>
      <c r="B907" s="7" t="s">
        <v>3515</v>
      </c>
      <c r="C907" s="8" t="s">
        <v>3516</v>
      </c>
      <c r="D907" s="9" t="s">
        <v>3517</v>
      </c>
      <c r="E907" s="7" t="s">
        <v>27</v>
      </c>
      <c r="F907" s="9" t="s">
        <v>27</v>
      </c>
      <c r="G907" s="10" t="s">
        <v>27</v>
      </c>
      <c r="H907" s="11" t="n">
        <v>332264</v>
      </c>
      <c r="I907" s="50" t="n">
        <v>0.0188425925925926</v>
      </c>
      <c r="J907" s="13" t="n">
        <v>43958</v>
      </c>
      <c r="K907" s="51" t="n">
        <v>21000</v>
      </c>
      <c r="L907" s="19" t="s">
        <v>27</v>
      </c>
      <c r="M907" s="9" t="s">
        <v>27</v>
      </c>
      <c r="N907" s="15" t="s">
        <v>27</v>
      </c>
      <c r="O907" s="52" t="n">
        <v>4</v>
      </c>
      <c r="P907" s="51" t="n">
        <v>0</v>
      </c>
      <c r="Q907" s="18" t="s">
        <v>27</v>
      </c>
      <c r="R907" s="9" t="n">
        <v>720</v>
      </c>
      <c r="S907" s="10" t="n">
        <v>0</v>
      </c>
      <c r="T907" s="9" t="n">
        <v>0</v>
      </c>
      <c r="U907" s="9" t="s">
        <v>36</v>
      </c>
      <c r="V907" s="9" t="n">
        <v>0</v>
      </c>
    </row>
    <row r="908" customFormat="false" ht="15.75" hidden="false" customHeight="true" outlineLevel="0" collapsed="false">
      <c r="A908" s="22" t="s">
        <v>3445</v>
      </c>
      <c r="B908" s="7" t="s">
        <v>3518</v>
      </c>
      <c r="C908" s="8" t="s">
        <v>3519</v>
      </c>
      <c r="D908" s="9" t="s">
        <v>3517</v>
      </c>
      <c r="E908" s="7" t="s">
        <v>27</v>
      </c>
      <c r="F908" s="9" t="s">
        <v>27</v>
      </c>
      <c r="G908" s="10" t="s">
        <v>27</v>
      </c>
      <c r="H908" s="11" t="n">
        <v>507974</v>
      </c>
      <c r="I908" s="50" t="n">
        <v>0.0147800925925926</v>
      </c>
      <c r="J908" s="13" t="n">
        <v>43956</v>
      </c>
      <c r="K908" s="51" t="n">
        <v>38000</v>
      </c>
      <c r="L908" s="19" t="s">
        <v>27</v>
      </c>
      <c r="M908" s="9" t="s">
        <v>27</v>
      </c>
      <c r="N908" s="15" t="s">
        <v>27</v>
      </c>
      <c r="O908" s="52" t="n">
        <v>2</v>
      </c>
      <c r="P908" s="51" t="n">
        <v>1000</v>
      </c>
      <c r="Q908" s="18" t="s">
        <v>27</v>
      </c>
      <c r="R908" s="9" t="n">
        <v>720</v>
      </c>
      <c r="S908" s="10" t="n">
        <v>0</v>
      </c>
      <c r="T908" s="9" t="n">
        <v>0</v>
      </c>
      <c r="U908" s="9" t="s">
        <v>36</v>
      </c>
      <c r="V908" s="9" t="n">
        <v>0</v>
      </c>
    </row>
    <row r="909" customFormat="false" ht="15.75" hidden="false" customHeight="true" outlineLevel="0" collapsed="false">
      <c r="A909" s="22" t="s">
        <v>3445</v>
      </c>
      <c r="B909" s="7" t="s">
        <v>3520</v>
      </c>
      <c r="C909" s="8" t="s">
        <v>3521</v>
      </c>
      <c r="D909" s="9" t="s">
        <v>3522</v>
      </c>
      <c r="E909" s="7" t="s">
        <v>27</v>
      </c>
      <c r="F909" s="9" t="s">
        <v>27</v>
      </c>
      <c r="G909" s="10" t="s">
        <v>27</v>
      </c>
      <c r="H909" s="11" t="n">
        <v>504075</v>
      </c>
      <c r="I909" s="50" t="n">
        <v>0.0159837962962963</v>
      </c>
      <c r="J909" s="13" t="n">
        <v>43955</v>
      </c>
      <c r="K909" s="51" t="n">
        <v>36000</v>
      </c>
      <c r="L909" s="19" t="s">
        <v>27</v>
      </c>
      <c r="M909" s="9" t="s">
        <v>27</v>
      </c>
      <c r="N909" s="15" t="s">
        <v>27</v>
      </c>
      <c r="O909" s="52" t="n">
        <v>2</v>
      </c>
      <c r="P909" s="51" t="n">
        <v>3100</v>
      </c>
      <c r="Q909" s="18" t="s">
        <v>27</v>
      </c>
      <c r="R909" s="9" t="n">
        <v>720</v>
      </c>
      <c r="S909" s="10" t="n">
        <v>0</v>
      </c>
      <c r="T909" s="9" t="n">
        <v>0</v>
      </c>
      <c r="U909" s="9" t="s">
        <v>36</v>
      </c>
      <c r="V909" s="9" t="n">
        <v>0</v>
      </c>
    </row>
    <row r="910" customFormat="false" ht="15.75" hidden="false" customHeight="true" outlineLevel="0" collapsed="false">
      <c r="A910" s="22" t="s">
        <v>3445</v>
      </c>
      <c r="B910" s="7" t="s">
        <v>3523</v>
      </c>
      <c r="C910" s="8" t="s">
        <v>3524</v>
      </c>
      <c r="D910" s="9" t="s">
        <v>3522</v>
      </c>
      <c r="E910" s="7" t="s">
        <v>27</v>
      </c>
      <c r="F910" s="9" t="s">
        <v>27</v>
      </c>
      <c r="G910" s="10" t="s">
        <v>27</v>
      </c>
      <c r="H910" s="11" t="n">
        <v>305469</v>
      </c>
      <c r="I910" s="50" t="n">
        <v>0.0190046296296296</v>
      </c>
      <c r="J910" s="13" t="n">
        <v>43954</v>
      </c>
      <c r="K910" s="51" t="n">
        <v>25000</v>
      </c>
      <c r="L910" s="19" t="s">
        <v>27</v>
      </c>
      <c r="M910" s="9" t="s">
        <v>27</v>
      </c>
      <c r="N910" s="15" t="s">
        <v>27</v>
      </c>
      <c r="O910" s="52" t="n">
        <v>2</v>
      </c>
      <c r="P910" s="51" t="n">
        <v>2500</v>
      </c>
      <c r="Q910" s="18" t="s">
        <v>27</v>
      </c>
      <c r="R910" s="9" t="n">
        <v>720</v>
      </c>
      <c r="S910" s="10" t="n">
        <v>0</v>
      </c>
      <c r="T910" s="9" t="n">
        <v>0</v>
      </c>
      <c r="U910" s="9" t="s">
        <v>36</v>
      </c>
      <c r="V910" s="9" t="n">
        <v>0</v>
      </c>
    </row>
    <row r="911" customFormat="false" ht="15.75" hidden="false" customHeight="true" outlineLevel="0" collapsed="false">
      <c r="A911" s="22" t="s">
        <v>3445</v>
      </c>
      <c r="B911" s="7" t="s">
        <v>3525</v>
      </c>
      <c r="C911" s="8" t="s">
        <v>3526</v>
      </c>
      <c r="D911" s="9" t="s">
        <v>3527</v>
      </c>
      <c r="E911" s="7" t="s">
        <v>27</v>
      </c>
      <c r="F911" s="9" t="s">
        <v>27</v>
      </c>
      <c r="G911" s="10" t="s">
        <v>27</v>
      </c>
      <c r="H911" s="11" t="n">
        <v>1479003</v>
      </c>
      <c r="I911" s="50" t="n">
        <v>0.0135185185185185</v>
      </c>
      <c r="J911" s="13" t="n">
        <v>43950</v>
      </c>
      <c r="K911" s="51" t="n">
        <v>117000</v>
      </c>
      <c r="L911" s="19" t="s">
        <v>27</v>
      </c>
      <c r="M911" s="9" t="s">
        <v>27</v>
      </c>
      <c r="N911" s="15" t="s">
        <v>27</v>
      </c>
      <c r="O911" s="52" t="n">
        <v>2</v>
      </c>
      <c r="P911" s="51" t="n">
        <v>5000</v>
      </c>
      <c r="Q911" s="18" t="s">
        <v>27</v>
      </c>
      <c r="R911" s="9" t="n">
        <v>720</v>
      </c>
      <c r="S911" s="10" t="n">
        <v>0</v>
      </c>
      <c r="T911" s="9" t="n">
        <v>0</v>
      </c>
      <c r="U911" s="9" t="s">
        <v>36</v>
      </c>
      <c r="V911" s="9" t="n">
        <v>0</v>
      </c>
    </row>
    <row r="912" customFormat="false" ht="15.75" hidden="false" customHeight="true" outlineLevel="0" collapsed="false">
      <c r="A912" s="22" t="s">
        <v>3445</v>
      </c>
      <c r="B912" s="7" t="s">
        <v>3528</v>
      </c>
      <c r="C912" s="8" t="s">
        <v>3529</v>
      </c>
      <c r="D912" s="9" t="s">
        <v>3527</v>
      </c>
      <c r="E912" s="7" t="s">
        <v>27</v>
      </c>
      <c r="F912" s="9" t="s">
        <v>27</v>
      </c>
      <c r="G912" s="10" t="s">
        <v>27</v>
      </c>
      <c r="H912" s="11" t="n">
        <v>596693</v>
      </c>
      <c r="I912" s="50" t="n">
        <v>0.021712962962963</v>
      </c>
      <c r="J912" s="13" t="n">
        <v>43949</v>
      </c>
      <c r="K912" s="51" t="n">
        <v>31000</v>
      </c>
      <c r="L912" s="19" t="s">
        <v>27</v>
      </c>
      <c r="M912" s="9" t="s">
        <v>27</v>
      </c>
      <c r="N912" s="15" t="s">
        <v>27</v>
      </c>
      <c r="O912" s="52" t="n">
        <v>2</v>
      </c>
      <c r="P912" s="51" t="n">
        <v>1100</v>
      </c>
      <c r="Q912" s="18" t="s">
        <v>27</v>
      </c>
      <c r="R912" s="9" t="n">
        <v>720</v>
      </c>
      <c r="S912" s="10" t="n">
        <v>0</v>
      </c>
      <c r="T912" s="9" t="n">
        <v>0</v>
      </c>
      <c r="U912" s="9" t="s">
        <v>36</v>
      </c>
      <c r="V912" s="9" t="n">
        <v>0</v>
      </c>
    </row>
    <row r="913" customFormat="false" ht="15.75" hidden="false" customHeight="true" outlineLevel="0" collapsed="false">
      <c r="A913" s="22" t="s">
        <v>3445</v>
      </c>
      <c r="B913" s="7" t="s">
        <v>3530</v>
      </c>
      <c r="C913" s="8" t="s">
        <v>3531</v>
      </c>
      <c r="D913" s="9" t="s">
        <v>3532</v>
      </c>
      <c r="E913" s="7" t="s">
        <v>27</v>
      </c>
      <c r="F913" s="9" t="s">
        <v>27</v>
      </c>
      <c r="G913" s="10" t="s">
        <v>27</v>
      </c>
      <c r="H913" s="11" t="n">
        <v>490250</v>
      </c>
      <c r="I913" s="50" t="n">
        <v>0.00957175925925926</v>
      </c>
      <c r="J913" s="13" t="n">
        <v>43946</v>
      </c>
      <c r="K913" s="51" t="n">
        <v>23000</v>
      </c>
      <c r="L913" s="19" t="s">
        <v>27</v>
      </c>
      <c r="M913" s="9" t="s">
        <v>27</v>
      </c>
      <c r="N913" s="15" t="s">
        <v>27</v>
      </c>
      <c r="O913" s="52" t="n">
        <v>2</v>
      </c>
      <c r="P913" s="51" t="n">
        <v>1100</v>
      </c>
      <c r="Q913" s="18" t="s">
        <v>27</v>
      </c>
      <c r="R913" s="9" t="n">
        <v>720</v>
      </c>
      <c r="S913" s="10" t="n">
        <v>0</v>
      </c>
      <c r="T913" s="9" t="n">
        <v>0</v>
      </c>
      <c r="U913" s="9" t="s">
        <v>36</v>
      </c>
      <c r="V913" s="9" t="n">
        <v>0</v>
      </c>
    </row>
    <row r="914" customFormat="false" ht="15.75" hidden="false" customHeight="true" outlineLevel="0" collapsed="false">
      <c r="A914" s="22" t="s">
        <v>3445</v>
      </c>
      <c r="B914" s="7" t="s">
        <v>3533</v>
      </c>
      <c r="C914" s="8" t="s">
        <v>3534</v>
      </c>
      <c r="D914" s="9" t="s">
        <v>3532</v>
      </c>
      <c r="E914" s="7" t="s">
        <v>27</v>
      </c>
      <c r="F914" s="9" t="s">
        <v>27</v>
      </c>
      <c r="G914" s="10" t="s">
        <v>27</v>
      </c>
      <c r="H914" s="11" t="n">
        <v>807820</v>
      </c>
      <c r="I914" s="50" t="n">
        <v>0.0123148148148148</v>
      </c>
      <c r="J914" s="13" t="n">
        <v>43945</v>
      </c>
      <c r="K914" s="51" t="n">
        <v>52000</v>
      </c>
      <c r="L914" s="19" t="s">
        <v>27</v>
      </c>
      <c r="M914" s="9" t="s">
        <v>27</v>
      </c>
      <c r="N914" s="15" t="s">
        <v>27</v>
      </c>
      <c r="O914" s="52" t="n">
        <v>2</v>
      </c>
      <c r="P914" s="51" t="n">
        <v>2000</v>
      </c>
      <c r="Q914" s="18" t="s">
        <v>27</v>
      </c>
      <c r="R914" s="9" t="n">
        <v>720</v>
      </c>
      <c r="S914" s="10" t="n">
        <v>0</v>
      </c>
      <c r="T914" s="9" t="n">
        <v>0</v>
      </c>
      <c r="U914" s="9" t="s">
        <v>36</v>
      </c>
      <c r="V914" s="9" t="n">
        <v>0</v>
      </c>
    </row>
    <row r="915" customFormat="false" ht="15.75" hidden="false" customHeight="true" outlineLevel="0" collapsed="false">
      <c r="A915" s="22" t="s">
        <v>3445</v>
      </c>
      <c r="B915" s="7" t="s">
        <v>3535</v>
      </c>
      <c r="C915" s="8" t="s">
        <v>3536</v>
      </c>
      <c r="D915" s="9" t="s">
        <v>3537</v>
      </c>
      <c r="E915" s="7" t="s">
        <v>27</v>
      </c>
      <c r="F915" s="9" t="s">
        <v>27</v>
      </c>
      <c r="G915" s="10" t="s">
        <v>27</v>
      </c>
      <c r="H915" s="11" t="n">
        <v>391089</v>
      </c>
      <c r="I915" s="50" t="n">
        <v>0.0101967592592593</v>
      </c>
      <c r="J915" s="13" t="n">
        <v>43944</v>
      </c>
      <c r="K915" s="51" t="n">
        <v>29000</v>
      </c>
      <c r="L915" s="19" t="s">
        <v>27</v>
      </c>
      <c r="M915" s="9" t="s">
        <v>27</v>
      </c>
      <c r="N915" s="15" t="s">
        <v>27</v>
      </c>
      <c r="O915" s="52" t="n">
        <v>2</v>
      </c>
      <c r="P915" s="51" t="n">
        <v>1600</v>
      </c>
      <c r="Q915" s="18" t="s">
        <v>27</v>
      </c>
      <c r="R915" s="9" t="n">
        <v>1080</v>
      </c>
      <c r="S915" s="10" t="n">
        <v>0</v>
      </c>
      <c r="T915" s="9" t="n">
        <v>0</v>
      </c>
      <c r="U915" s="9" t="s">
        <v>36</v>
      </c>
      <c r="V915" s="9" t="n">
        <v>0</v>
      </c>
    </row>
    <row r="916" customFormat="false" ht="15.75" hidden="false" customHeight="true" outlineLevel="0" collapsed="false">
      <c r="A916" s="22" t="s">
        <v>3445</v>
      </c>
      <c r="B916" s="7" t="s">
        <v>3538</v>
      </c>
      <c r="C916" s="8" t="s">
        <v>3539</v>
      </c>
      <c r="D916" s="9" t="s">
        <v>3537</v>
      </c>
      <c r="E916" s="7" t="s">
        <v>27</v>
      </c>
      <c r="F916" s="9" t="s">
        <v>27</v>
      </c>
      <c r="G916" s="10" t="s">
        <v>27</v>
      </c>
      <c r="H916" s="11" t="n">
        <v>1136160</v>
      </c>
      <c r="I916" s="50" t="n">
        <v>0.0109375</v>
      </c>
      <c r="J916" s="13" t="n">
        <v>43943</v>
      </c>
      <c r="K916" s="51" t="n">
        <v>77000</v>
      </c>
      <c r="L916" s="19" t="s">
        <v>27</v>
      </c>
      <c r="M916" s="9" t="s">
        <v>27</v>
      </c>
      <c r="N916" s="15" t="s">
        <v>27</v>
      </c>
      <c r="O916" s="52" t="n">
        <v>2</v>
      </c>
      <c r="P916" s="51" t="n">
        <v>1500</v>
      </c>
      <c r="Q916" s="18" t="s">
        <v>27</v>
      </c>
      <c r="R916" s="9" t="n">
        <v>720</v>
      </c>
      <c r="S916" s="10" t="n">
        <v>0</v>
      </c>
      <c r="T916" s="9" t="n">
        <v>0</v>
      </c>
      <c r="U916" s="9" t="s">
        <v>36</v>
      </c>
      <c r="V916" s="9" t="n">
        <v>0</v>
      </c>
    </row>
    <row r="917" customFormat="false" ht="15.75" hidden="false" customHeight="true" outlineLevel="0" collapsed="false">
      <c r="A917" s="22" t="s">
        <v>3445</v>
      </c>
      <c r="B917" s="7" t="s">
        <v>3540</v>
      </c>
      <c r="C917" s="8" t="s">
        <v>3541</v>
      </c>
      <c r="D917" s="9" t="s">
        <v>27</v>
      </c>
      <c r="E917" s="7" t="s">
        <v>27</v>
      </c>
      <c r="F917" s="9" t="s">
        <v>27</v>
      </c>
      <c r="G917" s="10" t="s">
        <v>27</v>
      </c>
      <c r="H917" s="11" t="n">
        <v>249875</v>
      </c>
      <c r="I917" s="50" t="n">
        <v>0.00877314814814815</v>
      </c>
      <c r="J917" s="13" t="n">
        <v>43942</v>
      </c>
      <c r="K917" s="51" t="n">
        <v>2000</v>
      </c>
      <c r="L917" s="19" t="s">
        <v>27</v>
      </c>
      <c r="M917" s="9" t="s">
        <v>27</v>
      </c>
      <c r="N917" s="15" t="s">
        <v>27</v>
      </c>
      <c r="O917" s="52" t="n">
        <v>2</v>
      </c>
      <c r="P917" s="51" t="n">
        <v>800</v>
      </c>
      <c r="Q917" s="18" t="s">
        <v>27</v>
      </c>
      <c r="R917" s="9" t="n">
        <v>720</v>
      </c>
      <c r="S917" s="10" t="n">
        <v>0</v>
      </c>
      <c r="T917" s="9" t="n">
        <v>0</v>
      </c>
      <c r="U917" s="9" t="s">
        <v>36</v>
      </c>
      <c r="V917" s="9" t="n">
        <v>0</v>
      </c>
    </row>
    <row r="918" customFormat="false" ht="15.75" hidden="false" customHeight="true" outlineLevel="0" collapsed="false">
      <c r="A918" s="22" t="s">
        <v>3445</v>
      </c>
      <c r="B918" s="7" t="s">
        <v>3542</v>
      </c>
      <c r="C918" s="8" t="s">
        <v>3543</v>
      </c>
      <c r="D918" s="9" t="s">
        <v>27</v>
      </c>
      <c r="E918" s="7" t="s">
        <v>27</v>
      </c>
      <c r="F918" s="9" t="s">
        <v>27</v>
      </c>
      <c r="G918" s="10" t="s">
        <v>27</v>
      </c>
      <c r="H918" s="11" t="n">
        <v>1878969</v>
      </c>
      <c r="I918" s="50" t="n">
        <v>0.0116782407407407</v>
      </c>
      <c r="J918" s="13" t="n">
        <v>43941</v>
      </c>
      <c r="K918" s="51" t="n">
        <v>101000</v>
      </c>
      <c r="L918" s="19" t="s">
        <v>27</v>
      </c>
      <c r="M918" s="9" t="s">
        <v>27</v>
      </c>
      <c r="N918" s="15" t="s">
        <v>27</v>
      </c>
      <c r="O918" s="52" t="n">
        <v>2</v>
      </c>
      <c r="P918" s="51" t="n">
        <v>2100</v>
      </c>
      <c r="Q918" s="18" t="s">
        <v>27</v>
      </c>
      <c r="R918" s="9" t="n">
        <v>720</v>
      </c>
      <c r="S918" s="10" t="n">
        <v>0</v>
      </c>
      <c r="T918" s="9" t="n">
        <v>0</v>
      </c>
      <c r="U918" s="9" t="s">
        <v>36</v>
      </c>
      <c r="V918" s="9" t="n">
        <v>0</v>
      </c>
    </row>
    <row r="919" customFormat="false" ht="15.75" hidden="false" customHeight="true" outlineLevel="0" collapsed="false">
      <c r="A919" s="22" t="s">
        <v>3445</v>
      </c>
      <c r="B919" s="7" t="s">
        <v>3544</v>
      </c>
      <c r="C919" s="8" t="s">
        <v>3545</v>
      </c>
      <c r="D919" s="9" t="s">
        <v>27</v>
      </c>
      <c r="E919" s="7" t="s">
        <v>27</v>
      </c>
      <c r="F919" s="9" t="s">
        <v>27</v>
      </c>
      <c r="G919" s="10" t="s">
        <v>27</v>
      </c>
      <c r="H919" s="11" t="n">
        <v>363607</v>
      </c>
      <c r="I919" s="50" t="n">
        <v>0.0117824074074074</v>
      </c>
      <c r="J919" s="13" t="n">
        <v>43939</v>
      </c>
      <c r="K919" s="51" t="n">
        <v>27000</v>
      </c>
      <c r="L919" s="19" t="s">
        <v>27</v>
      </c>
      <c r="M919" s="9" t="s">
        <v>27</v>
      </c>
      <c r="N919" s="15" t="s">
        <v>27</v>
      </c>
      <c r="O919" s="52" t="n">
        <v>2</v>
      </c>
      <c r="P919" s="51" t="n">
        <v>1000</v>
      </c>
      <c r="Q919" s="18" t="s">
        <v>27</v>
      </c>
      <c r="R919" s="9" t="n">
        <v>720</v>
      </c>
      <c r="S919" s="10" t="n">
        <v>0</v>
      </c>
      <c r="T919" s="9" t="n">
        <v>0</v>
      </c>
      <c r="U919" s="9" t="s">
        <v>36</v>
      </c>
      <c r="V919" s="9" t="n">
        <v>0</v>
      </c>
    </row>
    <row r="920" customFormat="false" ht="15.75" hidden="false" customHeight="true" outlineLevel="0" collapsed="false">
      <c r="A920" s="22" t="s">
        <v>3445</v>
      </c>
      <c r="B920" s="7" t="s">
        <v>3546</v>
      </c>
      <c r="C920" s="8" t="s">
        <v>3547</v>
      </c>
      <c r="D920" s="9" t="s">
        <v>27</v>
      </c>
      <c r="E920" s="7" t="s">
        <v>27</v>
      </c>
      <c r="F920" s="9" t="s">
        <v>27</v>
      </c>
      <c r="G920" s="10" t="s">
        <v>27</v>
      </c>
      <c r="H920" s="11" t="n">
        <v>682942</v>
      </c>
      <c r="I920" s="50" t="n">
        <v>0.0117592592592593</v>
      </c>
      <c r="J920" s="13" t="n">
        <v>43938</v>
      </c>
      <c r="K920" s="51" t="n">
        <v>41000</v>
      </c>
      <c r="L920" s="19" t="s">
        <v>27</v>
      </c>
      <c r="M920" s="9" t="s">
        <v>27</v>
      </c>
      <c r="N920" s="15" t="s">
        <v>27</v>
      </c>
      <c r="O920" s="52" t="n">
        <v>2</v>
      </c>
      <c r="P920" s="51" t="n">
        <v>1600</v>
      </c>
      <c r="Q920" s="18" t="s">
        <v>27</v>
      </c>
      <c r="R920" s="9" t="n">
        <v>720</v>
      </c>
      <c r="S920" s="10" t="n">
        <v>0</v>
      </c>
      <c r="T920" s="9" t="n">
        <v>0</v>
      </c>
      <c r="U920" s="9" t="s">
        <v>36</v>
      </c>
      <c r="V920" s="9" t="n">
        <v>0</v>
      </c>
    </row>
    <row r="921" customFormat="false" ht="15.75" hidden="false" customHeight="true" outlineLevel="0" collapsed="false">
      <c r="A921" s="22" t="s">
        <v>3445</v>
      </c>
      <c r="B921" s="7" t="s">
        <v>3548</v>
      </c>
      <c r="C921" s="8" t="s">
        <v>3549</v>
      </c>
      <c r="D921" s="9" t="s">
        <v>27</v>
      </c>
      <c r="E921" s="7" t="s">
        <v>27</v>
      </c>
      <c r="F921" s="9" t="s">
        <v>27</v>
      </c>
      <c r="G921" s="10" t="s">
        <v>27</v>
      </c>
      <c r="H921" s="11" t="n">
        <v>980062</v>
      </c>
      <c r="I921" s="50" t="n">
        <v>0.00925925925925926</v>
      </c>
      <c r="J921" s="13" t="n">
        <v>43937</v>
      </c>
      <c r="K921" s="51" t="n">
        <v>60000</v>
      </c>
      <c r="L921" s="19" t="s">
        <v>27</v>
      </c>
      <c r="M921" s="9" t="s">
        <v>27</v>
      </c>
      <c r="N921" s="15" t="s">
        <v>27</v>
      </c>
      <c r="O921" s="52" t="n">
        <v>2</v>
      </c>
      <c r="P921" s="51" t="n">
        <v>5200</v>
      </c>
      <c r="Q921" s="18" t="s">
        <v>27</v>
      </c>
      <c r="R921" s="9" t="n">
        <v>720</v>
      </c>
      <c r="S921" s="10" t="n">
        <v>0</v>
      </c>
      <c r="T921" s="9" t="n">
        <v>0</v>
      </c>
      <c r="U921" s="9" t="s">
        <v>36</v>
      </c>
      <c r="V921" s="9" t="n">
        <v>0</v>
      </c>
    </row>
    <row r="922" customFormat="false" ht="15.75" hidden="false" customHeight="true" outlineLevel="0" collapsed="false">
      <c r="A922" s="22" t="s">
        <v>3445</v>
      </c>
      <c r="B922" s="7" t="s">
        <v>3550</v>
      </c>
      <c r="C922" s="8" t="s">
        <v>3551</v>
      </c>
      <c r="D922" s="9" t="s">
        <v>27</v>
      </c>
      <c r="E922" s="7" t="s">
        <v>27</v>
      </c>
      <c r="F922" s="9" t="s">
        <v>27</v>
      </c>
      <c r="G922" s="10" t="s">
        <v>27</v>
      </c>
      <c r="H922" s="11" t="n">
        <v>1113839</v>
      </c>
      <c r="I922" s="50" t="n">
        <v>0.0102430555555556</v>
      </c>
      <c r="J922" s="13" t="n">
        <v>43932</v>
      </c>
      <c r="K922" s="51" t="n">
        <v>82000</v>
      </c>
      <c r="L922" s="19" t="s">
        <v>27</v>
      </c>
      <c r="M922" s="9" t="s">
        <v>27</v>
      </c>
      <c r="N922" s="15" t="s">
        <v>27</v>
      </c>
      <c r="O922" s="52" t="n">
        <v>2</v>
      </c>
      <c r="P922" s="51" t="n">
        <v>1800</v>
      </c>
      <c r="Q922" s="18" t="s">
        <v>27</v>
      </c>
      <c r="R922" s="9" t="n">
        <v>720</v>
      </c>
      <c r="S922" s="10" t="n">
        <v>0</v>
      </c>
      <c r="T922" s="9" t="n">
        <v>0</v>
      </c>
      <c r="U922" s="9" t="s">
        <v>36</v>
      </c>
      <c r="V922" s="9" t="n">
        <v>0</v>
      </c>
    </row>
    <row r="923" customFormat="false" ht="15.75" hidden="false" customHeight="true" outlineLevel="0" collapsed="false">
      <c r="A923" s="22" t="s">
        <v>3445</v>
      </c>
      <c r="B923" s="7" t="s">
        <v>3552</v>
      </c>
      <c r="C923" s="8" t="s">
        <v>3553</v>
      </c>
      <c r="D923" s="9" t="s">
        <v>27</v>
      </c>
      <c r="E923" s="7" t="s">
        <v>27</v>
      </c>
      <c r="F923" s="9" t="s">
        <v>27</v>
      </c>
      <c r="G923" s="10" t="s">
        <v>27</v>
      </c>
      <c r="H923" s="11" t="n">
        <v>255051</v>
      </c>
      <c r="I923" s="50" t="n">
        <v>0.00969907407407407</v>
      </c>
      <c r="J923" s="13" t="n">
        <v>43929</v>
      </c>
      <c r="K923" s="51" t="n">
        <v>26000</v>
      </c>
      <c r="L923" s="19" t="s">
        <v>27</v>
      </c>
      <c r="M923" s="9" t="s">
        <v>27</v>
      </c>
      <c r="N923" s="15" t="s">
        <v>27</v>
      </c>
      <c r="O923" s="52" t="n">
        <v>2</v>
      </c>
      <c r="P923" s="51" t="n">
        <v>1100</v>
      </c>
      <c r="Q923" s="18" t="s">
        <v>27</v>
      </c>
      <c r="R923" s="9" t="n">
        <v>720</v>
      </c>
      <c r="S923" s="10" t="n">
        <v>0</v>
      </c>
      <c r="T923" s="9" t="n">
        <v>0</v>
      </c>
      <c r="U923" s="9" t="s">
        <v>36</v>
      </c>
      <c r="V923" s="9" t="n">
        <v>0</v>
      </c>
    </row>
    <row r="924" customFormat="false" ht="15.75" hidden="false" customHeight="true" outlineLevel="0" collapsed="false">
      <c r="A924" s="22" t="s">
        <v>3445</v>
      </c>
      <c r="B924" s="7" t="s">
        <v>3554</v>
      </c>
      <c r="C924" s="8" t="s">
        <v>3555</v>
      </c>
      <c r="D924" s="9" t="s">
        <v>27</v>
      </c>
      <c r="E924" s="7" t="s">
        <v>27</v>
      </c>
      <c r="F924" s="9" t="s">
        <v>27</v>
      </c>
      <c r="G924" s="10" t="s">
        <v>27</v>
      </c>
      <c r="H924" s="11" t="n">
        <v>726185</v>
      </c>
      <c r="I924" s="50" t="n">
        <v>0.0136458333333333</v>
      </c>
      <c r="J924" s="13" t="n">
        <v>43928</v>
      </c>
      <c r="K924" s="51" t="n">
        <v>84000</v>
      </c>
      <c r="L924" s="19" t="s">
        <v>27</v>
      </c>
      <c r="M924" s="9" t="s">
        <v>27</v>
      </c>
      <c r="N924" s="15" t="s">
        <v>27</v>
      </c>
      <c r="O924" s="52" t="n">
        <v>2</v>
      </c>
      <c r="P924" s="51" t="n">
        <v>3100</v>
      </c>
      <c r="Q924" s="18" t="s">
        <v>27</v>
      </c>
      <c r="R924" s="9" t="n">
        <v>720</v>
      </c>
      <c r="S924" s="10" t="n">
        <v>0</v>
      </c>
      <c r="T924" s="9" t="n">
        <v>0</v>
      </c>
      <c r="U924" s="9" t="s">
        <v>36</v>
      </c>
      <c r="V924" s="9" t="n">
        <v>0</v>
      </c>
    </row>
    <row r="925" customFormat="false" ht="15.75" hidden="false" customHeight="true" outlineLevel="0" collapsed="false">
      <c r="A925" s="22" t="s">
        <v>3445</v>
      </c>
      <c r="B925" s="7" t="s">
        <v>3556</v>
      </c>
      <c r="C925" s="8" t="s">
        <v>3557</v>
      </c>
      <c r="D925" s="9" t="s">
        <v>27</v>
      </c>
      <c r="E925" s="7" t="s">
        <v>27</v>
      </c>
      <c r="F925" s="9" t="s">
        <v>27</v>
      </c>
      <c r="G925" s="10" t="s">
        <v>27</v>
      </c>
      <c r="H925" s="11" t="n">
        <v>311394</v>
      </c>
      <c r="I925" s="50" t="n">
        <v>0.00869212962962963</v>
      </c>
      <c r="J925" s="13" t="n">
        <v>43926</v>
      </c>
      <c r="K925" s="51" t="n">
        <v>31000</v>
      </c>
      <c r="L925" s="19" t="s">
        <v>27</v>
      </c>
      <c r="M925" s="9" t="s">
        <v>27</v>
      </c>
      <c r="N925" s="15" t="s">
        <v>27</v>
      </c>
      <c r="O925" s="52" t="n">
        <v>2</v>
      </c>
      <c r="P925" s="51" t="n">
        <v>800</v>
      </c>
      <c r="Q925" s="18" t="s">
        <v>27</v>
      </c>
      <c r="R925" s="9" t="n">
        <v>720</v>
      </c>
      <c r="S925" s="10" t="n">
        <v>0</v>
      </c>
      <c r="T925" s="9" t="n">
        <v>0</v>
      </c>
      <c r="U925" s="9" t="s">
        <v>36</v>
      </c>
      <c r="V925" s="9" t="n">
        <v>0</v>
      </c>
    </row>
    <row r="926" customFormat="false" ht="15.75" hidden="false" customHeight="true" outlineLevel="0" collapsed="false">
      <c r="A926" s="22" t="s">
        <v>3445</v>
      </c>
      <c r="B926" s="7" t="s">
        <v>3558</v>
      </c>
      <c r="C926" s="8" t="s">
        <v>3559</v>
      </c>
      <c r="D926" s="9" t="s">
        <v>27</v>
      </c>
      <c r="E926" s="7" t="s">
        <v>27</v>
      </c>
      <c r="F926" s="9" t="s">
        <v>27</v>
      </c>
      <c r="G926" s="10" t="s">
        <v>27</v>
      </c>
      <c r="H926" s="11" t="n">
        <v>453083</v>
      </c>
      <c r="I926" s="50" t="n">
        <v>0.00725694444444444</v>
      </c>
      <c r="J926" s="13" t="n">
        <v>43925</v>
      </c>
      <c r="K926" s="51" t="n">
        <v>31000</v>
      </c>
      <c r="L926" s="19" t="s">
        <v>27</v>
      </c>
      <c r="M926" s="9" t="s">
        <v>27</v>
      </c>
      <c r="N926" s="15" t="s">
        <v>27</v>
      </c>
      <c r="O926" s="52" t="n">
        <v>2</v>
      </c>
      <c r="P926" s="51" t="n">
        <v>600</v>
      </c>
      <c r="Q926" s="18" t="s">
        <v>27</v>
      </c>
      <c r="R926" s="9" t="n">
        <v>720</v>
      </c>
      <c r="S926" s="10" t="n">
        <v>0</v>
      </c>
      <c r="T926" s="9" t="n">
        <v>0</v>
      </c>
      <c r="U926" s="9" t="s">
        <v>36</v>
      </c>
      <c r="V926" s="9" t="n">
        <v>0</v>
      </c>
    </row>
    <row r="927" customFormat="false" ht="15.75" hidden="false" customHeight="true" outlineLevel="0" collapsed="false">
      <c r="A927" s="22" t="s">
        <v>3445</v>
      </c>
      <c r="B927" s="7" t="s">
        <v>3560</v>
      </c>
      <c r="C927" s="8" t="s">
        <v>3561</v>
      </c>
      <c r="D927" s="9" t="s">
        <v>27</v>
      </c>
      <c r="E927" s="7" t="s">
        <v>27</v>
      </c>
      <c r="F927" s="9" t="s">
        <v>27</v>
      </c>
      <c r="G927" s="10" t="s">
        <v>27</v>
      </c>
      <c r="H927" s="11" t="n">
        <v>659092</v>
      </c>
      <c r="I927" s="50" t="n">
        <v>0.00947916666666667</v>
      </c>
      <c r="J927" s="13" t="n">
        <v>43922</v>
      </c>
      <c r="K927" s="51" t="n">
        <v>36000</v>
      </c>
      <c r="L927" s="19" t="s">
        <v>27</v>
      </c>
      <c r="M927" s="9" t="s">
        <v>27</v>
      </c>
      <c r="N927" s="15" t="s">
        <v>27</v>
      </c>
      <c r="O927" s="52" t="n">
        <v>2</v>
      </c>
      <c r="P927" s="51" t="n">
        <v>1100</v>
      </c>
      <c r="Q927" s="18" t="s">
        <v>27</v>
      </c>
      <c r="R927" s="9" t="n">
        <v>720</v>
      </c>
      <c r="S927" s="10" t="n">
        <v>0</v>
      </c>
      <c r="T927" s="9" t="n">
        <v>0</v>
      </c>
      <c r="U927" s="9" t="s">
        <v>36</v>
      </c>
      <c r="V927" s="9" t="n">
        <v>0</v>
      </c>
    </row>
    <row r="928" customFormat="false" ht="15.75" hidden="false" customHeight="true" outlineLevel="0" collapsed="false">
      <c r="A928" s="22" t="s">
        <v>3445</v>
      </c>
      <c r="B928" s="7" t="s">
        <v>3562</v>
      </c>
      <c r="C928" s="8" t="s">
        <v>3563</v>
      </c>
      <c r="D928" s="9" t="s">
        <v>27</v>
      </c>
      <c r="E928" s="7" t="s">
        <v>27</v>
      </c>
      <c r="F928" s="9" t="s">
        <v>27</v>
      </c>
      <c r="G928" s="10" t="s">
        <v>27</v>
      </c>
      <c r="H928" s="11" t="n">
        <v>593465</v>
      </c>
      <c r="I928" s="50" t="n">
        <v>0.0120138888888889</v>
      </c>
      <c r="J928" s="13" t="n">
        <v>43881</v>
      </c>
      <c r="K928" s="51" t="n">
        <v>21000</v>
      </c>
      <c r="L928" s="19" t="s">
        <v>27</v>
      </c>
      <c r="M928" s="9" t="s">
        <v>27</v>
      </c>
      <c r="N928" s="15" t="s">
        <v>27</v>
      </c>
      <c r="O928" s="52" t="n">
        <v>2</v>
      </c>
      <c r="P928" s="51" t="n">
        <v>800</v>
      </c>
      <c r="Q928" s="18" t="s">
        <v>27</v>
      </c>
      <c r="R928" s="9" t="n">
        <v>720</v>
      </c>
      <c r="S928" s="10" t="n">
        <v>0</v>
      </c>
      <c r="T928" s="9" t="n">
        <v>0</v>
      </c>
      <c r="U928" s="9" t="s">
        <v>36</v>
      </c>
      <c r="V928" s="9" t="n">
        <v>0</v>
      </c>
    </row>
    <row r="929" customFormat="false" ht="15.75" hidden="false" customHeight="true" outlineLevel="0" collapsed="false">
      <c r="A929" s="22" t="s">
        <v>3445</v>
      </c>
      <c r="B929" s="7" t="s">
        <v>3564</v>
      </c>
      <c r="C929" s="8" t="s">
        <v>3565</v>
      </c>
      <c r="D929" s="9" t="s">
        <v>27</v>
      </c>
      <c r="E929" s="7" t="s">
        <v>27</v>
      </c>
      <c r="F929" s="9" t="s">
        <v>27</v>
      </c>
      <c r="G929" s="10" t="s">
        <v>27</v>
      </c>
      <c r="H929" s="11" t="n">
        <v>338614</v>
      </c>
      <c r="I929" s="50" t="n">
        <v>0.0159259259259259</v>
      </c>
      <c r="J929" s="13" t="n">
        <v>43867</v>
      </c>
      <c r="K929" s="51" t="n">
        <v>16000</v>
      </c>
      <c r="L929" s="19" t="s">
        <v>27</v>
      </c>
      <c r="M929" s="9" t="s">
        <v>27</v>
      </c>
      <c r="N929" s="15" t="s">
        <v>27</v>
      </c>
      <c r="O929" s="52" t="n">
        <v>2</v>
      </c>
      <c r="P929" s="51" t="n">
        <v>700</v>
      </c>
      <c r="Q929" s="18" t="s">
        <v>27</v>
      </c>
      <c r="R929" s="9" t="n">
        <v>720</v>
      </c>
      <c r="S929" s="10" t="n">
        <v>0</v>
      </c>
      <c r="T929" s="9" t="n">
        <v>0</v>
      </c>
      <c r="U929" s="9" t="s">
        <v>36</v>
      </c>
      <c r="V929" s="9" t="n">
        <v>0</v>
      </c>
    </row>
    <row r="930" customFormat="false" ht="15.75" hidden="false" customHeight="true" outlineLevel="0" collapsed="false">
      <c r="A930" s="22" t="s">
        <v>3445</v>
      </c>
      <c r="B930" s="7" t="s">
        <v>3566</v>
      </c>
      <c r="C930" s="8" t="s">
        <v>3567</v>
      </c>
      <c r="D930" s="9" t="s">
        <v>27</v>
      </c>
      <c r="E930" s="7" t="s">
        <v>27</v>
      </c>
      <c r="F930" s="9" t="s">
        <v>27</v>
      </c>
      <c r="G930" s="10" t="s">
        <v>27</v>
      </c>
      <c r="H930" s="11" t="n">
        <v>337771</v>
      </c>
      <c r="I930" s="50" t="n">
        <v>0.0150231481481481</v>
      </c>
      <c r="J930" s="13" t="n">
        <v>43865</v>
      </c>
      <c r="K930" s="51" t="n">
        <v>13000</v>
      </c>
      <c r="L930" s="19" t="s">
        <v>27</v>
      </c>
      <c r="M930" s="9" t="s">
        <v>27</v>
      </c>
      <c r="N930" s="15" t="s">
        <v>27</v>
      </c>
      <c r="O930" s="52" t="n">
        <v>2</v>
      </c>
      <c r="P930" s="51" t="n">
        <v>400</v>
      </c>
      <c r="Q930" s="18" t="s">
        <v>27</v>
      </c>
      <c r="R930" s="9" t="n">
        <v>720</v>
      </c>
      <c r="S930" s="10" t="n">
        <v>0</v>
      </c>
      <c r="T930" s="9" t="n">
        <v>0</v>
      </c>
      <c r="U930" s="9" t="s">
        <v>36</v>
      </c>
      <c r="V930" s="9" t="n">
        <v>0</v>
      </c>
    </row>
    <row r="931" customFormat="false" ht="15.75" hidden="false" customHeight="true" outlineLevel="0" collapsed="false">
      <c r="A931" s="22" t="s">
        <v>3445</v>
      </c>
      <c r="B931" s="7" t="s">
        <v>3568</v>
      </c>
      <c r="C931" s="8" t="s">
        <v>3569</v>
      </c>
      <c r="D931" s="9" t="s">
        <v>27</v>
      </c>
      <c r="E931" s="7" t="s">
        <v>27</v>
      </c>
      <c r="F931" s="9" t="s">
        <v>27</v>
      </c>
      <c r="G931" s="10" t="s">
        <v>27</v>
      </c>
      <c r="H931" s="11" t="n">
        <v>559187</v>
      </c>
      <c r="I931" s="50" t="n">
        <v>0.0189699074074074</v>
      </c>
      <c r="J931" s="13" t="n">
        <v>43842</v>
      </c>
      <c r="K931" s="51" t="n">
        <v>21000</v>
      </c>
      <c r="L931" s="19" t="s">
        <v>27</v>
      </c>
      <c r="M931" s="9" t="s">
        <v>27</v>
      </c>
      <c r="N931" s="15" t="s">
        <v>27</v>
      </c>
      <c r="O931" s="52" t="n">
        <v>2</v>
      </c>
      <c r="P931" s="51" t="n">
        <v>800</v>
      </c>
      <c r="Q931" s="18" t="s">
        <v>27</v>
      </c>
      <c r="R931" s="9" t="n">
        <v>720</v>
      </c>
      <c r="S931" s="10" t="n">
        <v>0</v>
      </c>
      <c r="T931" s="9" t="n">
        <v>0</v>
      </c>
      <c r="U931" s="9" t="s">
        <v>36</v>
      </c>
      <c r="V931" s="9" t="n">
        <v>0</v>
      </c>
    </row>
    <row r="932" customFormat="false" ht="15.75" hidden="false" customHeight="true" outlineLevel="0" collapsed="false">
      <c r="A932" s="22" t="s">
        <v>3445</v>
      </c>
      <c r="B932" s="7" t="s">
        <v>3570</v>
      </c>
      <c r="C932" s="8" t="s">
        <v>3571</v>
      </c>
      <c r="D932" s="9" t="s">
        <v>27</v>
      </c>
      <c r="E932" s="7" t="s">
        <v>27</v>
      </c>
      <c r="F932" s="9" t="s">
        <v>27</v>
      </c>
      <c r="G932" s="10" t="s">
        <v>27</v>
      </c>
      <c r="H932" s="11" t="n">
        <v>476291</v>
      </c>
      <c r="I932" s="50" t="n">
        <v>0.00793981481481481</v>
      </c>
      <c r="J932" s="13" t="n">
        <v>43842</v>
      </c>
      <c r="K932" s="51" t="n">
        <v>20000</v>
      </c>
      <c r="L932" s="19" t="s">
        <v>27</v>
      </c>
      <c r="M932" s="9" t="s">
        <v>27</v>
      </c>
      <c r="N932" s="15" t="s">
        <v>27</v>
      </c>
      <c r="O932" s="52" t="n">
        <v>2</v>
      </c>
      <c r="P932" s="51" t="n">
        <v>600</v>
      </c>
      <c r="Q932" s="18" t="s">
        <v>27</v>
      </c>
      <c r="R932" s="9" t="n">
        <v>720</v>
      </c>
      <c r="S932" s="10" t="n">
        <v>0</v>
      </c>
      <c r="T932" s="9" t="n">
        <v>0</v>
      </c>
      <c r="U932" s="9" t="s">
        <v>36</v>
      </c>
      <c r="V932" s="9" t="n">
        <v>0</v>
      </c>
    </row>
    <row r="933" customFormat="false" ht="15.75" hidden="false" customHeight="true" outlineLevel="0" collapsed="false">
      <c r="A933" s="22" t="s">
        <v>3445</v>
      </c>
      <c r="B933" s="7" t="s">
        <v>3572</v>
      </c>
      <c r="C933" s="8" t="s">
        <v>3573</v>
      </c>
      <c r="D933" s="9" t="s">
        <v>27</v>
      </c>
      <c r="E933" s="7" t="s">
        <v>27</v>
      </c>
      <c r="F933" s="9" t="s">
        <v>27</v>
      </c>
      <c r="G933" s="10" t="s">
        <v>27</v>
      </c>
      <c r="H933" s="11" t="n">
        <v>797215</v>
      </c>
      <c r="I933" s="50" t="n">
        <v>0.0178240740740741</v>
      </c>
      <c r="J933" s="13" t="n">
        <v>43832</v>
      </c>
      <c r="K933" s="51" t="n">
        <v>34000</v>
      </c>
      <c r="L933" s="19" t="s">
        <v>27</v>
      </c>
      <c r="M933" s="9" t="s">
        <v>27</v>
      </c>
      <c r="N933" s="15" t="s">
        <v>27</v>
      </c>
      <c r="O933" s="52" t="n">
        <v>2</v>
      </c>
      <c r="P933" s="51" t="n">
        <v>1500</v>
      </c>
      <c r="Q933" s="18" t="s">
        <v>27</v>
      </c>
      <c r="R933" s="9" t="n">
        <v>720</v>
      </c>
      <c r="S933" s="10" t="n">
        <v>0</v>
      </c>
      <c r="T933" s="9" t="n">
        <v>0</v>
      </c>
      <c r="U933" s="9" t="s">
        <v>36</v>
      </c>
      <c r="V933" s="9" t="n">
        <v>0</v>
      </c>
    </row>
    <row r="934" customFormat="false" ht="15.75" hidden="false" customHeight="true" outlineLevel="0" collapsed="false">
      <c r="A934" s="22" t="s">
        <v>3445</v>
      </c>
      <c r="B934" s="7" t="s">
        <v>3574</v>
      </c>
      <c r="C934" s="8" t="s">
        <v>3575</v>
      </c>
      <c r="D934" s="9" t="s">
        <v>27</v>
      </c>
      <c r="E934" s="7" t="s">
        <v>27</v>
      </c>
      <c r="F934" s="9" t="s">
        <v>27</v>
      </c>
      <c r="G934" s="10" t="s">
        <v>27</v>
      </c>
      <c r="H934" s="11" t="n">
        <v>661055</v>
      </c>
      <c r="I934" s="50" t="n">
        <v>0.0155555555555556</v>
      </c>
      <c r="J934" s="13" t="n">
        <v>43827</v>
      </c>
      <c r="K934" s="51" t="n">
        <v>34000</v>
      </c>
      <c r="L934" s="19" t="s">
        <v>27</v>
      </c>
      <c r="M934" s="9" t="s">
        <v>27</v>
      </c>
      <c r="N934" s="15" t="s">
        <v>27</v>
      </c>
      <c r="O934" s="52" t="n">
        <v>2</v>
      </c>
      <c r="P934" s="51" t="n">
        <v>1200</v>
      </c>
      <c r="Q934" s="18" t="s">
        <v>27</v>
      </c>
      <c r="R934" s="9" t="n">
        <v>720</v>
      </c>
      <c r="S934" s="10" t="n">
        <v>0</v>
      </c>
      <c r="T934" s="9" t="n">
        <v>0</v>
      </c>
      <c r="U934" s="9" t="s">
        <v>36</v>
      </c>
      <c r="V934" s="9" t="n">
        <v>0</v>
      </c>
    </row>
    <row r="935" customFormat="false" ht="15.75" hidden="false" customHeight="true" outlineLevel="0" collapsed="false">
      <c r="A935" s="22" t="s">
        <v>3445</v>
      </c>
      <c r="B935" s="7" t="s">
        <v>3576</v>
      </c>
      <c r="C935" s="8" t="s">
        <v>3577</v>
      </c>
      <c r="D935" s="9" t="s">
        <v>27</v>
      </c>
      <c r="E935" s="7" t="s">
        <v>27</v>
      </c>
      <c r="F935" s="9" t="s">
        <v>27</v>
      </c>
      <c r="G935" s="10" t="s">
        <v>27</v>
      </c>
      <c r="H935" s="11" t="n">
        <v>2050750</v>
      </c>
      <c r="I935" s="50" t="n">
        <v>0.0140740740740741</v>
      </c>
      <c r="J935" s="13" t="n">
        <v>43821</v>
      </c>
      <c r="K935" s="51" t="n">
        <v>90000</v>
      </c>
      <c r="L935" s="19" t="s">
        <v>27</v>
      </c>
      <c r="M935" s="9" t="s">
        <v>27</v>
      </c>
      <c r="N935" s="15" t="s">
        <v>27</v>
      </c>
      <c r="O935" s="52" t="n">
        <v>2</v>
      </c>
      <c r="P935" s="51" t="n">
        <v>2900</v>
      </c>
      <c r="Q935" s="18" t="s">
        <v>27</v>
      </c>
      <c r="R935" s="9" t="n">
        <v>720</v>
      </c>
      <c r="S935" s="10" t="n">
        <v>0</v>
      </c>
      <c r="T935" s="9" t="n">
        <v>0</v>
      </c>
      <c r="U935" s="9" t="s">
        <v>36</v>
      </c>
      <c r="V935" s="9" t="n">
        <v>0</v>
      </c>
    </row>
    <row r="936" customFormat="false" ht="15.75" hidden="false" customHeight="true" outlineLevel="0" collapsed="false">
      <c r="A936" s="22" t="s">
        <v>3445</v>
      </c>
      <c r="B936" s="7" t="s">
        <v>3578</v>
      </c>
      <c r="C936" s="8" t="s">
        <v>3579</v>
      </c>
      <c r="D936" s="9" t="s">
        <v>27</v>
      </c>
      <c r="E936" s="7" t="s">
        <v>27</v>
      </c>
      <c r="F936" s="9" t="s">
        <v>27</v>
      </c>
      <c r="G936" s="10" t="s">
        <v>27</v>
      </c>
      <c r="H936" s="11" t="n">
        <v>355979</v>
      </c>
      <c r="I936" s="50" t="n">
        <v>0.00990740740740741</v>
      </c>
      <c r="J936" s="13" t="n">
        <v>43814</v>
      </c>
      <c r="K936" s="51" t="n">
        <v>13000</v>
      </c>
      <c r="L936" s="19" t="s">
        <v>27</v>
      </c>
      <c r="M936" s="9" t="s">
        <v>27</v>
      </c>
      <c r="N936" s="15" t="s">
        <v>27</v>
      </c>
      <c r="O936" s="52" t="n">
        <v>2</v>
      </c>
      <c r="P936" s="51" t="n">
        <v>500</v>
      </c>
      <c r="Q936" s="18" t="s">
        <v>27</v>
      </c>
      <c r="R936" s="9" t="n">
        <v>720</v>
      </c>
      <c r="S936" s="10" t="n">
        <v>0</v>
      </c>
      <c r="T936" s="9" t="n">
        <v>0</v>
      </c>
      <c r="U936" s="9" t="s">
        <v>36</v>
      </c>
      <c r="V936" s="9" t="n">
        <v>0</v>
      </c>
    </row>
    <row r="937" customFormat="false" ht="15.75" hidden="false" customHeight="true" outlineLevel="0" collapsed="false">
      <c r="A937" s="22" t="s">
        <v>3445</v>
      </c>
      <c r="B937" s="7" t="s">
        <v>3580</v>
      </c>
      <c r="C937" s="8" t="s">
        <v>3581</v>
      </c>
      <c r="D937" s="9" t="s">
        <v>27</v>
      </c>
      <c r="E937" s="7" t="s">
        <v>27</v>
      </c>
      <c r="F937" s="9" t="s">
        <v>27</v>
      </c>
      <c r="G937" s="10" t="s">
        <v>27</v>
      </c>
      <c r="H937" s="11" t="n">
        <v>236481</v>
      </c>
      <c r="I937" s="50" t="n">
        <v>0.0116319444444444</v>
      </c>
      <c r="J937" s="13" t="n">
        <v>43807</v>
      </c>
      <c r="K937" s="51" t="n">
        <v>10000</v>
      </c>
      <c r="L937" s="19" t="s">
        <v>27</v>
      </c>
      <c r="M937" s="9" t="s">
        <v>27</v>
      </c>
      <c r="N937" s="15" t="s">
        <v>27</v>
      </c>
      <c r="O937" s="52" t="n">
        <v>2</v>
      </c>
      <c r="P937" s="51" t="n">
        <v>300</v>
      </c>
      <c r="Q937" s="18" t="s">
        <v>27</v>
      </c>
      <c r="R937" s="9" t="n">
        <v>720</v>
      </c>
      <c r="S937" s="10" t="n">
        <v>0</v>
      </c>
      <c r="T937" s="9" t="n">
        <v>0</v>
      </c>
      <c r="U937" s="9" t="s">
        <v>36</v>
      </c>
      <c r="V937" s="9" t="n">
        <v>0</v>
      </c>
    </row>
    <row r="938" customFormat="false" ht="15.75" hidden="false" customHeight="true" outlineLevel="0" collapsed="false">
      <c r="A938" s="22" t="s">
        <v>3445</v>
      </c>
      <c r="B938" s="7" t="s">
        <v>3582</v>
      </c>
      <c r="C938" s="8" t="s">
        <v>3583</v>
      </c>
      <c r="D938" s="9" t="s">
        <v>27</v>
      </c>
      <c r="E938" s="7" t="s">
        <v>27</v>
      </c>
      <c r="F938" s="9" t="s">
        <v>27</v>
      </c>
      <c r="G938" s="10" t="s">
        <v>27</v>
      </c>
      <c r="H938" s="11" t="n">
        <v>414576</v>
      </c>
      <c r="I938" s="50" t="n">
        <v>0.00997685185185185</v>
      </c>
      <c r="J938" s="13" t="n">
        <v>43793</v>
      </c>
      <c r="K938" s="51" t="n">
        <v>16000</v>
      </c>
      <c r="L938" s="19" t="s">
        <v>27</v>
      </c>
      <c r="M938" s="9" t="s">
        <v>27</v>
      </c>
      <c r="N938" s="15" t="s">
        <v>27</v>
      </c>
      <c r="O938" s="52" t="n">
        <v>2</v>
      </c>
      <c r="P938" s="51" t="n">
        <v>500</v>
      </c>
      <c r="Q938" s="18" t="s">
        <v>27</v>
      </c>
      <c r="R938" s="9" t="n">
        <v>720</v>
      </c>
      <c r="S938" s="10" t="n">
        <v>0</v>
      </c>
      <c r="T938" s="9" t="n">
        <v>0</v>
      </c>
      <c r="U938" s="9" t="s">
        <v>36</v>
      </c>
      <c r="V938" s="9" t="n">
        <v>0</v>
      </c>
    </row>
    <row r="939" customFormat="false" ht="15.75" hidden="false" customHeight="true" outlineLevel="0" collapsed="false">
      <c r="A939" s="22" t="s">
        <v>3445</v>
      </c>
      <c r="B939" s="7" t="s">
        <v>3584</v>
      </c>
      <c r="C939" s="8" t="s">
        <v>3585</v>
      </c>
      <c r="D939" s="9" t="s">
        <v>27</v>
      </c>
      <c r="E939" s="7" t="s">
        <v>27</v>
      </c>
      <c r="F939" s="9" t="s">
        <v>27</v>
      </c>
      <c r="G939" s="10" t="s">
        <v>27</v>
      </c>
      <c r="H939" s="11" t="n">
        <v>394622</v>
      </c>
      <c r="I939" s="50" t="n">
        <v>0.0109722222222222</v>
      </c>
      <c r="J939" s="13" t="n">
        <v>43793</v>
      </c>
      <c r="K939" s="51" t="n">
        <v>16000</v>
      </c>
      <c r="L939" s="19" t="s">
        <v>27</v>
      </c>
      <c r="M939" s="9" t="s">
        <v>27</v>
      </c>
      <c r="N939" s="15" t="s">
        <v>27</v>
      </c>
      <c r="O939" s="52" t="n">
        <v>2</v>
      </c>
      <c r="P939" s="51" t="n">
        <v>400</v>
      </c>
      <c r="Q939" s="18" t="s">
        <v>27</v>
      </c>
      <c r="R939" s="9" t="n">
        <v>720</v>
      </c>
      <c r="S939" s="10" t="n">
        <v>0</v>
      </c>
      <c r="T939" s="9" t="n">
        <v>0</v>
      </c>
      <c r="U939" s="9" t="s">
        <v>36</v>
      </c>
      <c r="V939" s="9" t="n">
        <v>0</v>
      </c>
    </row>
    <row r="940" customFormat="false" ht="15.75" hidden="false" customHeight="true" outlineLevel="0" collapsed="false">
      <c r="A940" s="22" t="s">
        <v>3445</v>
      </c>
      <c r="B940" s="7" t="s">
        <v>3586</v>
      </c>
      <c r="C940" s="8" t="s">
        <v>3587</v>
      </c>
      <c r="D940" s="9" t="s">
        <v>27</v>
      </c>
      <c r="E940" s="7" t="s">
        <v>27</v>
      </c>
      <c r="F940" s="9" t="s">
        <v>27</v>
      </c>
      <c r="G940" s="10" t="s">
        <v>27</v>
      </c>
      <c r="H940" s="11" t="n">
        <v>479775</v>
      </c>
      <c r="I940" s="50" t="n">
        <v>0.00662037037037037</v>
      </c>
      <c r="J940" s="13" t="n">
        <v>43786</v>
      </c>
      <c r="K940" s="51" t="n">
        <v>24000</v>
      </c>
      <c r="L940" s="19" t="s">
        <v>27</v>
      </c>
      <c r="M940" s="9" t="s">
        <v>27</v>
      </c>
      <c r="N940" s="15" t="s">
        <v>27</v>
      </c>
      <c r="O940" s="52" t="n">
        <v>2</v>
      </c>
      <c r="P940" s="51" t="n">
        <v>800</v>
      </c>
      <c r="Q940" s="18" t="s">
        <v>27</v>
      </c>
      <c r="R940" s="9" t="n">
        <v>720</v>
      </c>
      <c r="S940" s="10" t="n">
        <v>0</v>
      </c>
      <c r="T940" s="9" t="n">
        <v>0</v>
      </c>
      <c r="U940" s="9" t="s">
        <v>36</v>
      </c>
      <c r="V940" s="9" t="n">
        <v>0</v>
      </c>
    </row>
    <row r="941" customFormat="false" ht="15.75" hidden="false" customHeight="true" outlineLevel="0" collapsed="false">
      <c r="A941" s="22" t="s">
        <v>3445</v>
      </c>
      <c r="B941" s="7" t="s">
        <v>3588</v>
      </c>
      <c r="C941" s="8" t="s">
        <v>3589</v>
      </c>
      <c r="D941" s="9" t="s">
        <v>27</v>
      </c>
      <c r="E941" s="7" t="s">
        <v>27</v>
      </c>
      <c r="F941" s="9" t="s">
        <v>27</v>
      </c>
      <c r="G941" s="10" t="s">
        <v>27</v>
      </c>
      <c r="H941" s="11" t="n">
        <v>430317</v>
      </c>
      <c r="I941" s="50" t="n">
        <v>0.00637731481481482</v>
      </c>
      <c r="J941" s="13" t="n">
        <v>43786</v>
      </c>
      <c r="K941" s="51" t="n">
        <v>19000</v>
      </c>
      <c r="L941" s="19" t="s">
        <v>27</v>
      </c>
      <c r="M941" s="9" t="s">
        <v>27</v>
      </c>
      <c r="N941" s="15" t="s">
        <v>27</v>
      </c>
      <c r="O941" s="52" t="n">
        <v>2</v>
      </c>
      <c r="P941" s="51" t="n">
        <v>500</v>
      </c>
      <c r="Q941" s="18" t="s">
        <v>27</v>
      </c>
      <c r="R941" s="9" t="n">
        <v>720</v>
      </c>
      <c r="S941" s="10" t="n">
        <v>0</v>
      </c>
      <c r="T941" s="9" t="n">
        <v>0</v>
      </c>
      <c r="U941" s="9" t="s">
        <v>36</v>
      </c>
      <c r="V941" s="9" t="n">
        <v>0</v>
      </c>
    </row>
    <row r="942" customFormat="false" ht="15.75" hidden="false" customHeight="true" outlineLevel="0" collapsed="false">
      <c r="A942" s="22" t="s">
        <v>3445</v>
      </c>
      <c r="B942" s="7" t="s">
        <v>3590</v>
      </c>
      <c r="C942" s="8" t="s">
        <v>3591</v>
      </c>
      <c r="D942" s="9" t="s">
        <v>27</v>
      </c>
      <c r="E942" s="7" t="s">
        <v>27</v>
      </c>
      <c r="F942" s="9" t="s">
        <v>27</v>
      </c>
      <c r="G942" s="10" t="s">
        <v>27</v>
      </c>
      <c r="H942" s="11" t="n">
        <v>401948</v>
      </c>
      <c r="I942" s="50" t="n">
        <v>0.0053587962962963</v>
      </c>
      <c r="J942" s="13" t="n">
        <v>43786</v>
      </c>
      <c r="K942" s="51" t="n">
        <v>18000</v>
      </c>
      <c r="L942" s="19" t="s">
        <v>27</v>
      </c>
      <c r="M942" s="9" t="s">
        <v>27</v>
      </c>
      <c r="N942" s="15" t="s">
        <v>27</v>
      </c>
      <c r="O942" s="52" t="n">
        <v>2</v>
      </c>
      <c r="P942" s="51" t="n">
        <v>500</v>
      </c>
      <c r="Q942" s="18" t="s">
        <v>27</v>
      </c>
      <c r="R942" s="9" t="n">
        <v>720</v>
      </c>
      <c r="S942" s="10" t="n">
        <v>0</v>
      </c>
      <c r="T942" s="9" t="n">
        <v>0</v>
      </c>
      <c r="U942" s="9" t="s">
        <v>36</v>
      </c>
      <c r="V942" s="9" t="n">
        <v>0</v>
      </c>
    </row>
    <row r="943" customFormat="false" ht="15.75" hidden="false" customHeight="true" outlineLevel="0" collapsed="false">
      <c r="A943" s="22" t="s">
        <v>3445</v>
      </c>
      <c r="B943" s="7" t="s">
        <v>3592</v>
      </c>
      <c r="C943" s="8" t="s">
        <v>3593</v>
      </c>
      <c r="D943" s="9" t="s">
        <v>27</v>
      </c>
      <c r="E943" s="7" t="s">
        <v>27</v>
      </c>
      <c r="F943" s="9" t="s">
        <v>27</v>
      </c>
      <c r="G943" s="10" t="s">
        <v>27</v>
      </c>
      <c r="H943" s="11" t="n">
        <v>266217</v>
      </c>
      <c r="I943" s="53" t="n">
        <v>0.00553240740740741</v>
      </c>
      <c r="J943" s="13" t="n">
        <v>43781</v>
      </c>
      <c r="K943" s="54" t="n">
        <v>9000</v>
      </c>
      <c r="L943" s="19" t="s">
        <v>27</v>
      </c>
      <c r="M943" s="9" t="s">
        <v>27</v>
      </c>
      <c r="N943" s="15" t="s">
        <v>27</v>
      </c>
      <c r="O943" s="55" t="n">
        <v>2</v>
      </c>
      <c r="P943" s="54" t="n">
        <v>400</v>
      </c>
      <c r="Q943" s="18" t="s">
        <v>27</v>
      </c>
      <c r="R943" s="9" t="n">
        <v>480</v>
      </c>
      <c r="S943" s="10" t="n">
        <v>0</v>
      </c>
      <c r="T943" s="9" t="n">
        <v>0</v>
      </c>
      <c r="U943" s="9" t="s">
        <v>36</v>
      </c>
      <c r="V943" s="9" t="n">
        <v>0</v>
      </c>
    </row>
    <row r="944" customFormat="false" ht="15.75" hidden="false" customHeight="true" outlineLevel="0" collapsed="false">
      <c r="A944" s="22" t="s">
        <v>3594</v>
      </c>
      <c r="B944" s="7" t="s">
        <v>3595</v>
      </c>
      <c r="C944" s="8" t="s">
        <v>3596</v>
      </c>
      <c r="D944" s="9" t="s">
        <v>1148</v>
      </c>
      <c r="E944" s="7" t="s">
        <v>1149</v>
      </c>
      <c r="F944" s="9" t="s">
        <v>41</v>
      </c>
      <c r="G944" s="10" t="n">
        <v>440000</v>
      </c>
      <c r="H944" s="11" t="n">
        <v>40815700</v>
      </c>
      <c r="I944" s="27" t="n">
        <v>0.00711805555555556</v>
      </c>
      <c r="J944" s="13" t="n">
        <v>44822</v>
      </c>
      <c r="K944" s="10" t="n">
        <v>2900</v>
      </c>
      <c r="L944" s="14" t="s">
        <v>28</v>
      </c>
      <c r="M944" s="9" t="s">
        <v>29</v>
      </c>
      <c r="N944" s="15" t="s">
        <v>3597</v>
      </c>
      <c r="O944" s="9" t="n">
        <v>0</v>
      </c>
      <c r="P944" s="10" t="n">
        <v>280</v>
      </c>
      <c r="Q944" s="18" t="n">
        <v>44824</v>
      </c>
      <c r="R944" s="9" t="n">
        <v>2160</v>
      </c>
      <c r="S944" s="10" t="n">
        <v>450</v>
      </c>
      <c r="T944" s="9" t="n">
        <v>14</v>
      </c>
      <c r="U944" s="9" t="s">
        <v>36</v>
      </c>
      <c r="V944" s="9" t="n">
        <v>2</v>
      </c>
    </row>
    <row r="945" customFormat="false" ht="15.75" hidden="false" customHeight="true" outlineLevel="0" collapsed="false">
      <c r="A945" s="22" t="s">
        <v>3594</v>
      </c>
      <c r="B945" s="7" t="s">
        <v>3598</v>
      </c>
      <c r="C945" s="8" t="s">
        <v>3599</v>
      </c>
      <c r="D945" s="9" t="s">
        <v>1148</v>
      </c>
      <c r="E945" s="7" t="s">
        <v>1149</v>
      </c>
      <c r="F945" s="9" t="s">
        <v>41</v>
      </c>
      <c r="G945" s="10" t="n">
        <v>440000</v>
      </c>
      <c r="H945" s="11" t="n">
        <v>40815700</v>
      </c>
      <c r="I945" s="27" t="n">
        <v>0.00490740740740741</v>
      </c>
      <c r="J945" s="13" t="n">
        <v>44824</v>
      </c>
      <c r="K945" s="10" t="n">
        <v>1700</v>
      </c>
      <c r="L945" s="14" t="s">
        <v>28</v>
      </c>
      <c r="M945" s="9" t="s">
        <v>29</v>
      </c>
      <c r="N945" s="15" t="s">
        <v>3597</v>
      </c>
      <c r="O945" s="9" t="n">
        <v>0</v>
      </c>
      <c r="P945" s="10" t="n">
        <v>165</v>
      </c>
      <c r="Q945" s="18" t="n">
        <v>44825</v>
      </c>
      <c r="R945" s="9" t="n">
        <v>2160</v>
      </c>
      <c r="S945" s="10" t="n">
        <v>450</v>
      </c>
      <c r="T945" s="9" t="n">
        <v>14</v>
      </c>
      <c r="U945" s="9" t="s">
        <v>36</v>
      </c>
      <c r="V945" s="9" t="n">
        <v>2</v>
      </c>
    </row>
    <row r="946" customFormat="false" ht="15.75" hidden="false" customHeight="true" outlineLevel="0" collapsed="false">
      <c r="A946" s="22" t="s">
        <v>3594</v>
      </c>
      <c r="B946" s="7" t="s">
        <v>3600</v>
      </c>
      <c r="C946" s="8" t="s">
        <v>3601</v>
      </c>
      <c r="D946" s="9" t="s">
        <v>3602</v>
      </c>
      <c r="E946" s="7" t="s">
        <v>3603</v>
      </c>
      <c r="F946" s="9" t="s">
        <v>41</v>
      </c>
      <c r="G946" s="10" t="n">
        <v>958000</v>
      </c>
      <c r="H946" s="11" t="n">
        <v>225767769</v>
      </c>
      <c r="I946" s="27" t="n">
        <v>0.00366898148148148</v>
      </c>
      <c r="J946" s="13" t="n">
        <v>42620</v>
      </c>
      <c r="K946" s="10" t="n">
        <v>266000</v>
      </c>
      <c r="L946" s="14" t="s">
        <v>580</v>
      </c>
      <c r="M946" s="9" t="s">
        <v>36</v>
      </c>
      <c r="N946" s="15" t="s">
        <v>3597</v>
      </c>
      <c r="O946" s="9" t="n">
        <v>0</v>
      </c>
      <c r="P946" s="10" t="n">
        <v>6570</v>
      </c>
      <c r="Q946" s="18" t="n">
        <v>44824</v>
      </c>
      <c r="R946" s="9" t="n">
        <v>1080</v>
      </c>
      <c r="S946" s="10" t="n">
        <v>39</v>
      </c>
      <c r="T946" s="9" t="n">
        <v>2</v>
      </c>
      <c r="U946" s="9" t="s">
        <v>36</v>
      </c>
      <c r="V946" s="9" t="n">
        <v>0</v>
      </c>
    </row>
    <row r="947" customFormat="false" ht="15.75" hidden="false" customHeight="true" outlineLevel="0" collapsed="false">
      <c r="A947" s="22" t="s">
        <v>3594</v>
      </c>
      <c r="B947" s="7" t="s">
        <v>3604</v>
      </c>
      <c r="C947" s="8" t="s">
        <v>3605</v>
      </c>
      <c r="D947" s="9" t="s">
        <v>3606</v>
      </c>
      <c r="E947" s="7" t="s">
        <v>3607</v>
      </c>
      <c r="F947" s="9" t="s">
        <v>41</v>
      </c>
      <c r="G947" s="10" t="n">
        <v>337000000</v>
      </c>
      <c r="H947" s="11" t="n">
        <v>1161215227</v>
      </c>
      <c r="I947" s="27" t="n">
        <v>0.00201388888888889</v>
      </c>
      <c r="J947" s="13" t="n">
        <v>44825</v>
      </c>
      <c r="K947" s="10" t="n">
        <v>2600</v>
      </c>
      <c r="L947" s="14" t="s">
        <v>580</v>
      </c>
      <c r="M947" s="9" t="s">
        <v>36</v>
      </c>
      <c r="N947" s="15" t="s">
        <v>3608</v>
      </c>
      <c r="O947" s="9" t="n">
        <v>3</v>
      </c>
      <c r="P947" s="10" t="n">
        <v>106</v>
      </c>
      <c r="Q947" s="18" t="n">
        <v>44825</v>
      </c>
      <c r="R947" s="9" t="n">
        <v>1080</v>
      </c>
      <c r="S947" s="10" t="n">
        <v>1300</v>
      </c>
      <c r="T947" s="9" t="n">
        <v>87</v>
      </c>
      <c r="U947" s="9" t="s">
        <v>36</v>
      </c>
      <c r="V947" s="9" t="n">
        <v>8</v>
      </c>
    </row>
    <row r="948" customFormat="false" ht="15.75" hidden="false" customHeight="true" outlineLevel="0" collapsed="false">
      <c r="A948" s="22" t="s">
        <v>3594</v>
      </c>
      <c r="B948" s="7" t="s">
        <v>3609</v>
      </c>
      <c r="C948" s="8" t="s">
        <v>3610</v>
      </c>
      <c r="D948" s="9" t="s">
        <v>3611</v>
      </c>
      <c r="E948" s="7" t="s">
        <v>3612</v>
      </c>
      <c r="F948" s="9" t="s">
        <v>27</v>
      </c>
      <c r="G948" s="10" t="n">
        <v>706000</v>
      </c>
      <c r="H948" s="11" t="n">
        <v>508309720</v>
      </c>
      <c r="I948" s="27" t="n">
        <v>0.000717592592592593</v>
      </c>
      <c r="J948" s="13" t="n">
        <v>44811</v>
      </c>
      <c r="K948" s="10" t="n">
        <v>64000</v>
      </c>
      <c r="L948" s="14" t="s">
        <v>580</v>
      </c>
      <c r="M948" s="9" t="s">
        <v>36</v>
      </c>
      <c r="N948" s="15" t="s">
        <v>3613</v>
      </c>
      <c r="O948" s="9" t="n">
        <v>6</v>
      </c>
      <c r="P948" s="10" t="n">
        <v>1168</v>
      </c>
      <c r="Q948" s="18" t="n">
        <v>44825</v>
      </c>
      <c r="R948" s="9" t="n">
        <v>2160</v>
      </c>
      <c r="S948" s="10" t="n">
        <v>686</v>
      </c>
      <c r="T948" s="9" t="n">
        <v>90</v>
      </c>
      <c r="U948" s="9" t="s">
        <v>29</v>
      </c>
      <c r="V948" s="9" t="n">
        <v>3</v>
      </c>
    </row>
    <row r="949" customFormat="false" ht="15.75" hidden="false" customHeight="true" outlineLevel="0" collapsed="false">
      <c r="A949" s="22" t="s">
        <v>3594</v>
      </c>
      <c r="B949" s="7" t="s">
        <v>3614</v>
      </c>
      <c r="C949" s="8" t="s">
        <v>3615</v>
      </c>
      <c r="D949" s="9" t="s">
        <v>3616</v>
      </c>
      <c r="E949" s="7" t="s">
        <v>3617</v>
      </c>
      <c r="F949" s="9" t="s">
        <v>27</v>
      </c>
      <c r="G949" s="10" t="n">
        <v>19300000</v>
      </c>
      <c r="H949" s="11" t="n">
        <v>14667782363</v>
      </c>
      <c r="I949" s="27" t="n">
        <v>0.00325231481481481</v>
      </c>
      <c r="J949" s="13" t="n">
        <v>44690</v>
      </c>
      <c r="K949" s="10" t="n">
        <v>2600000</v>
      </c>
      <c r="L949" s="14" t="s">
        <v>957</v>
      </c>
      <c r="M949" s="9" t="s">
        <v>36</v>
      </c>
      <c r="N949" s="15" t="s">
        <v>3618</v>
      </c>
      <c r="O949" s="9" t="n">
        <v>37</v>
      </c>
      <c r="P949" s="10" t="n">
        <v>60801</v>
      </c>
      <c r="Q949" s="18" t="n">
        <v>44825</v>
      </c>
      <c r="R949" s="9" t="n">
        <v>2160</v>
      </c>
      <c r="S949" s="10" t="n">
        <v>36000</v>
      </c>
      <c r="T949" s="9" t="n">
        <v>95</v>
      </c>
      <c r="U949" s="9" t="s">
        <v>36</v>
      </c>
      <c r="V949" s="9" t="n">
        <v>20</v>
      </c>
    </row>
    <row r="950" customFormat="false" ht="15.75" hidden="false" customHeight="true" outlineLevel="0" collapsed="false">
      <c r="A950" s="22" t="s">
        <v>3594</v>
      </c>
      <c r="B950" s="7" t="s">
        <v>3619</v>
      </c>
      <c r="C950" s="8" t="s">
        <v>3620</v>
      </c>
      <c r="D950" s="9" t="s">
        <v>3606</v>
      </c>
      <c r="E950" s="7" t="s">
        <v>3607</v>
      </c>
      <c r="F950" s="9" t="s">
        <v>41</v>
      </c>
      <c r="G950" s="10" t="n">
        <v>337000000</v>
      </c>
      <c r="H950" s="11" t="n">
        <v>1161215227</v>
      </c>
      <c r="I950" s="27" t="n">
        <v>0.00180555555555556</v>
      </c>
      <c r="J950" s="13" t="n">
        <v>44740</v>
      </c>
      <c r="K950" s="10" t="n">
        <v>19000</v>
      </c>
      <c r="L950" s="14" t="s">
        <v>580</v>
      </c>
      <c r="M950" s="9" t="s">
        <v>36</v>
      </c>
      <c r="N950" s="15" t="s">
        <v>3608</v>
      </c>
      <c r="O950" s="9" t="n">
        <v>2</v>
      </c>
      <c r="P950" s="10" t="n">
        <v>817</v>
      </c>
      <c r="Q950" s="18" t="n">
        <v>44828</v>
      </c>
      <c r="R950" s="9" t="n">
        <v>1080</v>
      </c>
      <c r="S950" s="10" t="n">
        <v>1300</v>
      </c>
      <c r="T950" s="9" t="n">
        <v>87</v>
      </c>
      <c r="U950" s="9" t="s">
        <v>36</v>
      </c>
      <c r="V950" s="9" t="n">
        <v>8</v>
      </c>
    </row>
    <row r="951" customFormat="false" ht="15.75" hidden="false" customHeight="true" outlineLevel="0" collapsed="false">
      <c r="A951" s="22" t="s">
        <v>3594</v>
      </c>
      <c r="B951" s="7" t="s">
        <v>3621</v>
      </c>
      <c r="C951" s="8" t="s">
        <v>3622</v>
      </c>
      <c r="D951" s="9" t="s">
        <v>3623</v>
      </c>
      <c r="E951" s="7" t="s">
        <v>3624</v>
      </c>
      <c r="F951" s="9" t="s">
        <v>27</v>
      </c>
      <c r="G951" s="10" t="n">
        <v>3490000</v>
      </c>
      <c r="H951" s="11" t="n">
        <v>625878024</v>
      </c>
      <c r="I951" s="27" t="n">
        <v>0.0124189814814815</v>
      </c>
      <c r="J951" s="13" t="n">
        <v>44755</v>
      </c>
      <c r="K951" s="10" t="n">
        <v>237000</v>
      </c>
      <c r="L951" s="14" t="s">
        <v>580</v>
      </c>
      <c r="M951" s="9" t="s">
        <v>36</v>
      </c>
      <c r="N951" s="15" t="s">
        <v>3625</v>
      </c>
      <c r="O951" s="9" t="n">
        <v>3</v>
      </c>
      <c r="P951" s="10" t="n">
        <v>7449</v>
      </c>
      <c r="Q951" s="18" t="n">
        <v>44828</v>
      </c>
      <c r="R951" s="9" t="n">
        <v>1080</v>
      </c>
      <c r="S951" s="10" t="n">
        <v>285</v>
      </c>
      <c r="T951" s="9" t="n">
        <v>19</v>
      </c>
      <c r="U951" s="9" t="s">
        <v>36</v>
      </c>
      <c r="V951" s="9" t="n">
        <v>2</v>
      </c>
    </row>
    <row r="952" customFormat="false" ht="15.75" hidden="false" customHeight="true" outlineLevel="0" collapsed="false">
      <c r="A952" s="22" t="s">
        <v>3594</v>
      </c>
      <c r="B952" s="7" t="s">
        <v>3626</v>
      </c>
      <c r="C952" s="8" t="s">
        <v>3627</v>
      </c>
      <c r="D952" s="9" t="s">
        <v>3628</v>
      </c>
      <c r="E952" s="7" t="s">
        <v>3629</v>
      </c>
      <c r="F952" s="9" t="s">
        <v>27</v>
      </c>
      <c r="G952" s="10" t="n">
        <v>203000</v>
      </c>
      <c r="H952" s="11" t="n">
        <v>106599985</v>
      </c>
      <c r="I952" s="27" t="n">
        <v>0.0027662037037037</v>
      </c>
      <c r="J952" s="13" t="n">
        <v>44765</v>
      </c>
      <c r="K952" s="10" t="n">
        <v>29000</v>
      </c>
      <c r="L952" s="14" t="s">
        <v>53</v>
      </c>
      <c r="M952" s="9" t="s">
        <v>36</v>
      </c>
      <c r="N952" s="28" t="s">
        <v>3630</v>
      </c>
      <c r="O952" s="9" t="n">
        <v>3</v>
      </c>
      <c r="P952" s="10" t="n">
        <v>223</v>
      </c>
      <c r="Q952" s="18" t="n">
        <v>44827</v>
      </c>
      <c r="R952" s="9" t="n">
        <v>1080</v>
      </c>
      <c r="S952" s="10" t="n">
        <v>285</v>
      </c>
      <c r="T952" s="9" t="n">
        <v>1</v>
      </c>
      <c r="U952" s="9" t="s">
        <v>36</v>
      </c>
      <c r="V952" s="9" t="n">
        <v>16</v>
      </c>
    </row>
    <row r="953" customFormat="false" ht="15.75" hidden="false" customHeight="true" outlineLevel="0" collapsed="false">
      <c r="A953" s="22" t="s">
        <v>3594</v>
      </c>
      <c r="B953" s="7" t="s">
        <v>3631</v>
      </c>
      <c r="C953" s="8" t="s">
        <v>1362</v>
      </c>
      <c r="D953" s="9" t="s">
        <v>3632</v>
      </c>
      <c r="E953" s="7" t="s">
        <v>1364</v>
      </c>
      <c r="F953" s="9" t="s">
        <v>41</v>
      </c>
      <c r="G953" s="10" t="n">
        <v>8710000</v>
      </c>
      <c r="H953" s="11" t="n">
        <v>1106362542</v>
      </c>
      <c r="I953" s="27" t="n">
        <v>0.0218518518518519</v>
      </c>
      <c r="J953" s="13" t="n">
        <v>44805</v>
      </c>
      <c r="K953" s="10" t="n">
        <v>265000</v>
      </c>
      <c r="L953" s="14" t="s">
        <v>53</v>
      </c>
      <c r="M953" s="9" t="s">
        <v>29</v>
      </c>
      <c r="N953" s="15" t="s">
        <v>1365</v>
      </c>
      <c r="O953" s="9" t="n">
        <v>0</v>
      </c>
      <c r="P953" s="10" t="n">
        <v>12725</v>
      </c>
      <c r="Q953" s="18" t="n">
        <v>44828</v>
      </c>
      <c r="R953" s="9" t="n">
        <v>1080</v>
      </c>
      <c r="S953" s="10" t="n">
        <v>488</v>
      </c>
      <c r="T953" s="9" t="n">
        <v>12</v>
      </c>
      <c r="U953" s="9" t="s">
        <v>36</v>
      </c>
      <c r="V953" s="9" t="n">
        <v>0</v>
      </c>
    </row>
    <row r="954" customFormat="false" ht="15.75" hidden="false" customHeight="true" outlineLevel="0" collapsed="false">
      <c r="A954" s="22" t="s">
        <v>3594</v>
      </c>
      <c r="B954" s="7" t="s">
        <v>3633</v>
      </c>
      <c r="C954" s="8" t="s">
        <v>3634</v>
      </c>
      <c r="D954" s="9" t="s">
        <v>3635</v>
      </c>
      <c r="E954" s="7" t="s">
        <v>3636</v>
      </c>
      <c r="F954" s="9" t="s">
        <v>27</v>
      </c>
      <c r="G954" s="10" t="n">
        <v>8600000</v>
      </c>
      <c r="H954" s="11" t="n">
        <v>4410225982</v>
      </c>
      <c r="I954" s="27" t="n">
        <v>0.0041087962962963</v>
      </c>
      <c r="J954" s="13" t="n">
        <v>43480</v>
      </c>
      <c r="K954" s="10" t="n">
        <v>491000</v>
      </c>
      <c r="L954" s="14" t="s">
        <v>28</v>
      </c>
      <c r="M954" s="9" t="s">
        <v>29</v>
      </c>
      <c r="N954" s="15" t="s">
        <v>3637</v>
      </c>
      <c r="O954" s="9" t="n">
        <v>0</v>
      </c>
      <c r="P954" s="10" t="n">
        <v>13688</v>
      </c>
      <c r="Q954" s="18" t="n">
        <v>44828</v>
      </c>
      <c r="R954" s="9" t="n">
        <v>1080</v>
      </c>
      <c r="S954" s="10" t="n">
        <v>11000</v>
      </c>
      <c r="T954" s="9" t="n">
        <v>264</v>
      </c>
      <c r="U954" s="9" t="s">
        <v>36</v>
      </c>
      <c r="V954" s="9" t="n">
        <v>0</v>
      </c>
    </row>
    <row r="955" customFormat="false" ht="15.75" hidden="false" customHeight="true" outlineLevel="0" collapsed="false">
      <c r="A955" s="22" t="s">
        <v>3594</v>
      </c>
      <c r="B955" s="7" t="s">
        <v>3638</v>
      </c>
      <c r="C955" s="8" t="s">
        <v>3639</v>
      </c>
      <c r="D955" s="9" t="s">
        <v>3640</v>
      </c>
      <c r="E955" s="7" t="s">
        <v>3641</v>
      </c>
      <c r="F955" s="9" t="s">
        <v>27</v>
      </c>
      <c r="G955" s="10" t="n">
        <v>1830000</v>
      </c>
      <c r="H955" s="11" t="n">
        <v>99234590</v>
      </c>
      <c r="I955" s="27" t="n">
        <v>0.0135300925925926</v>
      </c>
      <c r="J955" s="13" t="n">
        <v>44808</v>
      </c>
      <c r="K955" s="10" t="n">
        <v>123000</v>
      </c>
      <c r="L955" s="14" t="s">
        <v>28</v>
      </c>
      <c r="M955" s="9" t="s">
        <v>29</v>
      </c>
      <c r="N955" s="15" t="s">
        <v>3642</v>
      </c>
      <c r="O955" s="9" t="n">
        <v>0</v>
      </c>
      <c r="P955" s="10" t="n">
        <v>4333</v>
      </c>
      <c r="Q955" s="18" t="n">
        <v>44828</v>
      </c>
      <c r="R955" s="9" t="n">
        <v>2160</v>
      </c>
      <c r="S955" s="10" t="n">
        <v>127</v>
      </c>
      <c r="T955" s="9" t="n">
        <v>2</v>
      </c>
      <c r="U955" s="9" t="s">
        <v>36</v>
      </c>
      <c r="V955" s="9" t="n">
        <v>0</v>
      </c>
    </row>
    <row r="956" customFormat="false" ht="15.75" hidden="false" customHeight="true" outlineLevel="0" collapsed="false">
      <c r="A956" s="22" t="s">
        <v>3594</v>
      </c>
      <c r="B956" s="7" t="s">
        <v>3643</v>
      </c>
      <c r="C956" s="8" t="s">
        <v>1491</v>
      </c>
      <c r="D956" s="9" t="s">
        <v>3644</v>
      </c>
      <c r="E956" s="7" t="s">
        <v>1157</v>
      </c>
      <c r="F956" s="9" t="s">
        <v>41</v>
      </c>
      <c r="G956" s="10" t="n">
        <v>11700000</v>
      </c>
      <c r="H956" s="11" t="n">
        <v>1958518003</v>
      </c>
      <c r="I956" s="27" t="n">
        <v>0.0109375</v>
      </c>
      <c r="J956" s="13" t="n">
        <v>44800</v>
      </c>
      <c r="K956" s="10" t="n">
        <v>354000</v>
      </c>
      <c r="L956" s="14" t="s">
        <v>28</v>
      </c>
      <c r="M956" s="9" t="s">
        <v>29</v>
      </c>
      <c r="N956" s="15" t="s">
        <v>3645</v>
      </c>
      <c r="O956" s="9" t="n">
        <v>0</v>
      </c>
      <c r="P956" s="10" t="n">
        <v>12341</v>
      </c>
      <c r="Q956" s="18" t="n">
        <v>44828</v>
      </c>
      <c r="R956" s="9" t="n">
        <v>2160</v>
      </c>
      <c r="S956" s="10" t="n">
        <v>1400</v>
      </c>
      <c r="T956" s="9" t="n">
        <v>18</v>
      </c>
      <c r="U956" s="9" t="s">
        <v>36</v>
      </c>
      <c r="V956" s="9" t="n">
        <v>0</v>
      </c>
    </row>
    <row r="957" customFormat="false" ht="15.75" hidden="false" customHeight="true" outlineLevel="0" collapsed="false">
      <c r="A957" s="22" t="s">
        <v>3594</v>
      </c>
      <c r="B957" s="7" t="s">
        <v>3646</v>
      </c>
      <c r="C957" s="8" t="s">
        <v>3647</v>
      </c>
      <c r="D957" s="9" t="s">
        <v>3648</v>
      </c>
      <c r="E957" s="7" t="s">
        <v>3649</v>
      </c>
      <c r="F957" s="9" t="s">
        <v>27</v>
      </c>
      <c r="G957" s="10" t="n">
        <v>9480000</v>
      </c>
      <c r="H957" s="11" t="n">
        <v>3099051180</v>
      </c>
      <c r="I957" s="27" t="n">
        <v>0.0043287037037037</v>
      </c>
      <c r="J957" s="13" t="n">
        <v>43633</v>
      </c>
      <c r="K957" s="10" t="n">
        <v>790000</v>
      </c>
      <c r="L957" s="14" t="s">
        <v>28</v>
      </c>
      <c r="M957" s="9" t="s">
        <v>29</v>
      </c>
      <c r="N957" s="15" t="s">
        <v>3650</v>
      </c>
      <c r="O957" s="9" t="n">
        <v>1</v>
      </c>
      <c r="P957" s="10" t="n">
        <v>48973</v>
      </c>
      <c r="Q957" s="18" t="n">
        <v>44828</v>
      </c>
      <c r="R957" s="9" t="n">
        <v>1080</v>
      </c>
      <c r="S957" s="10" t="n">
        <v>3200</v>
      </c>
      <c r="T957" s="9" t="n">
        <v>91</v>
      </c>
      <c r="U957" s="9" t="s">
        <v>36</v>
      </c>
      <c r="V957" s="9" t="n">
        <v>0</v>
      </c>
    </row>
    <row r="958" customFormat="false" ht="15.75" hidden="false" customHeight="true" outlineLevel="0" collapsed="false">
      <c r="A958" s="22" t="s">
        <v>3594</v>
      </c>
      <c r="B958" s="7" t="s">
        <v>3651</v>
      </c>
      <c r="C958" s="8" t="s">
        <v>3652</v>
      </c>
      <c r="D958" s="9" t="s">
        <v>3653</v>
      </c>
      <c r="E958" s="7" t="s">
        <v>3654</v>
      </c>
      <c r="F958" s="9" t="s">
        <v>27</v>
      </c>
      <c r="G958" s="10" t="n">
        <v>3810000</v>
      </c>
      <c r="H958" s="11" t="n">
        <v>811201097</v>
      </c>
      <c r="I958" s="27" t="n">
        <v>0.00824074074074074</v>
      </c>
      <c r="J958" s="13" t="n">
        <v>42769</v>
      </c>
      <c r="K958" s="10" t="n">
        <v>886000</v>
      </c>
      <c r="L958" s="14" t="s">
        <v>28</v>
      </c>
      <c r="M958" s="9" t="s">
        <v>29</v>
      </c>
      <c r="N958" s="15" t="s">
        <v>3655</v>
      </c>
      <c r="O958" s="9" t="n">
        <v>0</v>
      </c>
      <c r="P958" s="10" t="n">
        <v>32561</v>
      </c>
      <c r="Q958" s="18" t="n">
        <v>44828</v>
      </c>
      <c r="R958" s="9" t="n">
        <v>720</v>
      </c>
      <c r="S958" s="10" t="n">
        <v>9700</v>
      </c>
      <c r="T958" s="9" t="n">
        <v>123</v>
      </c>
      <c r="U958" s="9" t="s">
        <v>36</v>
      </c>
      <c r="V958" s="9" t="n">
        <v>0</v>
      </c>
    </row>
    <row r="959" customFormat="false" ht="15.75" hidden="false" customHeight="true" outlineLevel="0" collapsed="false">
      <c r="A959" s="22" t="s">
        <v>3594</v>
      </c>
      <c r="B959" s="7" t="s">
        <v>3656</v>
      </c>
      <c r="C959" s="8" t="s">
        <v>3657</v>
      </c>
      <c r="D959" s="9" t="s">
        <v>3658</v>
      </c>
      <c r="E959" s="56" t="s">
        <v>3659</v>
      </c>
      <c r="F959" s="9" t="s">
        <v>27</v>
      </c>
      <c r="G959" s="10" t="n">
        <v>7440000</v>
      </c>
      <c r="H959" s="11" t="n">
        <v>5693119920</v>
      </c>
      <c r="I959" s="27" t="n">
        <v>0.00237268518518519</v>
      </c>
      <c r="J959" s="13" t="n">
        <v>44827</v>
      </c>
      <c r="K959" s="10" t="n">
        <v>45000</v>
      </c>
      <c r="L959" s="14" t="s">
        <v>580</v>
      </c>
      <c r="M959" s="9" t="s">
        <v>29</v>
      </c>
      <c r="N959" s="15" t="s">
        <v>3660</v>
      </c>
      <c r="O959" s="9" t="n">
        <v>1</v>
      </c>
      <c r="P959" s="10" t="n">
        <v>766</v>
      </c>
      <c r="Q959" s="18" t="n">
        <v>44828</v>
      </c>
      <c r="R959" s="9" t="n">
        <v>1080</v>
      </c>
      <c r="S959" s="10" t="n">
        <v>9400</v>
      </c>
      <c r="T959" s="9" t="n">
        <v>127</v>
      </c>
      <c r="U959" s="9" t="s">
        <v>29</v>
      </c>
      <c r="V959" s="9" t="n">
        <v>114</v>
      </c>
    </row>
    <row r="960" customFormat="false" ht="15.75" hidden="false" customHeight="true" outlineLevel="0" collapsed="false">
      <c r="A960" s="22" t="s">
        <v>3594</v>
      </c>
      <c r="B960" s="7" t="s">
        <v>1696</v>
      </c>
      <c r="C960" s="8" t="s">
        <v>1697</v>
      </c>
      <c r="D960" s="9" t="s">
        <v>3644</v>
      </c>
      <c r="E960" s="7" t="s">
        <v>1157</v>
      </c>
      <c r="F960" s="9" t="s">
        <v>41</v>
      </c>
      <c r="G960" s="10" t="n">
        <v>11700000</v>
      </c>
      <c r="H960" s="11" t="n">
        <v>1958518003</v>
      </c>
      <c r="I960" s="27" t="n">
        <v>0.0125578703703704</v>
      </c>
      <c r="J960" s="13" t="n">
        <v>44770</v>
      </c>
      <c r="K960" s="10" t="n">
        <v>591000</v>
      </c>
      <c r="L960" s="14" t="s">
        <v>28</v>
      </c>
      <c r="M960" s="9" t="s">
        <v>29</v>
      </c>
      <c r="N960" s="15" t="s">
        <v>3661</v>
      </c>
      <c r="O960" s="9" t="n">
        <v>0</v>
      </c>
      <c r="P960" s="10" t="n">
        <v>14567</v>
      </c>
      <c r="Q960" s="18" t="n">
        <v>44828</v>
      </c>
      <c r="R960" s="9" t="n">
        <v>2160</v>
      </c>
      <c r="S960" s="10" t="n">
        <v>1400</v>
      </c>
      <c r="T960" s="9" t="n">
        <v>18</v>
      </c>
      <c r="U960" s="9" t="s">
        <v>36</v>
      </c>
      <c r="V960" s="9" t="n">
        <v>0</v>
      </c>
    </row>
    <row r="961" customFormat="false" ht="15.75" hidden="false" customHeight="true" outlineLevel="0" collapsed="false">
      <c r="A961" s="22" t="s">
        <v>3594</v>
      </c>
      <c r="B961" s="7" t="s">
        <v>3662</v>
      </c>
      <c r="C961" s="8" t="s">
        <v>3663</v>
      </c>
      <c r="D961" s="9" t="s">
        <v>3664</v>
      </c>
      <c r="E961" s="7" t="s">
        <v>3665</v>
      </c>
      <c r="F961" s="9" t="s">
        <v>27</v>
      </c>
      <c r="G961" s="10" t="n">
        <v>298000</v>
      </c>
      <c r="H961" s="11" t="n">
        <v>144521487</v>
      </c>
      <c r="I961" s="27" t="n">
        <v>0.000706018518518519</v>
      </c>
      <c r="J961" s="13" t="n">
        <v>44825</v>
      </c>
      <c r="K961" s="10" t="n">
        <v>58000</v>
      </c>
      <c r="L961" s="14" t="s">
        <v>580</v>
      </c>
      <c r="M961" s="9" t="s">
        <v>36</v>
      </c>
      <c r="N961" s="15" t="s">
        <v>3666</v>
      </c>
      <c r="O961" s="9" t="n">
        <v>14</v>
      </c>
      <c r="P961" s="10" t="n">
        <v>1316</v>
      </c>
      <c r="Q961" s="18" t="n">
        <v>44828</v>
      </c>
      <c r="R961" s="9" t="n">
        <v>2160</v>
      </c>
      <c r="S961" s="10" t="n">
        <v>321</v>
      </c>
      <c r="T961" s="9" t="n">
        <v>45</v>
      </c>
      <c r="U961" s="9" t="s">
        <v>36</v>
      </c>
      <c r="V961" s="9" t="n">
        <v>6</v>
      </c>
    </row>
    <row r="962" customFormat="false" ht="15.75" hidden="false" customHeight="true" outlineLevel="0" collapsed="false">
      <c r="A962" s="22" t="s">
        <v>3594</v>
      </c>
      <c r="B962" s="7" t="s">
        <v>3667</v>
      </c>
      <c r="C962" s="8" t="s">
        <v>3668</v>
      </c>
      <c r="D962" s="9" t="s">
        <v>3632</v>
      </c>
      <c r="E962" s="7" t="s">
        <v>1364</v>
      </c>
      <c r="F962" s="9" t="s">
        <v>41</v>
      </c>
      <c r="G962" s="10" t="n">
        <v>8710000</v>
      </c>
      <c r="H962" s="11" t="n">
        <v>1106362542</v>
      </c>
      <c r="I962" s="27" t="n">
        <v>0.0124074074074074</v>
      </c>
      <c r="J962" s="13" t="n">
        <v>44746</v>
      </c>
      <c r="K962" s="10" t="n">
        <v>208000</v>
      </c>
      <c r="L962" s="14" t="s">
        <v>53</v>
      </c>
      <c r="M962" s="9" t="s">
        <v>29</v>
      </c>
      <c r="N962" s="15" t="s">
        <v>3669</v>
      </c>
      <c r="O962" s="9" t="n">
        <v>0</v>
      </c>
      <c r="P962" s="10" t="n">
        <v>6982</v>
      </c>
      <c r="Q962" s="18" t="n">
        <v>44828</v>
      </c>
      <c r="R962" s="9" t="n">
        <v>1080</v>
      </c>
      <c r="S962" s="10" t="n">
        <v>488</v>
      </c>
      <c r="T962" s="9" t="n">
        <v>12</v>
      </c>
      <c r="U962" s="9" t="s">
        <v>36</v>
      </c>
      <c r="V962" s="9" t="n">
        <v>0</v>
      </c>
    </row>
    <row r="963" customFormat="false" ht="15.75" hidden="false" customHeight="true" outlineLevel="0" collapsed="false">
      <c r="A963" s="22" t="s">
        <v>3594</v>
      </c>
      <c r="B963" s="7" t="s">
        <v>3670</v>
      </c>
      <c r="C963" s="8" t="s">
        <v>3671</v>
      </c>
      <c r="D963" s="9" t="s">
        <v>3672</v>
      </c>
      <c r="E963" s="56" t="s">
        <v>3673</v>
      </c>
      <c r="F963" s="9" t="s">
        <v>41</v>
      </c>
      <c r="G963" s="10" t="n">
        <v>3360000</v>
      </c>
      <c r="H963" s="11" t="n">
        <v>884317791</v>
      </c>
      <c r="I963" s="27" t="n">
        <v>0.00633101851851852</v>
      </c>
      <c r="J963" s="13" t="n">
        <v>44826</v>
      </c>
      <c r="K963" s="10" t="n">
        <v>9300</v>
      </c>
      <c r="L963" s="14" t="s">
        <v>580</v>
      </c>
      <c r="M963" s="9" t="s">
        <v>29</v>
      </c>
      <c r="N963" s="28" t="s">
        <v>3674</v>
      </c>
      <c r="O963" s="9" t="n">
        <v>0</v>
      </c>
      <c r="P963" s="10" t="n">
        <v>943</v>
      </c>
      <c r="Q963" s="18" t="n">
        <v>44828</v>
      </c>
      <c r="R963" s="9" t="n">
        <v>2160</v>
      </c>
      <c r="S963" s="10" t="n">
        <v>3400</v>
      </c>
      <c r="T963" s="9" t="n">
        <v>10</v>
      </c>
      <c r="U963" s="9" t="s">
        <v>36</v>
      </c>
      <c r="V963" s="9" t="n">
        <v>3</v>
      </c>
    </row>
    <row r="964" customFormat="false" ht="15.75" hidden="false" customHeight="true" outlineLevel="0" collapsed="false">
      <c r="A964" s="22" t="s">
        <v>3594</v>
      </c>
      <c r="B964" s="7" t="s">
        <v>3675</v>
      </c>
      <c r="C964" s="8" t="s">
        <v>3676</v>
      </c>
      <c r="D964" s="9" t="s">
        <v>3677</v>
      </c>
      <c r="E964" s="7" t="s">
        <v>935</v>
      </c>
      <c r="F964" s="9" t="s">
        <v>41</v>
      </c>
      <c r="G964" s="10" t="n">
        <v>396000</v>
      </c>
      <c r="H964" s="11" t="n">
        <v>32643420</v>
      </c>
      <c r="I964" s="27" t="n">
        <v>0.00981481481481481</v>
      </c>
      <c r="J964" s="13" t="n">
        <v>44731</v>
      </c>
      <c r="K964" s="10" t="n">
        <v>42000</v>
      </c>
      <c r="L964" s="14" t="s">
        <v>580</v>
      </c>
      <c r="M964" s="9" t="s">
        <v>29</v>
      </c>
      <c r="N964" s="28" t="s">
        <v>3678</v>
      </c>
      <c r="O964" s="9" t="n">
        <v>0</v>
      </c>
      <c r="P964" s="10" t="n">
        <v>1486</v>
      </c>
      <c r="Q964" s="18" t="n">
        <v>44827</v>
      </c>
      <c r="R964" s="9" t="n">
        <v>2160</v>
      </c>
      <c r="S964" s="10" t="n">
        <v>44</v>
      </c>
      <c r="T964" s="9" t="n">
        <v>0</v>
      </c>
      <c r="U964" s="9" t="s">
        <v>36</v>
      </c>
      <c r="V964" s="9" t="n">
        <v>0</v>
      </c>
    </row>
    <row r="965" customFormat="false" ht="15.75" hidden="false" customHeight="true" outlineLevel="0" collapsed="false">
      <c r="A965" s="22" t="s">
        <v>3594</v>
      </c>
      <c r="B965" s="7" t="s">
        <v>3679</v>
      </c>
      <c r="C965" s="8" t="s">
        <v>3680</v>
      </c>
      <c r="D965" s="9" t="s">
        <v>3681</v>
      </c>
      <c r="E965" s="7" t="s">
        <v>3682</v>
      </c>
      <c r="F965" s="9" t="s">
        <v>27</v>
      </c>
      <c r="G965" s="10" t="n">
        <v>26600000</v>
      </c>
      <c r="H965" s="11" t="n">
        <v>23208675285</v>
      </c>
      <c r="I965" s="27" t="n">
        <v>0.00326388888888889</v>
      </c>
      <c r="J965" s="13" t="n">
        <v>44827</v>
      </c>
      <c r="K965" s="10" t="n">
        <v>34000</v>
      </c>
      <c r="L965" s="14" t="s">
        <v>580</v>
      </c>
      <c r="M965" s="9" t="s">
        <v>36</v>
      </c>
      <c r="N965" s="15" t="s">
        <v>3683</v>
      </c>
      <c r="O965" s="9" t="n">
        <v>1</v>
      </c>
      <c r="P965" s="10" t="n">
        <v>874</v>
      </c>
      <c r="Q965" s="18" t="n">
        <v>44828</v>
      </c>
      <c r="R965" s="9" t="n">
        <v>2160</v>
      </c>
      <c r="S965" s="10" t="n">
        <v>20000</v>
      </c>
      <c r="T965" s="9" t="n">
        <v>2118</v>
      </c>
      <c r="U965" s="9" t="s">
        <v>36</v>
      </c>
      <c r="V965" s="9" t="n">
        <v>51</v>
      </c>
    </row>
    <row r="966" customFormat="false" ht="15.75" hidden="false" customHeight="true" outlineLevel="0" collapsed="false">
      <c r="A966" s="22" t="s">
        <v>3594</v>
      </c>
      <c r="B966" s="7" t="s">
        <v>3684</v>
      </c>
      <c r="C966" s="8" t="s">
        <v>3685</v>
      </c>
      <c r="D966" s="9" t="s">
        <v>3658</v>
      </c>
      <c r="E966" s="56" t="s">
        <v>3659</v>
      </c>
      <c r="F966" s="9" t="s">
        <v>27</v>
      </c>
      <c r="G966" s="10" t="n">
        <v>7440000</v>
      </c>
      <c r="H966" s="11" t="n">
        <v>5693119920</v>
      </c>
      <c r="I966" s="27" t="n">
        <v>0.00240740740740741</v>
      </c>
      <c r="J966" s="13" t="n">
        <v>44824</v>
      </c>
      <c r="K966" s="10" t="n">
        <v>13000</v>
      </c>
      <c r="L966" s="14" t="s">
        <v>580</v>
      </c>
      <c r="M966" s="9" t="s">
        <v>29</v>
      </c>
      <c r="N966" s="15" t="s">
        <v>3686</v>
      </c>
      <c r="O966" s="9" t="n">
        <v>9</v>
      </c>
      <c r="P966" s="10" t="n">
        <v>125</v>
      </c>
      <c r="Q966" s="18" t="n">
        <v>44828</v>
      </c>
      <c r="R966" s="9" t="n">
        <v>1080</v>
      </c>
      <c r="S966" s="10" t="n">
        <v>9400</v>
      </c>
      <c r="T966" s="9" t="n">
        <v>127</v>
      </c>
      <c r="U966" s="9" t="s">
        <v>29</v>
      </c>
      <c r="V966" s="9" t="n">
        <v>114</v>
      </c>
    </row>
    <row r="967" customFormat="false" ht="15.75" hidden="false" customHeight="true" outlineLevel="0" collapsed="false">
      <c r="A967" s="22" t="s">
        <v>3594</v>
      </c>
      <c r="B967" s="7" t="s">
        <v>3687</v>
      </c>
      <c r="C967" s="8" t="s">
        <v>3688</v>
      </c>
      <c r="D967" s="9" t="s">
        <v>3689</v>
      </c>
      <c r="E967" s="56" t="s">
        <v>3690</v>
      </c>
      <c r="F967" s="9" t="s">
        <v>27</v>
      </c>
      <c r="G967" s="10" t="n">
        <v>2830000</v>
      </c>
      <c r="H967" s="11" t="n">
        <v>1576308699</v>
      </c>
      <c r="I967" s="27" t="n">
        <v>0.00313657407407407</v>
      </c>
      <c r="J967" s="13" t="n">
        <v>44825</v>
      </c>
      <c r="K967" s="10" t="n">
        <v>143000</v>
      </c>
      <c r="L967" s="14" t="s">
        <v>580</v>
      </c>
      <c r="M967" s="9" t="s">
        <v>36</v>
      </c>
      <c r="N967" s="28" t="s">
        <v>3691</v>
      </c>
      <c r="O967" s="9" t="n">
        <v>3</v>
      </c>
      <c r="P967" s="10" t="n">
        <v>6405</v>
      </c>
      <c r="Q967" s="18" t="n">
        <v>44828</v>
      </c>
      <c r="R967" s="9" t="n">
        <v>2160</v>
      </c>
      <c r="S967" s="10" t="n">
        <v>6000</v>
      </c>
      <c r="T967" s="9" t="n">
        <v>1223</v>
      </c>
      <c r="U967" s="9" t="s">
        <v>29</v>
      </c>
      <c r="V967" s="9" t="n">
        <v>14</v>
      </c>
    </row>
    <row r="968" customFormat="false" ht="15.75" hidden="false" customHeight="true" outlineLevel="0" collapsed="false">
      <c r="A968" s="22" t="s">
        <v>3594</v>
      </c>
      <c r="B968" s="7" t="s">
        <v>3692</v>
      </c>
      <c r="C968" s="8" t="s">
        <v>3693</v>
      </c>
      <c r="D968" s="9" t="s">
        <v>3644</v>
      </c>
      <c r="E968" s="7" t="s">
        <v>1157</v>
      </c>
      <c r="F968" s="9" t="s">
        <v>41</v>
      </c>
      <c r="G968" s="10" t="n">
        <v>11700000</v>
      </c>
      <c r="H968" s="11" t="n">
        <v>1958518003</v>
      </c>
      <c r="I968" s="27" t="n">
        <v>0.0144560185185185</v>
      </c>
      <c r="J968" s="13" t="n">
        <v>44315</v>
      </c>
      <c r="K968" s="10" t="n">
        <v>436000</v>
      </c>
      <c r="L968" s="14" t="s">
        <v>28</v>
      </c>
      <c r="M968" s="9" t="s">
        <v>29</v>
      </c>
      <c r="N968" s="15" t="s">
        <v>3694</v>
      </c>
      <c r="O968" s="9" t="n">
        <v>0</v>
      </c>
      <c r="P968" s="10" t="n">
        <v>21566</v>
      </c>
      <c r="Q968" s="18" t="n">
        <v>44827</v>
      </c>
      <c r="R968" s="9" t="n">
        <v>2160</v>
      </c>
      <c r="S968" s="10" t="n">
        <v>1400</v>
      </c>
      <c r="T968" s="9" t="n">
        <v>18</v>
      </c>
      <c r="U968" s="9" t="s">
        <v>36</v>
      </c>
      <c r="V968" s="9" t="n">
        <v>0</v>
      </c>
    </row>
    <row r="969" customFormat="false" ht="15.75" hidden="false" customHeight="true" outlineLevel="0" collapsed="false">
      <c r="A969" s="22" t="s">
        <v>3594</v>
      </c>
      <c r="B969" s="7" t="s">
        <v>3695</v>
      </c>
      <c r="C969" s="8" t="s">
        <v>3696</v>
      </c>
      <c r="D969" s="9" t="s">
        <v>3697</v>
      </c>
      <c r="E969" s="7" t="s">
        <v>3698</v>
      </c>
      <c r="F969" s="9" t="s">
        <v>41</v>
      </c>
      <c r="G969" s="10" t="n">
        <v>888</v>
      </c>
      <c r="H969" s="11" t="n">
        <v>67014</v>
      </c>
      <c r="I969" s="27" t="n">
        <v>0.0204513888888889</v>
      </c>
      <c r="J969" s="13" t="n">
        <v>44350</v>
      </c>
      <c r="K969" s="10" t="n">
        <v>131</v>
      </c>
      <c r="L969" s="14" t="s">
        <v>28</v>
      </c>
      <c r="M969" s="9" t="s">
        <v>29</v>
      </c>
      <c r="N969" s="15" t="s">
        <v>3699</v>
      </c>
      <c r="O969" s="9" t="n">
        <v>0</v>
      </c>
      <c r="P969" s="10" t="n">
        <v>9</v>
      </c>
      <c r="Q969" s="18" t="n">
        <v>44798</v>
      </c>
      <c r="R969" s="9" t="n">
        <v>2160</v>
      </c>
      <c r="S969" s="10" t="n">
        <v>59</v>
      </c>
      <c r="T969" s="9" t="n">
        <v>8</v>
      </c>
      <c r="U969" s="9" t="s">
        <v>36</v>
      </c>
      <c r="V969" s="9" t="n">
        <v>0</v>
      </c>
    </row>
    <row r="970" customFormat="false" ht="15.75" hidden="false" customHeight="true" outlineLevel="0" collapsed="false">
      <c r="A970" s="22" t="s">
        <v>3594</v>
      </c>
      <c r="B970" s="7" t="s">
        <v>3700</v>
      </c>
      <c r="C970" s="8" t="s">
        <v>3701</v>
      </c>
      <c r="D970" s="9" t="s">
        <v>3702</v>
      </c>
      <c r="E970" s="56" t="s">
        <v>3703</v>
      </c>
      <c r="F970" s="9" t="s">
        <v>41</v>
      </c>
      <c r="G970" s="10" t="n">
        <v>1820</v>
      </c>
      <c r="H970" s="11" t="n">
        <v>288125</v>
      </c>
      <c r="I970" s="27" t="n">
        <v>0.00833333333333333</v>
      </c>
      <c r="J970" s="13" t="n">
        <v>44561</v>
      </c>
      <c r="K970" s="10" t="n">
        <v>89</v>
      </c>
      <c r="L970" s="14" t="s">
        <v>28</v>
      </c>
      <c r="M970" s="9" t="s">
        <v>29</v>
      </c>
      <c r="N970" s="15" t="s">
        <v>3704</v>
      </c>
      <c r="O970" s="9" t="n">
        <v>3</v>
      </c>
      <c r="P970" s="10" t="n">
        <v>20</v>
      </c>
      <c r="Q970" s="18" t="n">
        <v>44767</v>
      </c>
      <c r="R970" s="9" t="n">
        <v>1080</v>
      </c>
      <c r="S970" s="10" t="n">
        <v>122</v>
      </c>
      <c r="T970" s="9" t="n">
        <v>36</v>
      </c>
      <c r="U970" s="9" t="s">
        <v>29</v>
      </c>
      <c r="V970" s="9" t="n">
        <v>1</v>
      </c>
    </row>
    <row r="971" customFormat="false" ht="15.75" hidden="false" customHeight="true" outlineLevel="0" collapsed="false">
      <c r="A971" s="22" t="s">
        <v>3594</v>
      </c>
      <c r="B971" s="7" t="s">
        <v>3705</v>
      </c>
      <c r="C971" s="8" t="s">
        <v>3706</v>
      </c>
      <c r="D971" s="9" t="s">
        <v>3707</v>
      </c>
      <c r="E971" s="7" t="s">
        <v>3708</v>
      </c>
      <c r="F971" s="9" t="s">
        <v>41</v>
      </c>
      <c r="G971" s="10" t="n">
        <v>6260</v>
      </c>
      <c r="H971" s="11" t="n">
        <v>2287368</v>
      </c>
      <c r="I971" s="27" t="n">
        <v>0.0635185185185185</v>
      </c>
      <c r="J971" s="13" t="n">
        <v>41320</v>
      </c>
      <c r="K971" s="10" t="n">
        <v>270</v>
      </c>
      <c r="L971" s="14" t="s">
        <v>28</v>
      </c>
      <c r="M971" s="9" t="s">
        <v>29</v>
      </c>
      <c r="N971" s="15" t="s">
        <v>3709</v>
      </c>
      <c r="O971" s="9" t="n">
        <v>0</v>
      </c>
      <c r="P971" s="10" t="n">
        <v>39</v>
      </c>
      <c r="Q971" s="18" t="n">
        <v>44798</v>
      </c>
      <c r="R971" s="9" t="n">
        <v>480</v>
      </c>
      <c r="S971" s="10" t="n">
        <v>187</v>
      </c>
      <c r="T971" s="9" t="n">
        <v>30</v>
      </c>
      <c r="U971" s="9" t="s">
        <v>36</v>
      </c>
      <c r="V971" s="9" t="n">
        <v>0</v>
      </c>
    </row>
    <row r="972" customFormat="false" ht="15.75" hidden="false" customHeight="true" outlineLevel="0" collapsed="false">
      <c r="A972" s="22" t="s">
        <v>3594</v>
      </c>
      <c r="B972" s="7" t="s">
        <v>3710</v>
      </c>
      <c r="C972" s="8" t="s">
        <v>3711</v>
      </c>
      <c r="D972" s="9" t="s">
        <v>3712</v>
      </c>
      <c r="E972" s="7" t="s">
        <v>3713</v>
      </c>
      <c r="F972" s="9" t="s">
        <v>47</v>
      </c>
      <c r="G972" s="10" t="n">
        <v>223</v>
      </c>
      <c r="H972" s="11" t="n">
        <v>50129</v>
      </c>
      <c r="I972" s="27" t="n">
        <v>0.00898148148148148</v>
      </c>
      <c r="J972" s="13" t="n">
        <v>42415</v>
      </c>
      <c r="K972" s="10" t="n">
        <v>64</v>
      </c>
      <c r="L972" s="14" t="s">
        <v>28</v>
      </c>
      <c r="M972" s="9" t="s">
        <v>29</v>
      </c>
      <c r="N972" s="15" t="s">
        <v>3714</v>
      </c>
      <c r="O972" s="9" t="n">
        <v>0</v>
      </c>
      <c r="P972" s="10" t="n">
        <v>12</v>
      </c>
      <c r="Q972" s="18" t="n">
        <v>44464</v>
      </c>
      <c r="R972" s="9" t="n">
        <v>720</v>
      </c>
      <c r="S972" s="10" t="n">
        <v>117</v>
      </c>
      <c r="T972" s="9" t="n">
        <v>8</v>
      </c>
      <c r="U972" s="9" t="s">
        <v>36</v>
      </c>
      <c r="V972" s="9" t="n">
        <v>0</v>
      </c>
    </row>
    <row r="973" customFormat="false" ht="15.75" hidden="false" customHeight="true" outlineLevel="0" collapsed="false">
      <c r="A973" s="22" t="s">
        <v>3594</v>
      </c>
      <c r="B973" s="7" t="s">
        <v>3715</v>
      </c>
      <c r="C973" s="8" t="s">
        <v>3716</v>
      </c>
      <c r="D973" s="9" t="s">
        <v>3717</v>
      </c>
      <c r="E973" s="56" t="s">
        <v>3718</v>
      </c>
      <c r="F973" s="9" t="s">
        <v>41</v>
      </c>
      <c r="G973" s="10" t="n">
        <v>195</v>
      </c>
      <c r="H973" s="11" t="n">
        <v>22146</v>
      </c>
      <c r="I973" s="27" t="n">
        <v>0.0114699074074074</v>
      </c>
      <c r="J973" s="13" t="n">
        <v>43252</v>
      </c>
      <c r="K973" s="10" t="n">
        <v>43</v>
      </c>
      <c r="L973" s="14" t="s">
        <v>28</v>
      </c>
      <c r="M973" s="9" t="s">
        <v>36</v>
      </c>
      <c r="N973" s="15" t="s">
        <v>3719</v>
      </c>
      <c r="O973" s="9" t="n">
        <v>0</v>
      </c>
      <c r="P973" s="10" t="n">
        <v>43</v>
      </c>
      <c r="Q973" s="18" t="n">
        <v>44464</v>
      </c>
      <c r="R973" s="9" t="n">
        <v>1080</v>
      </c>
      <c r="S973" s="10" t="n">
        <v>20</v>
      </c>
      <c r="T973" s="9" t="n">
        <v>1</v>
      </c>
      <c r="U973" s="9" t="s">
        <v>36</v>
      </c>
      <c r="V973" s="9" t="n">
        <v>0</v>
      </c>
    </row>
    <row r="974" customFormat="false" ht="15.75" hidden="false" customHeight="true" outlineLevel="0" collapsed="false">
      <c r="A974" s="22" t="s">
        <v>3594</v>
      </c>
      <c r="B974" s="7" t="s">
        <v>3720</v>
      </c>
      <c r="C974" s="8" t="s">
        <v>3721</v>
      </c>
      <c r="D974" s="9" t="s">
        <v>3722</v>
      </c>
      <c r="E974" s="7" t="s">
        <v>3723</v>
      </c>
      <c r="F974" s="9" t="s">
        <v>41</v>
      </c>
      <c r="G974" s="10" t="n">
        <v>1570000</v>
      </c>
      <c r="H974" s="11" t="n">
        <v>199767667</v>
      </c>
      <c r="I974" s="27" t="n">
        <v>0.0156134259259259</v>
      </c>
      <c r="J974" s="13" t="n">
        <v>44153</v>
      </c>
      <c r="K974" s="10" t="n">
        <v>14000</v>
      </c>
      <c r="L974" s="14" t="s">
        <v>28</v>
      </c>
      <c r="M974" s="9" t="s">
        <v>29</v>
      </c>
      <c r="N974" s="15" t="s">
        <v>3724</v>
      </c>
      <c r="O974" s="9" t="n">
        <v>2</v>
      </c>
      <c r="P974" s="10" t="n">
        <v>382</v>
      </c>
      <c r="Q974" s="18" t="n">
        <v>44828</v>
      </c>
      <c r="R974" s="9" t="n">
        <v>2160</v>
      </c>
      <c r="S974" s="10" t="n">
        <v>574</v>
      </c>
      <c r="T974" s="9" t="n">
        <v>45</v>
      </c>
      <c r="U974" s="9" t="s">
        <v>36</v>
      </c>
      <c r="V974" s="9" t="n">
        <v>1</v>
      </c>
    </row>
    <row r="975" customFormat="false" ht="15.75" hidden="false" customHeight="true" outlineLevel="0" collapsed="false">
      <c r="A975" s="22" t="s">
        <v>3594</v>
      </c>
      <c r="B975" s="7" t="s">
        <v>3725</v>
      </c>
      <c r="C975" s="8" t="s">
        <v>3726</v>
      </c>
      <c r="D975" s="9" t="s">
        <v>3727</v>
      </c>
      <c r="E975" s="56" t="s">
        <v>3728</v>
      </c>
      <c r="F975" s="9" t="s">
        <v>27</v>
      </c>
      <c r="G975" s="10" t="n">
        <v>25000</v>
      </c>
      <c r="H975" s="11" t="n">
        <v>2216516</v>
      </c>
      <c r="I975" s="27" t="n">
        <v>0.00552083333333333</v>
      </c>
      <c r="J975" s="13" t="n">
        <v>44062</v>
      </c>
      <c r="K975" s="10" t="n">
        <v>9700</v>
      </c>
      <c r="L975" s="14" t="s">
        <v>28</v>
      </c>
      <c r="M975" s="9" t="s">
        <v>29</v>
      </c>
      <c r="N975" s="28" t="s">
        <v>3729</v>
      </c>
      <c r="O975" s="9" t="n">
        <v>0</v>
      </c>
      <c r="P975" s="10" t="n">
        <v>386</v>
      </c>
      <c r="Q975" s="18" t="n">
        <v>44828</v>
      </c>
      <c r="R975" s="9" t="n">
        <v>1080</v>
      </c>
      <c r="S975" s="10" t="n">
        <v>128</v>
      </c>
      <c r="T975" s="9" t="n">
        <v>5</v>
      </c>
      <c r="U975" s="9" t="s">
        <v>36</v>
      </c>
      <c r="V975" s="9" t="n">
        <v>0</v>
      </c>
    </row>
    <row r="976" customFormat="false" ht="15.75" hidden="false" customHeight="true" outlineLevel="0" collapsed="false">
      <c r="A976" s="22" t="s">
        <v>3594</v>
      </c>
      <c r="B976" s="7" t="s">
        <v>3730</v>
      </c>
      <c r="C976" s="8" t="s">
        <v>3731</v>
      </c>
      <c r="D976" s="9" t="s">
        <v>3732</v>
      </c>
      <c r="E976" s="56" t="s">
        <v>3733</v>
      </c>
      <c r="F976" s="9" t="s">
        <v>27</v>
      </c>
      <c r="G976" s="10" t="n">
        <v>6970</v>
      </c>
      <c r="H976" s="11" t="n">
        <v>506299</v>
      </c>
      <c r="I976" s="27" t="n">
        <v>0.00951388888888889</v>
      </c>
      <c r="J976" s="13" t="n">
        <v>44634</v>
      </c>
      <c r="K976" s="10" t="n">
        <v>1100</v>
      </c>
      <c r="L976" s="14" t="s">
        <v>28</v>
      </c>
      <c r="M976" s="9" t="s">
        <v>29</v>
      </c>
      <c r="N976" s="15" t="s">
        <v>3734</v>
      </c>
      <c r="O976" s="9" t="n">
        <v>0</v>
      </c>
      <c r="P976" s="10" t="n">
        <v>58</v>
      </c>
      <c r="Q976" s="18" t="n">
        <v>44828</v>
      </c>
      <c r="R976" s="9" t="n">
        <v>1080</v>
      </c>
      <c r="S976" s="10" t="n">
        <v>84</v>
      </c>
      <c r="T976" s="9" t="n">
        <v>5</v>
      </c>
      <c r="U976" s="9" t="s">
        <v>36</v>
      </c>
      <c r="V976" s="9" t="n">
        <v>1</v>
      </c>
    </row>
    <row r="977" customFormat="false" ht="15.75" hidden="false" customHeight="true" outlineLevel="0" collapsed="false">
      <c r="A977" s="22" t="s">
        <v>3594</v>
      </c>
      <c r="B977" s="7" t="s">
        <v>3735</v>
      </c>
      <c r="C977" s="8" t="s">
        <v>3736</v>
      </c>
      <c r="D977" s="9" t="s">
        <v>3737</v>
      </c>
      <c r="E977" s="7" t="s">
        <v>2268</v>
      </c>
      <c r="F977" s="9" t="s">
        <v>47</v>
      </c>
      <c r="G977" s="10" t="n">
        <v>1920000</v>
      </c>
      <c r="H977" s="11" t="n">
        <v>163242414</v>
      </c>
      <c r="I977" s="27" t="n">
        <v>0.016724537037037</v>
      </c>
      <c r="J977" s="13" t="n">
        <v>44208</v>
      </c>
      <c r="K977" s="10" t="n">
        <v>22000</v>
      </c>
      <c r="L977" s="14" t="s">
        <v>28</v>
      </c>
      <c r="M977" s="9" t="s">
        <v>29</v>
      </c>
      <c r="N977" s="28" t="s">
        <v>3738</v>
      </c>
      <c r="O977" s="9" t="n">
        <v>1</v>
      </c>
      <c r="P977" s="10" t="n">
        <v>747</v>
      </c>
      <c r="Q977" s="18" t="n">
        <v>44817</v>
      </c>
      <c r="R977" s="9" t="n">
        <v>1080</v>
      </c>
      <c r="S977" s="10" t="n">
        <v>468</v>
      </c>
      <c r="T977" s="9" t="n">
        <v>15</v>
      </c>
      <c r="U977" s="9" t="s">
        <v>29</v>
      </c>
      <c r="V977" s="9" t="n">
        <v>1</v>
      </c>
    </row>
    <row r="978" customFormat="false" ht="15.75" hidden="false" customHeight="true" outlineLevel="0" collapsed="false">
      <c r="A978" s="22" t="s">
        <v>3594</v>
      </c>
      <c r="B978" s="7" t="s">
        <v>3739</v>
      </c>
      <c r="C978" s="8" t="s">
        <v>3740</v>
      </c>
      <c r="D978" s="9" t="s">
        <v>3741</v>
      </c>
      <c r="E978" s="7" t="s">
        <v>3742</v>
      </c>
      <c r="F978" s="9" t="s">
        <v>41</v>
      </c>
      <c r="G978" s="10" t="n">
        <v>15001</v>
      </c>
      <c r="H978" s="11" t="n">
        <v>3455410</v>
      </c>
      <c r="I978" s="27" t="n">
        <v>0.0475925925925926</v>
      </c>
      <c r="J978" s="13" t="n">
        <v>43950</v>
      </c>
      <c r="K978" s="10" t="n">
        <v>1300</v>
      </c>
      <c r="L978" s="14" t="s">
        <v>53</v>
      </c>
      <c r="M978" s="9" t="s">
        <v>36</v>
      </c>
      <c r="N978" s="15" t="s">
        <v>3743</v>
      </c>
      <c r="O978" s="9" t="n">
        <v>1</v>
      </c>
      <c r="P978" s="10" t="n">
        <v>233</v>
      </c>
      <c r="Q978" s="18" t="n">
        <v>44459</v>
      </c>
      <c r="R978" s="9" t="n">
        <v>1080</v>
      </c>
      <c r="S978" s="10" t="n">
        <v>230</v>
      </c>
      <c r="T978" s="9" t="n">
        <v>22</v>
      </c>
      <c r="U978" s="9" t="s">
        <v>36</v>
      </c>
      <c r="V978" s="9" t="n">
        <v>1</v>
      </c>
    </row>
    <row r="979" customFormat="false" ht="15.75" hidden="false" customHeight="true" outlineLevel="0" collapsed="false">
      <c r="A979" s="22" t="s">
        <v>3594</v>
      </c>
      <c r="B979" s="7" t="s">
        <v>3744</v>
      </c>
      <c r="C979" s="8" t="s">
        <v>3745</v>
      </c>
      <c r="D979" s="9" t="s">
        <v>3746</v>
      </c>
      <c r="E979" s="7" t="s">
        <v>3747</v>
      </c>
      <c r="F979" s="9" t="s">
        <v>41</v>
      </c>
      <c r="G979" s="10" t="n">
        <v>1630000</v>
      </c>
      <c r="H979" s="11" t="n">
        <v>78142466</v>
      </c>
      <c r="I979" s="27" t="n">
        <v>0.0592939814814815</v>
      </c>
      <c r="J979" s="13" t="n">
        <v>44342</v>
      </c>
      <c r="K979" s="10" t="n">
        <v>9800</v>
      </c>
      <c r="L979" s="14" t="s">
        <v>53</v>
      </c>
      <c r="M979" s="9" t="s">
        <v>36</v>
      </c>
      <c r="N979" s="15" t="s">
        <v>3748</v>
      </c>
      <c r="O979" s="9" t="n">
        <v>2</v>
      </c>
      <c r="P979" s="10" t="n">
        <v>339</v>
      </c>
      <c r="Q979" s="18" t="n">
        <v>44828</v>
      </c>
      <c r="R979" s="9" t="n">
        <v>1080</v>
      </c>
      <c r="S979" s="10" t="n">
        <v>640</v>
      </c>
      <c r="T979" s="9" t="n">
        <v>44</v>
      </c>
      <c r="U979" s="9" t="s">
        <v>36</v>
      </c>
      <c r="V979" s="9" t="n">
        <v>5</v>
      </c>
    </row>
    <row r="980" customFormat="false" ht="15.75" hidden="false" customHeight="true" outlineLevel="0" collapsed="false">
      <c r="A980" s="22" t="s">
        <v>3594</v>
      </c>
      <c r="B980" s="7" t="s">
        <v>3749</v>
      </c>
      <c r="C980" s="8" t="s">
        <v>3750</v>
      </c>
      <c r="D980" s="9" t="s">
        <v>3751</v>
      </c>
      <c r="E980" s="56" t="s">
        <v>3752</v>
      </c>
      <c r="F980" s="9" t="s">
        <v>41</v>
      </c>
      <c r="G980" s="10" t="n">
        <v>332000</v>
      </c>
      <c r="H980" s="11" t="n">
        <v>14096575</v>
      </c>
      <c r="I980" s="27" t="n">
        <v>0.0133796296296296</v>
      </c>
      <c r="J980" s="13" t="n">
        <v>44470</v>
      </c>
      <c r="K980" s="10" t="n">
        <v>15000</v>
      </c>
      <c r="L980" s="14" t="s">
        <v>53</v>
      </c>
      <c r="M980" s="9" t="s">
        <v>36</v>
      </c>
      <c r="N980" s="15" t="s">
        <v>3753</v>
      </c>
      <c r="O980" s="9" t="n">
        <v>2</v>
      </c>
      <c r="P980" s="10" t="n">
        <v>318</v>
      </c>
      <c r="Q980" s="18" t="n">
        <v>44829</v>
      </c>
      <c r="R980" s="9" t="n">
        <v>1080</v>
      </c>
      <c r="S980" s="10" t="n">
        <v>94</v>
      </c>
      <c r="T980" s="9" t="n">
        <v>7</v>
      </c>
      <c r="U980" s="9" t="s">
        <v>36</v>
      </c>
      <c r="V980" s="9" t="n">
        <v>4</v>
      </c>
    </row>
    <row r="981" customFormat="false" ht="15.75" hidden="false" customHeight="true" outlineLevel="0" collapsed="false">
      <c r="A981" s="22" t="s">
        <v>3594</v>
      </c>
      <c r="B981" s="7" t="s">
        <v>3754</v>
      </c>
      <c r="C981" s="8" t="s">
        <v>3755</v>
      </c>
      <c r="D981" s="9" t="s">
        <v>3756</v>
      </c>
      <c r="E981" s="7" t="s">
        <v>3757</v>
      </c>
      <c r="F981" s="9" t="s">
        <v>41</v>
      </c>
      <c r="G981" s="10" t="n">
        <v>2960000</v>
      </c>
      <c r="H981" s="11" t="n">
        <v>216549519</v>
      </c>
      <c r="I981" s="27" t="n">
        <v>0.0114814814814815</v>
      </c>
      <c r="J981" s="13" t="n">
        <v>44821</v>
      </c>
      <c r="K981" s="10" t="n">
        <v>6700</v>
      </c>
      <c r="L981" s="14" t="s">
        <v>53</v>
      </c>
      <c r="M981" s="9" t="s">
        <v>36</v>
      </c>
      <c r="N981" s="15" t="s">
        <v>3758</v>
      </c>
      <c r="O981" s="9" t="n">
        <v>2</v>
      </c>
      <c r="P981" s="10" t="n">
        <v>177</v>
      </c>
      <c r="Q981" s="18" t="n">
        <v>44829</v>
      </c>
      <c r="R981" s="9" t="n">
        <v>1080</v>
      </c>
      <c r="S981" s="10" t="n">
        <v>656</v>
      </c>
      <c r="T981" s="9" t="n">
        <v>52</v>
      </c>
      <c r="U981" s="9" t="s">
        <v>36</v>
      </c>
      <c r="V981" s="9" t="n">
        <v>1</v>
      </c>
    </row>
    <row r="982" customFormat="false" ht="15.75" hidden="false" customHeight="true" outlineLevel="0" collapsed="false">
      <c r="A982" s="22" t="s">
        <v>3594</v>
      </c>
      <c r="B982" s="7" t="s">
        <v>3759</v>
      </c>
      <c r="C982" s="8" t="s">
        <v>3760</v>
      </c>
      <c r="D982" s="9" t="s">
        <v>3761</v>
      </c>
      <c r="E982" s="7" t="s">
        <v>3762</v>
      </c>
      <c r="F982" s="9" t="s">
        <v>41</v>
      </c>
      <c r="G982" s="10" t="n">
        <v>241000</v>
      </c>
      <c r="H982" s="11" t="n">
        <v>9270825</v>
      </c>
      <c r="I982" s="27" t="n">
        <v>0.0116087962962963</v>
      </c>
      <c r="J982" s="13" t="n">
        <v>44818</v>
      </c>
      <c r="K982" s="10" t="n">
        <v>17000</v>
      </c>
      <c r="L982" s="14" t="s">
        <v>28</v>
      </c>
      <c r="M982" s="9" t="s">
        <v>29</v>
      </c>
      <c r="N982" s="15" t="s">
        <v>3763</v>
      </c>
      <c r="O982" s="9" t="n">
        <v>2</v>
      </c>
      <c r="P982" s="10" t="n">
        <v>421</v>
      </c>
      <c r="Q982" s="18" t="n">
        <v>44829</v>
      </c>
      <c r="R982" s="9" t="n">
        <v>1080</v>
      </c>
      <c r="S982" s="10" t="n">
        <v>211</v>
      </c>
      <c r="T982" s="9" t="n">
        <v>6</v>
      </c>
      <c r="U982" s="9" t="s">
        <v>29</v>
      </c>
      <c r="V982" s="9" t="n">
        <v>0</v>
      </c>
    </row>
    <row r="983" customFormat="false" ht="15.75" hidden="false" customHeight="true" outlineLevel="0" collapsed="false">
      <c r="A983" s="22" t="s">
        <v>3594</v>
      </c>
      <c r="B983" s="7" t="s">
        <v>3764</v>
      </c>
      <c r="C983" s="8" t="s">
        <v>3765</v>
      </c>
      <c r="D983" s="9" t="s">
        <v>3766</v>
      </c>
      <c r="E983" s="7" t="s">
        <v>3767</v>
      </c>
      <c r="F983" s="9" t="s">
        <v>41</v>
      </c>
      <c r="G983" s="10" t="n">
        <v>768000</v>
      </c>
      <c r="H983" s="11" t="n">
        <v>24379274</v>
      </c>
      <c r="I983" s="27" t="n">
        <v>0.0155324074074074</v>
      </c>
      <c r="J983" s="13" t="n">
        <v>44409</v>
      </c>
      <c r="K983" s="10" t="n">
        <v>468000</v>
      </c>
      <c r="L983" s="14" t="s">
        <v>28</v>
      </c>
      <c r="M983" s="9" t="s">
        <v>36</v>
      </c>
      <c r="N983" s="15" t="s">
        <v>3768</v>
      </c>
      <c r="O983" s="9" t="n">
        <v>3</v>
      </c>
      <c r="P983" s="10" t="n">
        <v>80968</v>
      </c>
      <c r="Q983" s="18" t="n">
        <v>44829</v>
      </c>
      <c r="R983" s="9" t="n">
        <v>1080</v>
      </c>
      <c r="S983" s="10" t="n">
        <v>564</v>
      </c>
      <c r="T983" s="9" t="n">
        <v>15</v>
      </c>
      <c r="U983" s="9" t="s">
        <v>36</v>
      </c>
      <c r="V983" s="9" t="n">
        <v>5</v>
      </c>
    </row>
    <row r="984" customFormat="false" ht="15.75" hidden="false" customHeight="true" outlineLevel="0" collapsed="false">
      <c r="A984" s="22" t="s">
        <v>3594</v>
      </c>
      <c r="B984" s="7" t="s">
        <v>3769</v>
      </c>
      <c r="C984" s="8" t="s">
        <v>3770</v>
      </c>
      <c r="D984" s="9" t="s">
        <v>3771</v>
      </c>
      <c r="E984" s="7" t="s">
        <v>3772</v>
      </c>
      <c r="F984" s="9" t="s">
        <v>27</v>
      </c>
      <c r="G984" s="10" t="n">
        <v>733000</v>
      </c>
      <c r="H984" s="11" t="n">
        <v>18525240</v>
      </c>
      <c r="I984" s="27" t="n">
        <v>0.0119675925925926</v>
      </c>
      <c r="J984" s="13" t="n">
        <v>44212</v>
      </c>
      <c r="K984" s="10" t="n">
        <v>78000</v>
      </c>
      <c r="L984" s="14" t="s">
        <v>53</v>
      </c>
      <c r="M984" s="9" t="s">
        <v>36</v>
      </c>
      <c r="N984" s="28" t="s">
        <v>3773</v>
      </c>
      <c r="O984" s="9" t="n">
        <v>0</v>
      </c>
      <c r="P984" s="10" t="n">
        <v>31914</v>
      </c>
      <c r="Q984" s="18" t="n">
        <v>44829</v>
      </c>
      <c r="R984" s="9" t="n">
        <v>720</v>
      </c>
      <c r="S984" s="10" t="n">
        <v>58</v>
      </c>
      <c r="T984" s="9" t="n">
        <v>2</v>
      </c>
      <c r="U984" s="9" t="s">
        <v>36</v>
      </c>
      <c r="V984" s="9" t="n">
        <v>0</v>
      </c>
    </row>
    <row r="985" customFormat="false" ht="15.75" hidden="false" customHeight="true" outlineLevel="0" collapsed="false">
      <c r="A985" s="22" t="s">
        <v>3594</v>
      </c>
      <c r="B985" s="7" t="s">
        <v>3774</v>
      </c>
      <c r="C985" s="8" t="s">
        <v>3775</v>
      </c>
      <c r="D985" s="9" t="s">
        <v>3776</v>
      </c>
      <c r="E985" s="7" t="s">
        <v>3777</v>
      </c>
      <c r="F985" s="9" t="s">
        <v>47</v>
      </c>
      <c r="G985" s="10" t="n">
        <v>1680</v>
      </c>
      <c r="H985" s="11" t="n">
        <v>182406</v>
      </c>
      <c r="I985" s="27" t="n">
        <v>0.00708333333333333</v>
      </c>
      <c r="J985" s="13" t="n">
        <v>44395</v>
      </c>
      <c r="K985" s="10" t="n">
        <v>4400</v>
      </c>
      <c r="L985" s="14" t="s">
        <v>53</v>
      </c>
      <c r="M985" s="9" t="s">
        <v>36</v>
      </c>
      <c r="N985" s="28" t="s">
        <v>3778</v>
      </c>
      <c r="O985" s="9" t="n">
        <v>1</v>
      </c>
      <c r="P985" s="10" t="n">
        <v>2509</v>
      </c>
      <c r="Q985" s="18" t="n">
        <v>44829</v>
      </c>
      <c r="R985" s="9" t="n">
        <v>1080</v>
      </c>
      <c r="S985" s="10" t="n">
        <v>29</v>
      </c>
      <c r="T985" s="9" t="n">
        <v>3</v>
      </c>
      <c r="U985" s="9" t="s">
        <v>36</v>
      </c>
      <c r="V985" s="9" t="n">
        <v>0</v>
      </c>
    </row>
    <row r="986" customFormat="false" ht="15.75" hidden="false" customHeight="true" outlineLevel="0" collapsed="false">
      <c r="A986" s="22" t="s">
        <v>3594</v>
      </c>
      <c r="B986" s="7" t="s">
        <v>3779</v>
      </c>
      <c r="C986" s="8" t="s">
        <v>3780</v>
      </c>
      <c r="D986" s="9" t="s">
        <v>3781</v>
      </c>
      <c r="E986" s="7" t="s">
        <v>3782</v>
      </c>
      <c r="F986" s="9" t="s">
        <v>41</v>
      </c>
      <c r="G986" s="10" t="n">
        <v>209000</v>
      </c>
      <c r="H986" s="11" t="n">
        <v>20662123</v>
      </c>
      <c r="I986" s="27" t="n">
        <v>0.0174537037037037</v>
      </c>
      <c r="J986" s="13" t="n">
        <v>44819</v>
      </c>
      <c r="K986" s="10" t="n">
        <v>4000</v>
      </c>
      <c r="L986" s="14" t="s">
        <v>28</v>
      </c>
      <c r="M986" s="9" t="s">
        <v>29</v>
      </c>
      <c r="N986" s="15" t="s">
        <v>3783</v>
      </c>
      <c r="O986" s="9" t="n">
        <v>3</v>
      </c>
      <c r="P986" s="10" t="n">
        <v>459</v>
      </c>
      <c r="Q986" s="18" t="n">
        <v>44828</v>
      </c>
      <c r="R986" s="9" t="n">
        <v>720</v>
      </c>
      <c r="S986" s="10" t="n">
        <v>251</v>
      </c>
      <c r="T986" s="9" t="n">
        <v>7</v>
      </c>
      <c r="U986" s="9" t="s">
        <v>36</v>
      </c>
      <c r="V986" s="9" t="n">
        <v>12</v>
      </c>
    </row>
    <row r="987" customFormat="false" ht="15.75" hidden="false" customHeight="true" outlineLevel="0" collapsed="false">
      <c r="A987" s="22" t="s">
        <v>3594</v>
      </c>
      <c r="B987" s="7" t="s">
        <v>3784</v>
      </c>
      <c r="C987" s="8" t="s">
        <v>3785</v>
      </c>
      <c r="D987" s="9" t="s">
        <v>3786</v>
      </c>
      <c r="E987" s="7" t="s">
        <v>3787</v>
      </c>
      <c r="F987" s="9" t="s">
        <v>41</v>
      </c>
      <c r="G987" s="10" t="n">
        <v>36800</v>
      </c>
      <c r="H987" s="11" t="n">
        <v>4114349</v>
      </c>
      <c r="I987" s="27" t="n">
        <v>0.0122337962962963</v>
      </c>
      <c r="J987" s="13" t="n">
        <v>44819</v>
      </c>
      <c r="K987" s="10" t="n">
        <v>338</v>
      </c>
      <c r="L987" s="14" t="s">
        <v>28</v>
      </c>
      <c r="M987" s="9" t="s">
        <v>36</v>
      </c>
      <c r="N987" s="15" t="s">
        <v>3597</v>
      </c>
      <c r="O987" s="9" t="n">
        <v>15</v>
      </c>
      <c r="P987" s="10" t="n">
        <v>15</v>
      </c>
      <c r="Q987" s="18" t="n">
        <v>44825</v>
      </c>
      <c r="R987" s="9" t="n">
        <v>2160</v>
      </c>
      <c r="S987" s="10" t="n">
        <v>806</v>
      </c>
      <c r="T987" s="9" t="n">
        <v>23</v>
      </c>
      <c r="U987" s="9" t="s">
        <v>36</v>
      </c>
      <c r="V987" s="9" t="n">
        <v>17</v>
      </c>
    </row>
    <row r="988" customFormat="false" ht="15.75" hidden="false" customHeight="true" outlineLevel="0" collapsed="false">
      <c r="A988" s="22" t="s">
        <v>3594</v>
      </c>
      <c r="B988" s="7" t="s">
        <v>3788</v>
      </c>
      <c r="C988" s="8" t="s">
        <v>3789</v>
      </c>
      <c r="D988" s="9" t="s">
        <v>3790</v>
      </c>
      <c r="E988" s="7" t="s">
        <v>3791</v>
      </c>
      <c r="F988" s="9" t="s">
        <v>41</v>
      </c>
      <c r="G988" s="10" t="n">
        <v>96300</v>
      </c>
      <c r="H988" s="11" t="n">
        <v>8722115</v>
      </c>
      <c r="I988" s="27" t="n">
        <v>0.017349537037037</v>
      </c>
      <c r="J988" s="13" t="n">
        <v>44821</v>
      </c>
      <c r="K988" s="10" t="n">
        <v>1300</v>
      </c>
      <c r="L988" s="14" t="s">
        <v>28</v>
      </c>
      <c r="M988" s="9" t="s">
        <v>36</v>
      </c>
      <c r="N988" s="15" t="s">
        <v>3792</v>
      </c>
      <c r="O988" s="9" t="n">
        <v>24</v>
      </c>
      <c r="P988" s="10" t="n">
        <v>93</v>
      </c>
      <c r="Q988" s="18" t="n">
        <v>44828</v>
      </c>
      <c r="R988" s="9" t="n">
        <v>720</v>
      </c>
      <c r="S988" s="10" t="n">
        <v>1000</v>
      </c>
      <c r="T988" s="9" t="n">
        <v>10</v>
      </c>
      <c r="U988" s="9" t="s">
        <v>29</v>
      </c>
      <c r="V988" s="9" t="n">
        <v>5</v>
      </c>
    </row>
    <row r="989" customFormat="false" ht="15.75" hidden="false" customHeight="true" outlineLevel="0" collapsed="false">
      <c r="A989" s="22" t="s">
        <v>3594</v>
      </c>
      <c r="B989" s="7" t="s">
        <v>3793</v>
      </c>
      <c r="C989" s="8" t="s">
        <v>3794</v>
      </c>
      <c r="D989" s="9" t="s">
        <v>3795</v>
      </c>
      <c r="E989" s="7" t="s">
        <v>3796</v>
      </c>
      <c r="F989" s="9" t="s">
        <v>41</v>
      </c>
      <c r="G989" s="10" t="n">
        <v>2530000</v>
      </c>
      <c r="H989" s="11" t="n">
        <v>1244793491</v>
      </c>
      <c r="I989" s="27" t="n">
        <v>0.00821759259259259</v>
      </c>
      <c r="J989" s="13" t="n">
        <v>44826</v>
      </c>
      <c r="K989" s="10" t="n">
        <v>65000</v>
      </c>
      <c r="L989" s="14" t="s">
        <v>28</v>
      </c>
      <c r="M989" s="9" t="s">
        <v>36</v>
      </c>
      <c r="N989" s="15" t="s">
        <v>3797</v>
      </c>
      <c r="O989" s="9" t="n">
        <v>10</v>
      </c>
      <c r="P989" s="10" t="n">
        <v>8334</v>
      </c>
      <c r="Q989" s="18" t="n">
        <v>44829</v>
      </c>
      <c r="R989" s="9" t="n">
        <v>1080</v>
      </c>
      <c r="S989" s="10" t="n">
        <v>2500</v>
      </c>
      <c r="T989" s="9" t="n">
        <v>10</v>
      </c>
      <c r="U989" s="9" t="s">
        <v>29</v>
      </c>
      <c r="V989" s="9" t="n">
        <v>31</v>
      </c>
    </row>
    <row r="990" customFormat="false" ht="15.75" hidden="false" customHeight="true" outlineLevel="0" collapsed="false">
      <c r="A990" s="22" t="s">
        <v>3594</v>
      </c>
      <c r="B990" s="7" t="s">
        <v>3798</v>
      </c>
      <c r="C990" s="8" t="s">
        <v>3799</v>
      </c>
      <c r="D990" s="9" t="s">
        <v>3800</v>
      </c>
      <c r="E990" s="56" t="s">
        <v>3801</v>
      </c>
      <c r="F990" s="9" t="s">
        <v>27</v>
      </c>
      <c r="G990" s="10" t="n">
        <v>72200</v>
      </c>
      <c r="H990" s="11" t="n">
        <v>6371348</v>
      </c>
      <c r="I990" s="27" t="n">
        <v>0.00653935185185185</v>
      </c>
      <c r="J990" s="13" t="n">
        <v>44796</v>
      </c>
      <c r="K990" s="10" t="n">
        <v>17000</v>
      </c>
      <c r="L990" s="14" t="s">
        <v>28</v>
      </c>
      <c r="M990" s="9" t="s">
        <v>36</v>
      </c>
      <c r="N990" s="28" t="s">
        <v>3802</v>
      </c>
      <c r="O990" s="9" t="n">
        <v>0</v>
      </c>
      <c r="P990" s="10" t="n">
        <v>902</v>
      </c>
      <c r="Q990" s="18" t="n">
        <v>44829</v>
      </c>
      <c r="R990" s="9" t="n">
        <v>1080</v>
      </c>
      <c r="S990" s="10" t="n">
        <v>69</v>
      </c>
      <c r="T990" s="9" t="n">
        <v>4</v>
      </c>
      <c r="U990" s="9" t="s">
        <v>36</v>
      </c>
      <c r="V990" s="9" t="n">
        <v>7</v>
      </c>
    </row>
    <row r="991" customFormat="false" ht="15.75" hidden="false" customHeight="true" outlineLevel="0" collapsed="false">
      <c r="A991" s="22" t="s">
        <v>3594</v>
      </c>
      <c r="B991" s="7" t="s">
        <v>3803</v>
      </c>
      <c r="C991" s="8" t="s">
        <v>3804</v>
      </c>
      <c r="D991" s="9" t="s">
        <v>3805</v>
      </c>
      <c r="E991" s="7" t="s">
        <v>3806</v>
      </c>
      <c r="F991" s="9" t="s">
        <v>41</v>
      </c>
      <c r="G991" s="10" t="n">
        <v>197000</v>
      </c>
      <c r="H991" s="11" t="n">
        <v>24354533</v>
      </c>
      <c r="I991" s="27" t="n">
        <v>0.0108564814814815</v>
      </c>
      <c r="J991" s="13" t="n">
        <v>44640</v>
      </c>
      <c r="K991" s="10" t="n">
        <v>24000</v>
      </c>
      <c r="L991" s="14" t="s">
        <v>28</v>
      </c>
      <c r="M991" s="9" t="s">
        <v>29</v>
      </c>
      <c r="N991" s="28" t="s">
        <v>3807</v>
      </c>
      <c r="O991" s="9" t="n">
        <v>3</v>
      </c>
      <c r="P991" s="10" t="n">
        <v>1089</v>
      </c>
      <c r="Q991" s="18" t="n">
        <v>44829</v>
      </c>
      <c r="R991" s="9" t="n">
        <v>2160</v>
      </c>
      <c r="S991" s="10" t="n">
        <v>267</v>
      </c>
      <c r="T991" s="9" t="n">
        <v>9</v>
      </c>
      <c r="U991" s="9" t="s">
        <v>36</v>
      </c>
      <c r="V991" s="9" t="n">
        <v>1</v>
      </c>
    </row>
    <row r="992" customFormat="false" ht="15.75" hidden="false" customHeight="true" outlineLevel="0" collapsed="false">
      <c r="A992" s="22" t="s">
        <v>3594</v>
      </c>
      <c r="B992" s="7" t="s">
        <v>3808</v>
      </c>
      <c r="C992" s="8" t="s">
        <v>3809</v>
      </c>
      <c r="D992" s="9" t="s">
        <v>3810</v>
      </c>
      <c r="E992" s="7" t="s">
        <v>3811</v>
      </c>
      <c r="F992" s="9" t="s">
        <v>27</v>
      </c>
      <c r="G992" s="10" t="n">
        <v>242000</v>
      </c>
      <c r="H992" s="11" t="n">
        <v>33351458</v>
      </c>
      <c r="I992" s="27" t="n">
        <v>0.00820601851851852</v>
      </c>
      <c r="J992" s="13" t="n">
        <v>44688</v>
      </c>
      <c r="K992" s="10" t="n">
        <v>126000</v>
      </c>
      <c r="L992" s="14" t="s">
        <v>28</v>
      </c>
      <c r="M992" s="9" t="s">
        <v>29</v>
      </c>
      <c r="N992" s="28" t="s">
        <v>3812</v>
      </c>
      <c r="O992" s="9" t="n">
        <v>0</v>
      </c>
      <c r="P992" s="10" t="n">
        <v>5542</v>
      </c>
      <c r="Q992" s="18" t="n">
        <v>44829</v>
      </c>
      <c r="R992" s="9" t="n">
        <v>1080</v>
      </c>
      <c r="S992" s="10" t="n">
        <v>143</v>
      </c>
      <c r="T992" s="9" t="n">
        <v>10</v>
      </c>
      <c r="U992" s="9" t="s">
        <v>36</v>
      </c>
      <c r="V992" s="9" t="n">
        <v>0</v>
      </c>
    </row>
    <row r="993" customFormat="false" ht="15.75" hidden="false" customHeight="true" outlineLevel="0" collapsed="false">
      <c r="A993" s="22" t="s">
        <v>3594</v>
      </c>
      <c r="B993" s="7" t="s">
        <v>3813</v>
      </c>
      <c r="C993" s="8" t="s">
        <v>3814</v>
      </c>
      <c r="D993" s="9" t="s">
        <v>3815</v>
      </c>
      <c r="E993" s="7" t="s">
        <v>3816</v>
      </c>
      <c r="F993" s="9" t="s">
        <v>27</v>
      </c>
      <c r="G993" s="10" t="n">
        <v>168000</v>
      </c>
      <c r="H993" s="11" t="n">
        <v>48467559</v>
      </c>
      <c r="I993" s="27" t="n">
        <v>0.0169560185185185</v>
      </c>
      <c r="J993" s="13" t="n">
        <v>44709</v>
      </c>
      <c r="K993" s="10" t="n">
        <v>16000</v>
      </c>
      <c r="L993" s="14" t="s">
        <v>28</v>
      </c>
      <c r="M993" s="9" t="s">
        <v>36</v>
      </c>
      <c r="N993" s="28" t="s">
        <v>3817</v>
      </c>
      <c r="O993" s="9" t="n">
        <v>5</v>
      </c>
      <c r="P993" s="10" t="n">
        <v>683</v>
      </c>
      <c r="Q993" s="18" t="n">
        <v>44829</v>
      </c>
      <c r="R993" s="9" t="n">
        <v>1080</v>
      </c>
      <c r="S993" s="10" t="n">
        <v>410</v>
      </c>
      <c r="T993" s="9" t="n">
        <v>9</v>
      </c>
      <c r="U993" s="9" t="s">
        <v>29</v>
      </c>
      <c r="V993" s="9" t="n">
        <v>1</v>
      </c>
    </row>
    <row r="994" customFormat="false" ht="15.75" hidden="false" customHeight="true" outlineLevel="0" collapsed="false">
      <c r="A994" s="22" t="s">
        <v>3818</v>
      </c>
      <c r="B994" s="7" t="s">
        <v>3819</v>
      </c>
      <c r="C994" s="8" t="s">
        <v>3820</v>
      </c>
      <c r="D994" s="9" t="s">
        <v>3821</v>
      </c>
      <c r="E994" s="7" t="s">
        <v>27</v>
      </c>
      <c r="F994" s="9" t="s">
        <v>47</v>
      </c>
      <c r="G994" s="10" t="n">
        <v>838000</v>
      </c>
      <c r="H994" s="11" t="n">
        <v>59426971</v>
      </c>
      <c r="I994" s="27" t="n">
        <v>0.00898148148148148</v>
      </c>
      <c r="J994" s="13" t="n">
        <v>43435</v>
      </c>
      <c r="K994" s="10" t="n">
        <v>630</v>
      </c>
      <c r="L994" s="14" t="s">
        <v>28</v>
      </c>
      <c r="M994" s="9" t="s">
        <v>36</v>
      </c>
      <c r="N994" s="15" t="s">
        <v>29</v>
      </c>
      <c r="O994" s="9" t="n">
        <v>3</v>
      </c>
      <c r="P994" s="10" t="n">
        <v>11</v>
      </c>
      <c r="Q994" s="18" t="n">
        <v>44466</v>
      </c>
      <c r="R994" s="9" t="n">
        <v>1080</v>
      </c>
      <c r="S994" s="10" t="n">
        <v>721</v>
      </c>
      <c r="T994" s="9" t="n">
        <v>4</v>
      </c>
      <c r="U994" s="9" t="s">
        <v>29</v>
      </c>
      <c r="V994" s="9" t="n">
        <v>0</v>
      </c>
    </row>
    <row r="995" customFormat="false" ht="15.75" hidden="false" customHeight="true" outlineLevel="0" collapsed="false">
      <c r="A995" s="22" t="s">
        <v>3818</v>
      </c>
      <c r="B995" s="7" t="s">
        <v>3822</v>
      </c>
      <c r="C995" s="8" t="s">
        <v>3823</v>
      </c>
      <c r="D995" s="9" t="s">
        <v>3824</v>
      </c>
      <c r="E995" s="7" t="s">
        <v>3825</v>
      </c>
      <c r="F995" s="9" t="s">
        <v>41</v>
      </c>
      <c r="G995" s="10" t="n">
        <v>488000</v>
      </c>
      <c r="H995" s="11" t="n">
        <v>121991216</v>
      </c>
      <c r="I995" s="27" t="n">
        <v>0.0136574074074074</v>
      </c>
      <c r="J995" s="13" t="n">
        <v>44828</v>
      </c>
      <c r="K995" s="10" t="n">
        <v>12000</v>
      </c>
      <c r="L995" s="14" t="s">
        <v>53</v>
      </c>
      <c r="M995" s="9" t="s">
        <v>36</v>
      </c>
      <c r="N995" s="15" t="s">
        <v>407</v>
      </c>
      <c r="O995" s="9" t="n">
        <v>2</v>
      </c>
      <c r="P995" s="10" t="n">
        <v>1654</v>
      </c>
      <c r="Q995" s="18" t="n">
        <v>44830</v>
      </c>
      <c r="R995" s="9" t="n">
        <v>720</v>
      </c>
      <c r="S995" s="10" t="n">
        <v>215</v>
      </c>
      <c r="T995" s="9" t="n">
        <v>0</v>
      </c>
      <c r="U995" s="9" t="s">
        <v>36</v>
      </c>
      <c r="V995" s="9" t="n">
        <v>7</v>
      </c>
    </row>
    <row r="996" customFormat="false" ht="15.75" hidden="false" customHeight="true" outlineLevel="0" collapsed="false">
      <c r="A996" s="22" t="s">
        <v>3818</v>
      </c>
      <c r="B996" s="7" t="s">
        <v>3826</v>
      </c>
      <c r="C996" s="8" t="s">
        <v>3827</v>
      </c>
      <c r="D996" s="9" t="s">
        <v>3828</v>
      </c>
      <c r="E996" s="7" t="s">
        <v>3829</v>
      </c>
      <c r="F996" s="9" t="s">
        <v>41</v>
      </c>
      <c r="G996" s="10" t="n">
        <v>44500</v>
      </c>
      <c r="H996" s="11" t="n">
        <v>20892279</v>
      </c>
      <c r="I996" s="27" t="n">
        <v>0.0146064814814815</v>
      </c>
      <c r="J996" s="13" t="n">
        <v>44799</v>
      </c>
      <c r="K996" s="10" t="n">
        <v>80</v>
      </c>
      <c r="L996" s="14" t="s">
        <v>53</v>
      </c>
      <c r="M996" s="9" t="s">
        <v>36</v>
      </c>
      <c r="N996" s="15" t="s">
        <v>29</v>
      </c>
      <c r="O996" s="9" t="n">
        <v>3</v>
      </c>
      <c r="P996" s="10" t="n">
        <v>8</v>
      </c>
      <c r="Q996" s="18" t="n">
        <v>44830</v>
      </c>
      <c r="R996" s="9" t="n">
        <v>1080</v>
      </c>
      <c r="S996" s="10" t="n">
        <v>217</v>
      </c>
      <c r="T996" s="9" t="n">
        <v>1</v>
      </c>
      <c r="U996" s="9" t="s">
        <v>36</v>
      </c>
      <c r="V996" s="9" t="n">
        <v>2</v>
      </c>
    </row>
    <row r="997" customFormat="false" ht="15.75" hidden="false" customHeight="true" outlineLevel="0" collapsed="false">
      <c r="A997" s="22" t="s">
        <v>3818</v>
      </c>
      <c r="B997" s="7" t="s">
        <v>3830</v>
      </c>
      <c r="C997" s="8" t="s">
        <v>3831</v>
      </c>
      <c r="D997" s="9" t="s">
        <v>3832</v>
      </c>
      <c r="E997" s="7" t="s">
        <v>3833</v>
      </c>
      <c r="F997" s="9" t="s">
        <v>41</v>
      </c>
      <c r="G997" s="10" t="n">
        <v>495000</v>
      </c>
      <c r="H997" s="11" t="n">
        <v>171861718</v>
      </c>
      <c r="I997" s="27" t="n">
        <v>0.0146759259259259</v>
      </c>
      <c r="J997" s="13" t="n">
        <v>44229</v>
      </c>
      <c r="K997" s="10" t="n">
        <v>16000</v>
      </c>
      <c r="L997" s="14" t="s">
        <v>28</v>
      </c>
      <c r="M997" s="9" t="s">
        <v>36</v>
      </c>
      <c r="N997" s="15" t="s">
        <v>29</v>
      </c>
      <c r="O997" s="9" t="n">
        <v>3</v>
      </c>
      <c r="P997" s="10" t="n">
        <v>483</v>
      </c>
      <c r="Q997" s="18" t="n">
        <v>44803</v>
      </c>
      <c r="R997" s="9" t="n">
        <v>1080</v>
      </c>
      <c r="S997" s="10" t="n">
        <v>621</v>
      </c>
      <c r="T997" s="9" t="n">
        <v>14</v>
      </c>
      <c r="U997" s="9" t="s">
        <v>29</v>
      </c>
      <c r="V997" s="9" t="n">
        <v>0</v>
      </c>
    </row>
    <row r="998" customFormat="false" ht="15.75" hidden="false" customHeight="true" outlineLevel="0" collapsed="false">
      <c r="A998" s="22" t="s">
        <v>3818</v>
      </c>
      <c r="B998" s="7" t="s">
        <v>3834</v>
      </c>
      <c r="C998" s="8" t="s">
        <v>3835</v>
      </c>
      <c r="D998" s="9" t="s">
        <v>3836</v>
      </c>
      <c r="E998" s="7" t="s">
        <v>3837</v>
      </c>
      <c r="F998" s="9" t="s">
        <v>41</v>
      </c>
      <c r="G998" s="10" t="n">
        <v>119000</v>
      </c>
      <c r="H998" s="11" t="n">
        <v>40411671</v>
      </c>
      <c r="I998" s="27" t="n">
        <v>0.016099537037037</v>
      </c>
      <c r="J998" s="13" t="n">
        <v>44714</v>
      </c>
      <c r="K998" s="10" t="n">
        <v>2700</v>
      </c>
      <c r="L998" s="14" t="s">
        <v>53</v>
      </c>
      <c r="M998" s="9" t="s">
        <v>36</v>
      </c>
      <c r="N998" s="15" t="s">
        <v>29</v>
      </c>
      <c r="O998" s="9" t="n">
        <v>5</v>
      </c>
      <c r="P998" s="10" t="n">
        <v>62</v>
      </c>
      <c r="Q998" s="18" t="n">
        <v>44830</v>
      </c>
      <c r="R998" s="9" t="n">
        <v>1080</v>
      </c>
      <c r="S998" s="10" t="n">
        <v>98</v>
      </c>
      <c r="T998" s="9" t="n">
        <v>9</v>
      </c>
      <c r="U998" s="9" t="s">
        <v>36</v>
      </c>
      <c r="V998" s="9" t="n">
        <v>3</v>
      </c>
    </row>
    <row r="999" customFormat="false" ht="15.75" hidden="false" customHeight="true" outlineLevel="0" collapsed="false">
      <c r="A999" s="22" t="s">
        <v>3818</v>
      </c>
      <c r="B999" s="7" t="s">
        <v>3838</v>
      </c>
      <c r="C999" s="8" t="s">
        <v>3839</v>
      </c>
      <c r="D999" s="9" t="s">
        <v>3840</v>
      </c>
      <c r="E999" s="7" t="s">
        <v>3841</v>
      </c>
      <c r="F999" s="9" t="s">
        <v>47</v>
      </c>
      <c r="G999" s="10" t="n">
        <v>1080000</v>
      </c>
      <c r="H999" s="11" t="n">
        <v>391248324</v>
      </c>
      <c r="I999" s="27" t="n">
        <v>0.00980324074074074</v>
      </c>
      <c r="J999" s="13" t="n">
        <v>44826</v>
      </c>
      <c r="K999" s="10" t="n">
        <v>18000</v>
      </c>
      <c r="L999" s="14" t="s">
        <v>53</v>
      </c>
      <c r="M999" s="9" t="s">
        <v>36</v>
      </c>
      <c r="N999" s="15" t="s">
        <v>407</v>
      </c>
      <c r="O999" s="9" t="n">
        <v>0</v>
      </c>
      <c r="P999" s="10" t="n">
        <v>354</v>
      </c>
      <c r="Q999" s="18" t="n">
        <v>44830</v>
      </c>
      <c r="R999" s="9" t="n">
        <v>2160</v>
      </c>
      <c r="S999" s="10" t="n">
        <v>541</v>
      </c>
      <c r="T999" s="9" t="n">
        <v>11</v>
      </c>
      <c r="U999" s="9" t="s">
        <v>29</v>
      </c>
      <c r="V999" s="9" t="n">
        <v>3</v>
      </c>
    </row>
    <row r="1000" customFormat="false" ht="15.75" hidden="false" customHeight="true" outlineLevel="0" collapsed="false">
      <c r="A1000" s="22" t="s">
        <v>3818</v>
      </c>
      <c r="B1000" s="7" t="s">
        <v>3842</v>
      </c>
      <c r="C1000" s="8" t="s">
        <v>3843</v>
      </c>
      <c r="D1000" s="9" t="s">
        <v>3844</v>
      </c>
      <c r="E1000" s="7" t="s">
        <v>3845</v>
      </c>
      <c r="F1000" s="9" t="s">
        <v>41</v>
      </c>
      <c r="G1000" s="10" t="n">
        <v>328000</v>
      </c>
      <c r="H1000" s="11" t="n">
        <v>71051996</v>
      </c>
      <c r="I1000" s="27" t="n">
        <v>0.0101388888888889</v>
      </c>
      <c r="J1000" s="13" t="n">
        <v>44821</v>
      </c>
      <c r="K1000" s="10" t="n">
        <v>25000</v>
      </c>
      <c r="L1000" s="14" t="s">
        <v>53</v>
      </c>
      <c r="M1000" s="9" t="s">
        <v>36</v>
      </c>
      <c r="N1000" s="15" t="s">
        <v>407</v>
      </c>
      <c r="O1000" s="9" t="n">
        <v>10</v>
      </c>
      <c r="P1000" s="10" t="n">
        <v>1263</v>
      </c>
      <c r="Q1000" s="18" t="n">
        <v>44830</v>
      </c>
      <c r="R1000" s="9" t="n">
        <v>2160</v>
      </c>
      <c r="S1000" s="10" t="n">
        <v>207</v>
      </c>
      <c r="T1000" s="9" t="n">
        <v>4</v>
      </c>
      <c r="U1000" s="9" t="s">
        <v>29</v>
      </c>
      <c r="V1000" s="9" t="n">
        <v>0</v>
      </c>
    </row>
    <row r="1001" customFormat="false" ht="15.75" hidden="false" customHeight="true" outlineLevel="0" collapsed="false">
      <c r="A1001" s="22" t="s">
        <v>3818</v>
      </c>
      <c r="B1001" s="7" t="s">
        <v>3846</v>
      </c>
      <c r="C1001" s="8" t="s">
        <v>3847</v>
      </c>
      <c r="D1001" s="9" t="s">
        <v>3848</v>
      </c>
      <c r="E1001" s="7" t="s">
        <v>3849</v>
      </c>
      <c r="F1001" s="9" t="s">
        <v>41</v>
      </c>
      <c r="G1001" s="10" t="n">
        <v>1040000</v>
      </c>
      <c r="H1001" s="11" t="n">
        <v>97420730</v>
      </c>
      <c r="I1001" s="27" t="n">
        <v>0.101157407407407</v>
      </c>
      <c r="J1001" s="13" t="n">
        <v>43786</v>
      </c>
      <c r="K1001" s="10" t="n">
        <v>47000</v>
      </c>
      <c r="L1001" s="14" t="s">
        <v>53</v>
      </c>
      <c r="M1001" s="9" t="s">
        <v>36</v>
      </c>
      <c r="N1001" s="15" t="s">
        <v>29</v>
      </c>
      <c r="O1001" s="9" t="n">
        <v>4</v>
      </c>
      <c r="P1001" s="10" t="n">
        <v>2472</v>
      </c>
      <c r="Q1001" s="18" t="n">
        <v>44826</v>
      </c>
      <c r="R1001" s="9" t="n">
        <v>1080</v>
      </c>
      <c r="S1001" s="10" t="n">
        <v>5000</v>
      </c>
      <c r="T1001" s="9" t="n">
        <v>99</v>
      </c>
      <c r="U1001" s="9" t="s">
        <v>36</v>
      </c>
      <c r="V1001" s="9" t="n">
        <v>39</v>
      </c>
    </row>
    <row r="1002" customFormat="false" ht="15.75" hidden="false" customHeight="true" outlineLevel="0" collapsed="false">
      <c r="A1002" s="22" t="s">
        <v>3818</v>
      </c>
      <c r="B1002" s="7" t="s">
        <v>3850</v>
      </c>
      <c r="C1002" s="8" t="s">
        <v>3851</v>
      </c>
      <c r="D1002" s="9" t="s">
        <v>747</v>
      </c>
      <c r="E1002" s="7" t="s">
        <v>748</v>
      </c>
      <c r="F1002" s="9" t="s">
        <v>41</v>
      </c>
      <c r="G1002" s="10" t="n">
        <v>3320000</v>
      </c>
      <c r="H1002" s="11" t="n">
        <v>801934089</v>
      </c>
      <c r="I1002" s="27" t="n">
        <v>0.0103703703703704</v>
      </c>
      <c r="J1002" s="13" t="n">
        <v>44798</v>
      </c>
      <c r="K1002" s="10" t="n">
        <v>1300</v>
      </c>
      <c r="L1002" s="14" t="s">
        <v>28</v>
      </c>
      <c r="M1002" s="9" t="s">
        <v>36</v>
      </c>
      <c r="N1002" s="15" t="s">
        <v>29</v>
      </c>
      <c r="O1002" s="9" t="n">
        <v>0</v>
      </c>
      <c r="P1002" s="10" t="n">
        <v>123</v>
      </c>
      <c r="Q1002" s="18" t="n">
        <v>44830</v>
      </c>
      <c r="R1002" s="9" t="n">
        <v>2160</v>
      </c>
      <c r="S1002" s="10" t="n">
        <v>2099</v>
      </c>
      <c r="T1002" s="9" t="n">
        <v>149</v>
      </c>
      <c r="U1002" s="9" t="s">
        <v>29</v>
      </c>
      <c r="V1002" s="9" t="n">
        <v>0</v>
      </c>
    </row>
    <row r="1003" customFormat="false" ht="15.75" hidden="false" customHeight="true" outlineLevel="0" collapsed="false">
      <c r="A1003" s="22" t="s">
        <v>3818</v>
      </c>
      <c r="B1003" s="7" t="s">
        <v>3852</v>
      </c>
      <c r="C1003" s="8" t="s">
        <v>3853</v>
      </c>
      <c r="D1003" s="9" t="s">
        <v>3854</v>
      </c>
      <c r="E1003" s="7" t="s">
        <v>3855</v>
      </c>
      <c r="F1003" s="9" t="s">
        <v>41</v>
      </c>
      <c r="G1003" s="10" t="n">
        <v>133000</v>
      </c>
      <c r="H1003" s="11" t="n">
        <v>21943405</v>
      </c>
      <c r="I1003" s="27" t="n">
        <v>0.0037037037037037</v>
      </c>
      <c r="J1003" s="13" t="n">
        <v>44683</v>
      </c>
      <c r="K1003" s="10" t="n">
        <v>28000</v>
      </c>
      <c r="L1003" s="14" t="s">
        <v>53</v>
      </c>
      <c r="M1003" s="9" t="s">
        <v>36</v>
      </c>
      <c r="N1003" s="15" t="s">
        <v>29</v>
      </c>
      <c r="O1003" s="9" t="n">
        <v>0</v>
      </c>
      <c r="P1003" s="10" t="n">
        <v>528</v>
      </c>
      <c r="Q1003" s="18" t="n">
        <v>44830</v>
      </c>
      <c r="R1003" s="9" t="n">
        <v>1080</v>
      </c>
      <c r="S1003" s="10" t="n">
        <v>238</v>
      </c>
      <c r="T1003" s="9" t="n">
        <v>14</v>
      </c>
      <c r="U1003" s="9" t="s">
        <v>36</v>
      </c>
      <c r="V1003" s="9" t="n">
        <v>3</v>
      </c>
    </row>
    <row r="1004" customFormat="false" ht="15.75" hidden="false" customHeight="true" outlineLevel="0" collapsed="false">
      <c r="A1004" s="22" t="s">
        <v>3818</v>
      </c>
      <c r="B1004" s="7" t="s">
        <v>3856</v>
      </c>
      <c r="C1004" s="8" t="s">
        <v>3857</v>
      </c>
      <c r="D1004" s="9" t="s">
        <v>3858</v>
      </c>
      <c r="E1004" s="7" t="s">
        <v>3859</v>
      </c>
      <c r="F1004" s="9" t="s">
        <v>41</v>
      </c>
      <c r="G1004" s="10" t="n">
        <v>763000</v>
      </c>
      <c r="H1004" s="11" t="n">
        <v>220868680</v>
      </c>
      <c r="I1004" s="27" t="n">
        <v>0.0163425925925926</v>
      </c>
      <c r="J1004" s="13" t="n">
        <v>44829</v>
      </c>
      <c r="K1004" s="10" t="n">
        <v>1800</v>
      </c>
      <c r="L1004" s="14" t="s">
        <v>53</v>
      </c>
      <c r="M1004" s="9" t="s">
        <v>36</v>
      </c>
      <c r="N1004" s="15" t="s">
        <v>29</v>
      </c>
      <c r="O1004" s="9" t="n">
        <v>0</v>
      </c>
      <c r="P1004" s="10" t="n">
        <v>148</v>
      </c>
      <c r="Q1004" s="18" t="n">
        <v>44830</v>
      </c>
      <c r="R1004" s="9" t="n">
        <v>1080</v>
      </c>
      <c r="S1004" s="10" t="n">
        <v>304</v>
      </c>
      <c r="T1004" s="9" t="n">
        <v>30</v>
      </c>
      <c r="U1004" s="9" t="s">
        <v>36</v>
      </c>
      <c r="V1004" s="9" t="n">
        <v>0</v>
      </c>
    </row>
    <row r="1005" customFormat="false" ht="15.75" hidden="false" customHeight="true" outlineLevel="0" collapsed="false">
      <c r="A1005" s="22" t="s">
        <v>3818</v>
      </c>
      <c r="B1005" s="7" t="s">
        <v>3860</v>
      </c>
      <c r="C1005" s="8" t="s">
        <v>3861</v>
      </c>
      <c r="D1005" s="9" t="s">
        <v>1025</v>
      </c>
      <c r="E1005" s="7" t="s">
        <v>1026</v>
      </c>
      <c r="F1005" s="9" t="s">
        <v>41</v>
      </c>
      <c r="G1005" s="10" t="n">
        <v>2810000</v>
      </c>
      <c r="H1005" s="11" t="n">
        <v>688819539</v>
      </c>
      <c r="I1005" s="27" t="n">
        <v>0.00505787037037037</v>
      </c>
      <c r="J1005" s="13" t="n">
        <v>44796</v>
      </c>
      <c r="K1005" s="10" t="n">
        <v>20000</v>
      </c>
      <c r="L1005" s="14" t="s">
        <v>53</v>
      </c>
      <c r="M1005" s="9" t="s">
        <v>36</v>
      </c>
      <c r="N1005" s="15" t="s">
        <v>36</v>
      </c>
      <c r="O1005" s="9" t="n">
        <v>0</v>
      </c>
      <c r="P1005" s="10" t="n">
        <v>671</v>
      </c>
      <c r="Q1005" s="18" t="n">
        <v>44830</v>
      </c>
      <c r="R1005" s="9" t="n">
        <v>1080</v>
      </c>
      <c r="S1005" s="10" t="n">
        <v>2031</v>
      </c>
      <c r="T1005" s="9" t="n">
        <v>54</v>
      </c>
      <c r="U1005" s="9" t="s">
        <v>29</v>
      </c>
      <c r="V1005" s="9" t="n">
        <v>24</v>
      </c>
    </row>
    <row r="1006" customFormat="false" ht="15.75" hidden="false" customHeight="true" outlineLevel="0" collapsed="false">
      <c r="A1006" s="22" t="s">
        <v>3818</v>
      </c>
      <c r="B1006" s="7" t="s">
        <v>3862</v>
      </c>
      <c r="C1006" s="8" t="s">
        <v>3863</v>
      </c>
      <c r="D1006" s="9" t="s">
        <v>3864</v>
      </c>
      <c r="E1006" s="7" t="s">
        <v>3865</v>
      </c>
      <c r="F1006" s="9" t="s">
        <v>41</v>
      </c>
      <c r="G1006" s="10" t="n">
        <v>141000</v>
      </c>
      <c r="H1006" s="11" t="n">
        <v>9462601</v>
      </c>
      <c r="I1006" s="27" t="n">
        <v>0.0210069444444444</v>
      </c>
      <c r="J1006" s="13" t="n">
        <v>44829</v>
      </c>
      <c r="K1006" s="10" t="n">
        <v>765</v>
      </c>
      <c r="L1006" s="14" t="s">
        <v>53</v>
      </c>
      <c r="M1006" s="9" t="s">
        <v>36</v>
      </c>
      <c r="N1006" s="15" t="s">
        <v>29</v>
      </c>
      <c r="O1006" s="9" t="n">
        <v>6</v>
      </c>
      <c r="P1006" s="10" t="n">
        <v>87</v>
      </c>
      <c r="Q1006" s="18" t="n">
        <v>44830</v>
      </c>
      <c r="R1006" s="9" t="n">
        <v>1080</v>
      </c>
      <c r="S1006" s="10" t="n">
        <v>89</v>
      </c>
      <c r="T1006" s="9" t="n">
        <v>7</v>
      </c>
      <c r="U1006" s="9" t="s">
        <v>29</v>
      </c>
      <c r="V1006" s="9" t="n">
        <v>0</v>
      </c>
    </row>
    <row r="1007" customFormat="false" ht="15.75" hidden="false" customHeight="true" outlineLevel="0" collapsed="false">
      <c r="A1007" s="22" t="s">
        <v>3818</v>
      </c>
      <c r="B1007" s="7" t="s">
        <v>3866</v>
      </c>
      <c r="C1007" s="8" t="s">
        <v>3867</v>
      </c>
      <c r="D1007" s="9" t="s">
        <v>3868</v>
      </c>
      <c r="E1007" s="7" t="s">
        <v>3869</v>
      </c>
      <c r="F1007" s="9" t="s">
        <v>41</v>
      </c>
      <c r="G1007" s="10" t="n">
        <v>1110000</v>
      </c>
      <c r="H1007" s="11" t="n">
        <v>123720897</v>
      </c>
      <c r="I1007" s="27" t="n">
        <v>0.035</v>
      </c>
      <c r="J1007" s="13" t="n">
        <v>44703</v>
      </c>
      <c r="K1007" s="10" t="n">
        <v>35000</v>
      </c>
      <c r="L1007" s="14" t="s">
        <v>53</v>
      </c>
      <c r="M1007" s="9" t="s">
        <v>29</v>
      </c>
      <c r="N1007" s="15" t="s">
        <v>29</v>
      </c>
      <c r="O1007" s="9" t="n">
        <v>2</v>
      </c>
      <c r="P1007" s="10" t="n">
        <v>2710</v>
      </c>
      <c r="Q1007" s="18" t="n">
        <v>44830</v>
      </c>
      <c r="R1007" s="9" t="n">
        <v>1080</v>
      </c>
      <c r="S1007" s="10" t="n">
        <v>1089</v>
      </c>
      <c r="T1007" s="9" t="n">
        <v>21</v>
      </c>
      <c r="U1007" s="9" t="s">
        <v>29</v>
      </c>
      <c r="V1007" s="9" t="n">
        <v>0</v>
      </c>
    </row>
    <row r="1008" customFormat="false" ht="15.75" hidden="false" customHeight="true" outlineLevel="0" collapsed="false">
      <c r="A1008" s="22" t="s">
        <v>3818</v>
      </c>
      <c r="B1008" s="7" t="s">
        <v>3870</v>
      </c>
      <c r="C1008" s="8" t="s">
        <v>3871</v>
      </c>
      <c r="D1008" s="9" t="s">
        <v>3872</v>
      </c>
      <c r="E1008" s="7" t="s">
        <v>3873</v>
      </c>
      <c r="F1008" s="9" t="s">
        <v>41</v>
      </c>
      <c r="G1008" s="10" t="n">
        <v>794000</v>
      </c>
      <c r="H1008" s="11" t="n">
        <v>16808738</v>
      </c>
      <c r="I1008" s="27" t="n">
        <v>0.00319444444444444</v>
      </c>
      <c r="J1008" s="13" t="n">
        <v>44616</v>
      </c>
      <c r="K1008" s="10" t="n">
        <v>35000</v>
      </c>
      <c r="L1008" s="14" t="s">
        <v>53</v>
      </c>
      <c r="M1008" s="9" t="s">
        <v>36</v>
      </c>
      <c r="N1008" s="15" t="s">
        <v>29</v>
      </c>
      <c r="O1008" s="9" t="n">
        <v>0</v>
      </c>
      <c r="P1008" s="10" t="n">
        <v>400</v>
      </c>
      <c r="Q1008" s="18" t="n">
        <v>44830</v>
      </c>
      <c r="R1008" s="9" t="n">
        <v>1080</v>
      </c>
      <c r="S1008" s="10" t="n">
        <v>614</v>
      </c>
      <c r="T1008" s="9" t="n">
        <v>0</v>
      </c>
      <c r="U1008" s="9" t="s">
        <v>36</v>
      </c>
      <c r="V1008" s="9" t="n">
        <v>0</v>
      </c>
    </row>
    <row r="1009" customFormat="false" ht="15.75" hidden="false" customHeight="true" outlineLevel="0" collapsed="false">
      <c r="A1009" s="22" t="s">
        <v>3818</v>
      </c>
      <c r="B1009" s="7" t="s">
        <v>3874</v>
      </c>
      <c r="C1009" s="8" t="s">
        <v>3875</v>
      </c>
      <c r="D1009" s="9" t="s">
        <v>3876</v>
      </c>
      <c r="E1009" s="7" t="s">
        <v>3877</v>
      </c>
      <c r="F1009" s="9" t="s">
        <v>47</v>
      </c>
      <c r="G1009" s="10" t="n">
        <v>911000</v>
      </c>
      <c r="H1009" s="11" t="n">
        <v>586370318</v>
      </c>
      <c r="I1009" s="27" t="n">
        <v>0.00556712962962963</v>
      </c>
      <c r="J1009" s="13" t="n">
        <v>44814</v>
      </c>
      <c r="K1009" s="10" t="n">
        <v>14000</v>
      </c>
      <c r="L1009" s="14" t="s">
        <v>53</v>
      </c>
      <c r="M1009" s="9" t="s">
        <v>36</v>
      </c>
      <c r="N1009" s="15" t="s">
        <v>29</v>
      </c>
      <c r="O1009" s="9" t="n">
        <v>3</v>
      </c>
      <c r="P1009" s="10" t="n">
        <v>557</v>
      </c>
      <c r="Q1009" s="18" t="n">
        <v>44830</v>
      </c>
      <c r="R1009" s="9" t="n">
        <v>1080</v>
      </c>
      <c r="S1009" s="10" t="n">
        <v>706</v>
      </c>
      <c r="T1009" s="9" t="n">
        <v>16</v>
      </c>
      <c r="U1009" s="9" t="s">
        <v>29</v>
      </c>
      <c r="V1009" s="9" t="n">
        <v>1</v>
      </c>
    </row>
    <row r="1010" customFormat="false" ht="15.75" hidden="false" customHeight="true" outlineLevel="0" collapsed="false">
      <c r="A1010" s="22" t="s">
        <v>3818</v>
      </c>
      <c r="B1010" s="7" t="s">
        <v>3878</v>
      </c>
      <c r="C1010" s="8" t="s">
        <v>3879</v>
      </c>
      <c r="D1010" s="9" t="s">
        <v>3880</v>
      </c>
      <c r="E1010" s="7" t="s">
        <v>3881</v>
      </c>
      <c r="F1010" s="9" t="s">
        <v>41</v>
      </c>
      <c r="G1010" s="10" t="n">
        <v>1030000</v>
      </c>
      <c r="H1010" s="11" t="n">
        <v>117430703</v>
      </c>
      <c r="I1010" s="27" t="n">
        <v>0.0148148148148148</v>
      </c>
      <c r="J1010" s="13" t="n">
        <v>44827</v>
      </c>
      <c r="K1010" s="10" t="n">
        <v>14000</v>
      </c>
      <c r="L1010" s="14" t="s">
        <v>53</v>
      </c>
      <c r="M1010" s="9" t="s">
        <v>36</v>
      </c>
      <c r="N1010" s="15" t="s">
        <v>29</v>
      </c>
      <c r="O1010" s="9" t="n">
        <v>1</v>
      </c>
      <c r="P1010" s="10" t="n">
        <v>344</v>
      </c>
      <c r="Q1010" s="18" t="n">
        <v>44830</v>
      </c>
      <c r="R1010" s="9" t="n">
        <v>1080</v>
      </c>
      <c r="S1010" s="10" t="n">
        <v>151</v>
      </c>
      <c r="T1010" s="9" t="n">
        <v>130</v>
      </c>
      <c r="U1010" s="9" t="s">
        <v>29</v>
      </c>
      <c r="V1010" s="9" t="n">
        <v>0</v>
      </c>
    </row>
    <row r="1011" customFormat="false" ht="15.75" hidden="false" customHeight="true" outlineLevel="0" collapsed="false">
      <c r="A1011" s="22" t="s">
        <v>3818</v>
      </c>
      <c r="B1011" s="7" t="s">
        <v>3882</v>
      </c>
      <c r="C1011" s="8" t="s">
        <v>3883</v>
      </c>
      <c r="D1011" s="9" t="s">
        <v>3884</v>
      </c>
      <c r="E1011" s="7" t="s">
        <v>3885</v>
      </c>
      <c r="F1011" s="9" t="s">
        <v>41</v>
      </c>
      <c r="G1011" s="10" t="n">
        <v>4890</v>
      </c>
      <c r="H1011" s="11" t="n">
        <v>1846830</v>
      </c>
      <c r="I1011" s="27" t="n">
        <v>0.00890046296296296</v>
      </c>
      <c r="J1011" s="13" t="n">
        <v>44666</v>
      </c>
      <c r="K1011" s="10" t="n">
        <v>157</v>
      </c>
      <c r="L1011" s="14" t="s">
        <v>53</v>
      </c>
      <c r="M1011" s="9" t="s">
        <v>36</v>
      </c>
      <c r="N1011" s="15" t="s">
        <v>29</v>
      </c>
      <c r="O1011" s="9" t="n">
        <v>2</v>
      </c>
      <c r="P1011" s="10" t="n">
        <v>8</v>
      </c>
      <c r="Q1011" s="18" t="n">
        <v>44768</v>
      </c>
      <c r="R1011" s="9" t="n">
        <v>1080</v>
      </c>
      <c r="S1011" s="10" t="n">
        <v>290</v>
      </c>
      <c r="T1011" s="9" t="n">
        <v>20</v>
      </c>
      <c r="U1011" s="9" t="s">
        <v>36</v>
      </c>
      <c r="V1011" s="9" t="n">
        <v>0</v>
      </c>
    </row>
    <row r="1012" customFormat="false" ht="15.75" hidden="false" customHeight="true" outlineLevel="0" collapsed="false">
      <c r="A1012" s="22" t="s">
        <v>3818</v>
      </c>
      <c r="B1012" s="7" t="s">
        <v>3886</v>
      </c>
      <c r="C1012" s="8" t="s">
        <v>3887</v>
      </c>
      <c r="D1012" s="9" t="s">
        <v>3888</v>
      </c>
      <c r="E1012" s="7" t="s">
        <v>3889</v>
      </c>
      <c r="F1012" s="9" t="s">
        <v>41</v>
      </c>
      <c r="G1012" s="10" t="n">
        <v>549000</v>
      </c>
      <c r="H1012" s="11" t="n">
        <v>116126549</v>
      </c>
      <c r="I1012" s="27" t="n">
        <v>0.0125231481481482</v>
      </c>
      <c r="J1012" s="13" t="n">
        <v>44822</v>
      </c>
      <c r="K1012" s="10" t="n">
        <v>1400</v>
      </c>
      <c r="L1012" s="14" t="s">
        <v>53</v>
      </c>
      <c r="M1012" s="9" t="s">
        <v>36</v>
      </c>
      <c r="N1012" s="15" t="s">
        <v>29</v>
      </c>
      <c r="O1012" s="9" t="n">
        <v>0</v>
      </c>
      <c r="P1012" s="10" t="n">
        <v>38</v>
      </c>
      <c r="Q1012" s="18" t="n">
        <v>44830</v>
      </c>
      <c r="R1012" s="9" t="n">
        <v>1080</v>
      </c>
      <c r="S1012" s="10" t="n">
        <v>300</v>
      </c>
      <c r="T1012" s="9" t="n">
        <v>24</v>
      </c>
      <c r="U1012" s="9" t="s">
        <v>29</v>
      </c>
      <c r="V1012" s="9" t="n">
        <v>0</v>
      </c>
    </row>
    <row r="1013" customFormat="false" ht="15.75" hidden="false" customHeight="true" outlineLevel="0" collapsed="false">
      <c r="A1013" s="22" t="s">
        <v>3818</v>
      </c>
      <c r="B1013" s="7" t="s">
        <v>3890</v>
      </c>
      <c r="C1013" s="8" t="s">
        <v>3891</v>
      </c>
      <c r="D1013" s="9" t="s">
        <v>3892</v>
      </c>
      <c r="E1013" s="7" t="s">
        <v>3893</v>
      </c>
      <c r="F1013" s="9" t="s">
        <v>41</v>
      </c>
      <c r="G1013" s="10" t="n">
        <v>704000</v>
      </c>
      <c r="H1013" s="11" t="n">
        <v>104804382</v>
      </c>
      <c r="I1013" s="27" t="n">
        <v>0.00394675925925926</v>
      </c>
      <c r="J1013" s="13" t="n">
        <v>44817</v>
      </c>
      <c r="K1013" s="10" t="n">
        <v>22000</v>
      </c>
      <c r="L1013" s="14" t="s">
        <v>28</v>
      </c>
      <c r="M1013" s="9" t="s">
        <v>36</v>
      </c>
      <c r="N1013" s="15" t="s">
        <v>29</v>
      </c>
      <c r="O1013" s="9" t="n">
        <v>2</v>
      </c>
      <c r="P1013" s="10" t="n">
        <v>687</v>
      </c>
      <c r="Q1013" s="18" t="n">
        <v>44830</v>
      </c>
      <c r="R1013" s="9" t="n">
        <v>1080</v>
      </c>
      <c r="S1013" s="10" t="n">
        <v>1615</v>
      </c>
      <c r="T1013" s="9" t="n">
        <v>21</v>
      </c>
      <c r="U1013" s="9" t="s">
        <v>29</v>
      </c>
      <c r="V1013" s="9" t="n">
        <v>0</v>
      </c>
    </row>
    <row r="1014" customFormat="false" ht="15.75" hidden="false" customHeight="true" outlineLevel="0" collapsed="false">
      <c r="A1014" s="22" t="s">
        <v>3818</v>
      </c>
      <c r="B1014" s="7" t="s">
        <v>3894</v>
      </c>
      <c r="C1014" s="8" t="s">
        <v>3895</v>
      </c>
      <c r="D1014" s="9" t="s">
        <v>3896</v>
      </c>
      <c r="E1014" s="7" t="s">
        <v>3897</v>
      </c>
      <c r="F1014" s="9" t="s">
        <v>41</v>
      </c>
      <c r="G1014" s="10" t="n">
        <v>127000</v>
      </c>
      <c r="H1014" s="11" t="n">
        <v>72228873</v>
      </c>
      <c r="I1014" s="27" t="n">
        <v>0.00390046296296296</v>
      </c>
      <c r="J1014" s="13" t="n">
        <v>44808</v>
      </c>
      <c r="K1014" s="10" t="n">
        <v>661</v>
      </c>
      <c r="L1014" s="14" t="s">
        <v>53</v>
      </c>
      <c r="M1014" s="9" t="s">
        <v>36</v>
      </c>
      <c r="N1014" s="15" t="s">
        <v>29</v>
      </c>
      <c r="O1014" s="9" t="n">
        <v>7</v>
      </c>
      <c r="P1014" s="10" t="n">
        <v>130</v>
      </c>
      <c r="Q1014" s="18" t="n">
        <v>44829</v>
      </c>
      <c r="R1014" s="9" t="n">
        <v>2160</v>
      </c>
      <c r="S1014" s="10" t="n">
        <v>545</v>
      </c>
      <c r="T1014" s="9" t="n">
        <v>24</v>
      </c>
      <c r="U1014" s="9" t="s">
        <v>36</v>
      </c>
      <c r="V1014" s="9" t="n">
        <v>0</v>
      </c>
    </row>
    <row r="1015" customFormat="false" ht="15.75" hidden="false" customHeight="true" outlineLevel="0" collapsed="false">
      <c r="A1015" s="22" t="s">
        <v>3898</v>
      </c>
      <c r="B1015" s="7" t="s">
        <v>3899</v>
      </c>
      <c r="C1015" s="8" t="s">
        <v>3900</v>
      </c>
      <c r="D1015" s="9" t="s">
        <v>3901</v>
      </c>
      <c r="E1015" s="7" t="s">
        <v>3902</v>
      </c>
      <c r="F1015" s="9" t="s">
        <v>41</v>
      </c>
      <c r="G1015" s="10" t="n">
        <v>608000</v>
      </c>
      <c r="H1015" s="11" t="n">
        <v>264196085</v>
      </c>
      <c r="I1015" s="27" t="n">
        <v>0.000694444444444445</v>
      </c>
      <c r="J1015" s="13" t="n">
        <v>44205</v>
      </c>
      <c r="K1015" s="10" t="n">
        <v>296532</v>
      </c>
      <c r="L1015" s="14" t="s">
        <v>3903</v>
      </c>
      <c r="M1015" s="9" t="s">
        <v>36</v>
      </c>
      <c r="N1015" s="15" t="s">
        <v>27</v>
      </c>
      <c r="O1015" s="9" t="n">
        <v>6</v>
      </c>
      <c r="P1015" s="10" t="n">
        <v>651</v>
      </c>
      <c r="Q1015" s="18" t="n">
        <v>44830</v>
      </c>
      <c r="R1015" s="9" t="n">
        <v>1080</v>
      </c>
      <c r="S1015" s="10" t="n">
        <v>0</v>
      </c>
      <c r="T1015" s="9" t="n">
        <v>2</v>
      </c>
      <c r="U1015" s="9" t="s">
        <v>36</v>
      </c>
      <c r="V1015" s="9" t="n">
        <v>0</v>
      </c>
    </row>
    <row r="1016" customFormat="false" ht="15.75" hidden="false" customHeight="true" outlineLevel="0" collapsed="false">
      <c r="A1016" s="22" t="s">
        <v>3898</v>
      </c>
      <c r="B1016" s="7" t="s">
        <v>3904</v>
      </c>
      <c r="C1016" s="8" t="s">
        <v>3905</v>
      </c>
      <c r="D1016" s="9" t="s">
        <v>3906</v>
      </c>
      <c r="E1016" s="7" t="s">
        <v>3907</v>
      </c>
      <c r="F1016" s="9" t="s">
        <v>47</v>
      </c>
      <c r="G1016" s="10" t="n">
        <v>227000</v>
      </c>
      <c r="H1016" s="11" t="n">
        <v>33652903</v>
      </c>
      <c r="I1016" s="27" t="n">
        <v>0.00278935185185185</v>
      </c>
      <c r="J1016" s="13" t="n">
        <v>44792</v>
      </c>
      <c r="K1016" s="10" t="n">
        <v>20504</v>
      </c>
      <c r="L1016" s="14" t="s">
        <v>28</v>
      </c>
      <c r="M1016" s="9" t="s">
        <v>29</v>
      </c>
      <c r="N1016" s="15" t="s">
        <v>3908</v>
      </c>
      <c r="O1016" s="9" t="n">
        <v>3</v>
      </c>
      <c r="P1016" s="10" t="n">
        <v>350</v>
      </c>
      <c r="Q1016" s="18" t="n">
        <v>44830</v>
      </c>
      <c r="R1016" s="9" t="n">
        <v>2160</v>
      </c>
      <c r="S1016" s="10" t="n">
        <v>172</v>
      </c>
      <c r="T1016" s="9" t="n">
        <v>22</v>
      </c>
      <c r="U1016" s="9" t="s">
        <v>36</v>
      </c>
      <c r="V1016" s="9" t="n">
        <v>0</v>
      </c>
    </row>
    <row r="1017" customFormat="false" ht="15.75" hidden="false" customHeight="true" outlineLevel="0" collapsed="false">
      <c r="A1017" s="22" t="s">
        <v>3898</v>
      </c>
      <c r="B1017" s="7" t="s">
        <v>3909</v>
      </c>
      <c r="C1017" s="8" t="s">
        <v>3910</v>
      </c>
      <c r="D1017" s="9" t="s">
        <v>2924</v>
      </c>
      <c r="E1017" s="7" t="s">
        <v>2925</v>
      </c>
      <c r="F1017" s="9" t="s">
        <v>47</v>
      </c>
      <c r="G1017" s="10" t="n">
        <v>10000000</v>
      </c>
      <c r="H1017" s="11" t="n">
        <v>196984518</v>
      </c>
      <c r="I1017" s="27" t="n">
        <v>0.000578703703703704</v>
      </c>
      <c r="J1017" s="13" t="n">
        <v>44638</v>
      </c>
      <c r="K1017" s="10" t="n">
        <v>204418</v>
      </c>
      <c r="L1017" s="14" t="s">
        <v>53</v>
      </c>
      <c r="M1017" s="9" t="s">
        <v>29</v>
      </c>
      <c r="N1017" s="15" t="s">
        <v>3911</v>
      </c>
      <c r="O1017" s="9" t="n">
        <v>0</v>
      </c>
      <c r="P1017" s="10" t="n">
        <v>0</v>
      </c>
      <c r="Q1017" s="18" t="n">
        <v>44830</v>
      </c>
      <c r="R1017" s="9" t="n">
        <v>1080</v>
      </c>
      <c r="S1017" s="10" t="n">
        <v>200</v>
      </c>
      <c r="T1017" s="9" t="n">
        <v>10</v>
      </c>
      <c r="U1017" s="9" t="s">
        <v>36</v>
      </c>
      <c r="V1017" s="9" t="n">
        <v>0</v>
      </c>
    </row>
    <row r="1018" customFormat="false" ht="15.75" hidden="false" customHeight="true" outlineLevel="0" collapsed="false">
      <c r="A1018" s="22" t="s">
        <v>3898</v>
      </c>
      <c r="B1018" s="7" t="s">
        <v>3912</v>
      </c>
      <c r="C1018" s="8" t="s">
        <v>3913</v>
      </c>
      <c r="D1018" s="9" t="s">
        <v>3914</v>
      </c>
      <c r="E1018" s="7" t="s">
        <v>3915</v>
      </c>
      <c r="F1018" s="9" t="s">
        <v>41</v>
      </c>
      <c r="G1018" s="10" t="n">
        <v>93100</v>
      </c>
      <c r="H1018" s="11" t="n">
        <v>13922805</v>
      </c>
      <c r="I1018" s="27" t="n">
        <v>0.0102314814814815</v>
      </c>
      <c r="J1018" s="13" t="n">
        <v>44802</v>
      </c>
      <c r="K1018" s="10" t="n">
        <v>19257</v>
      </c>
      <c r="L1018" s="14" t="s">
        <v>28</v>
      </c>
      <c r="M1018" s="9" t="s">
        <v>29</v>
      </c>
      <c r="N1018" s="15" t="s">
        <v>3916</v>
      </c>
      <c r="O1018" s="9" t="n">
        <v>0</v>
      </c>
      <c r="P1018" s="10" t="n">
        <v>1148</v>
      </c>
      <c r="Q1018" s="18" t="n">
        <v>44830</v>
      </c>
      <c r="R1018" s="9" t="n">
        <v>1080</v>
      </c>
      <c r="S1018" s="10" t="n">
        <v>200</v>
      </c>
      <c r="T1018" s="9" t="n">
        <v>11</v>
      </c>
      <c r="U1018" s="9" t="s">
        <v>36</v>
      </c>
      <c r="V1018" s="9" t="n">
        <v>0</v>
      </c>
    </row>
    <row r="1019" customFormat="false" ht="15.75" hidden="false" customHeight="true" outlineLevel="0" collapsed="false">
      <c r="A1019" s="22" t="s">
        <v>3898</v>
      </c>
      <c r="B1019" s="7" t="s">
        <v>3917</v>
      </c>
      <c r="C1019" s="8" t="s">
        <v>3918</v>
      </c>
      <c r="D1019" s="9" t="s">
        <v>3919</v>
      </c>
      <c r="E1019" s="7" t="s">
        <v>3920</v>
      </c>
      <c r="F1019" s="9" t="s">
        <v>41</v>
      </c>
      <c r="G1019" s="10" t="n">
        <v>305000</v>
      </c>
      <c r="H1019" s="11" t="n">
        <v>56739955</v>
      </c>
      <c r="I1019" s="27" t="n">
        <v>0.0480208333333333</v>
      </c>
      <c r="J1019" s="13" t="n">
        <v>44813</v>
      </c>
      <c r="K1019" s="10" t="n">
        <v>1190</v>
      </c>
      <c r="L1019" s="14" t="s">
        <v>3903</v>
      </c>
      <c r="M1019" s="9" t="s">
        <v>36</v>
      </c>
      <c r="N1019" s="15" t="s">
        <v>3921</v>
      </c>
      <c r="O1019" s="9" t="n">
        <v>1</v>
      </c>
      <c r="P1019" s="10" t="n">
        <v>24</v>
      </c>
      <c r="Q1019" s="18" t="n">
        <v>44830</v>
      </c>
      <c r="R1019" s="9" t="n">
        <v>1080</v>
      </c>
      <c r="S1019" s="10" t="n">
        <v>200</v>
      </c>
      <c r="T1019" s="9" t="n">
        <v>8</v>
      </c>
      <c r="U1019" s="9" t="s">
        <v>36</v>
      </c>
      <c r="V1019" s="9" t="n">
        <v>0</v>
      </c>
    </row>
    <row r="1020" customFormat="false" ht="15.75" hidden="false" customHeight="true" outlineLevel="0" collapsed="false">
      <c r="A1020" s="22" t="s">
        <v>3898</v>
      </c>
      <c r="B1020" s="7" t="s">
        <v>3922</v>
      </c>
      <c r="C1020" s="8" t="s">
        <v>3923</v>
      </c>
      <c r="D1020" s="9" t="s">
        <v>3924</v>
      </c>
      <c r="E1020" s="7" t="s">
        <v>3925</v>
      </c>
      <c r="F1020" s="9" t="s">
        <v>41</v>
      </c>
      <c r="G1020" s="10" t="n">
        <v>27500</v>
      </c>
      <c r="H1020" s="11" t="n">
        <v>12757598</v>
      </c>
      <c r="I1020" s="27" t="n">
        <v>0.00311342592592593</v>
      </c>
      <c r="J1020" s="13" t="n">
        <v>44543</v>
      </c>
      <c r="K1020" s="10" t="n">
        <v>4044</v>
      </c>
      <c r="L1020" s="14" t="s">
        <v>28</v>
      </c>
      <c r="M1020" s="9" t="s">
        <v>29</v>
      </c>
      <c r="N1020" s="15" t="s">
        <v>3926</v>
      </c>
      <c r="O1020" s="9" t="n">
        <v>3</v>
      </c>
      <c r="P1020" s="10" t="n">
        <v>81</v>
      </c>
      <c r="Q1020" s="18" t="n">
        <v>44830</v>
      </c>
      <c r="R1020" s="9" t="n">
        <v>1080</v>
      </c>
      <c r="S1020" s="10" t="n">
        <v>400</v>
      </c>
      <c r="T1020" s="9" t="n">
        <v>40</v>
      </c>
      <c r="U1020" s="9" t="s">
        <v>36</v>
      </c>
      <c r="V1020" s="9" t="n">
        <v>0</v>
      </c>
    </row>
    <row r="1021" customFormat="false" ht="15.75" hidden="false" customHeight="true" outlineLevel="0" collapsed="false">
      <c r="A1021" s="22" t="s">
        <v>3898</v>
      </c>
      <c r="B1021" s="7" t="s">
        <v>3927</v>
      </c>
      <c r="C1021" s="8" t="s">
        <v>3928</v>
      </c>
      <c r="D1021" s="9" t="s">
        <v>3929</v>
      </c>
      <c r="E1021" s="7" t="s">
        <v>3930</v>
      </c>
      <c r="F1021" s="9" t="s">
        <v>41</v>
      </c>
      <c r="G1021" s="10" t="n">
        <v>133000000</v>
      </c>
      <c r="H1021" s="11" t="n">
        <v>3430786072</v>
      </c>
      <c r="I1021" s="27" t="n">
        <v>0.00320601851851852</v>
      </c>
      <c r="J1021" s="13" t="n">
        <v>44599</v>
      </c>
      <c r="K1021" s="10" t="n">
        <v>6015813</v>
      </c>
      <c r="L1021" s="14" t="s">
        <v>53</v>
      </c>
      <c r="M1021" s="9" t="s">
        <v>29</v>
      </c>
      <c r="N1021" s="15" t="s">
        <v>3931</v>
      </c>
      <c r="O1021" s="9" t="n">
        <v>3</v>
      </c>
      <c r="P1021" s="10" t="n">
        <v>146322</v>
      </c>
      <c r="Q1021" s="18" t="n">
        <v>44830</v>
      </c>
      <c r="R1021" s="9" t="n">
        <v>1080</v>
      </c>
      <c r="S1021" s="10" t="n">
        <v>300</v>
      </c>
      <c r="T1021" s="9" t="n">
        <v>82</v>
      </c>
      <c r="U1021" s="9" t="s">
        <v>36</v>
      </c>
      <c r="V1021" s="9" t="n">
        <v>0</v>
      </c>
    </row>
    <row r="1022" customFormat="false" ht="15.75" hidden="false" customHeight="true" outlineLevel="0" collapsed="false">
      <c r="A1022" s="22" t="s">
        <v>3898</v>
      </c>
      <c r="B1022" s="7" t="s">
        <v>3932</v>
      </c>
      <c r="C1022" s="8" t="s">
        <v>3933</v>
      </c>
      <c r="D1022" s="9" t="s">
        <v>3934</v>
      </c>
      <c r="E1022" s="7" t="s">
        <v>3935</v>
      </c>
      <c r="F1022" s="9" t="s">
        <v>47</v>
      </c>
      <c r="G1022" s="10" t="n">
        <v>12800000</v>
      </c>
      <c r="H1022" s="11" t="n">
        <v>294696746</v>
      </c>
      <c r="I1022" s="27" t="n">
        <v>0.00471064814814815</v>
      </c>
      <c r="J1022" s="13" t="n">
        <v>44208</v>
      </c>
      <c r="K1022" s="10" t="n">
        <v>705364</v>
      </c>
      <c r="L1022" s="14" t="s">
        <v>3903</v>
      </c>
      <c r="M1022" s="9" t="s">
        <v>36</v>
      </c>
      <c r="N1022" s="15" t="s">
        <v>3936</v>
      </c>
      <c r="O1022" s="9" t="n">
        <v>0</v>
      </c>
      <c r="P1022" s="10" t="n">
        <v>15364</v>
      </c>
      <c r="Q1022" s="18" t="n">
        <v>44830</v>
      </c>
      <c r="R1022" s="9" t="n">
        <v>1080</v>
      </c>
      <c r="S1022" s="10" t="n">
        <v>150</v>
      </c>
      <c r="T1022" s="9" t="n">
        <v>0</v>
      </c>
      <c r="U1022" s="9" t="s">
        <v>36</v>
      </c>
      <c r="V1022" s="9" t="n">
        <v>0</v>
      </c>
    </row>
    <row r="1023" customFormat="false" ht="15.75" hidden="false" customHeight="true" outlineLevel="0" collapsed="false">
      <c r="A1023" s="22" t="s">
        <v>3898</v>
      </c>
      <c r="B1023" s="7" t="s">
        <v>3937</v>
      </c>
      <c r="C1023" s="8" t="s">
        <v>1362</v>
      </c>
      <c r="D1023" s="9" t="s">
        <v>1363</v>
      </c>
      <c r="E1023" s="7" t="s">
        <v>1364</v>
      </c>
      <c r="F1023" s="9" t="s">
        <v>41</v>
      </c>
      <c r="G1023" s="10" t="n">
        <v>87200000</v>
      </c>
      <c r="H1023" s="11" t="n">
        <v>1109838251</v>
      </c>
      <c r="I1023" s="27" t="n">
        <v>0.0219791666666667</v>
      </c>
      <c r="J1023" s="13" t="n">
        <v>44805</v>
      </c>
      <c r="K1023" s="10" t="n">
        <v>248177</v>
      </c>
      <c r="L1023" s="14" t="s">
        <v>53</v>
      </c>
      <c r="M1023" s="9" t="s">
        <v>29</v>
      </c>
      <c r="N1023" s="15" t="s">
        <v>3938</v>
      </c>
      <c r="O1023" s="9" t="n">
        <v>0</v>
      </c>
      <c r="P1023" s="10" t="n">
        <v>12232</v>
      </c>
      <c r="Q1023" s="18" t="n">
        <v>44830</v>
      </c>
      <c r="R1023" s="9" t="n">
        <v>1080</v>
      </c>
      <c r="S1023" s="10" t="n">
        <v>100</v>
      </c>
      <c r="T1023" s="9" t="n">
        <v>23</v>
      </c>
      <c r="U1023" s="9" t="s">
        <v>36</v>
      </c>
      <c r="V1023" s="9" t="n">
        <v>0</v>
      </c>
    </row>
    <row r="1024" customFormat="false" ht="15.75" hidden="false" customHeight="true" outlineLevel="0" collapsed="false">
      <c r="A1024" s="22" t="s">
        <v>3898</v>
      </c>
      <c r="B1024" s="7" t="s">
        <v>3939</v>
      </c>
      <c r="C1024" s="8" t="s">
        <v>3940</v>
      </c>
      <c r="D1024" s="9" t="s">
        <v>3941</v>
      </c>
      <c r="E1024" s="7" t="s">
        <v>3942</v>
      </c>
      <c r="F1024" s="9" t="s">
        <v>47</v>
      </c>
      <c r="G1024" s="10" t="n">
        <v>860000</v>
      </c>
      <c r="H1024" s="11" t="n">
        <v>284027944</v>
      </c>
      <c r="I1024" s="27" t="n">
        <v>0.00896990740740741</v>
      </c>
      <c r="J1024" s="13" t="n">
        <v>44443</v>
      </c>
      <c r="K1024" s="10" t="n">
        <v>113231</v>
      </c>
      <c r="L1024" s="14" t="s">
        <v>3943</v>
      </c>
      <c r="M1024" s="9" t="s">
        <v>29</v>
      </c>
      <c r="N1024" s="15" t="s">
        <v>3944</v>
      </c>
      <c r="O1024" s="9" t="n">
        <v>0</v>
      </c>
      <c r="P1024" s="10" t="n">
        <v>2305</v>
      </c>
      <c r="Q1024" s="18" t="n">
        <v>44830</v>
      </c>
      <c r="R1024" s="9" t="n">
        <v>2160</v>
      </c>
      <c r="S1024" s="10" t="n">
        <v>150</v>
      </c>
      <c r="T1024" s="9" t="n">
        <v>0</v>
      </c>
      <c r="U1024" s="9" t="s">
        <v>36</v>
      </c>
      <c r="V1024" s="9" t="n">
        <v>0</v>
      </c>
    </row>
    <row r="1025" customFormat="false" ht="15.75" hidden="false" customHeight="true" outlineLevel="0" collapsed="false">
      <c r="A1025" s="22" t="s">
        <v>3898</v>
      </c>
      <c r="B1025" s="7" t="s">
        <v>3945</v>
      </c>
      <c r="C1025" s="8" t="s">
        <v>3946</v>
      </c>
      <c r="D1025" s="9" t="s">
        <v>3947</v>
      </c>
      <c r="E1025" s="7" t="s">
        <v>270</v>
      </c>
      <c r="F1025" s="9" t="s">
        <v>41</v>
      </c>
      <c r="G1025" s="10" t="n">
        <v>15400000</v>
      </c>
      <c r="H1025" s="11" t="n">
        <v>132864632</v>
      </c>
      <c r="I1025" s="27" t="n">
        <v>0.00972222222222222</v>
      </c>
      <c r="J1025" s="13" t="n">
        <v>44819</v>
      </c>
      <c r="K1025" s="10" t="n">
        <v>4122</v>
      </c>
      <c r="L1025" s="14" t="s">
        <v>28</v>
      </c>
      <c r="M1025" s="9" t="s">
        <v>29</v>
      </c>
      <c r="N1025" s="15" t="s">
        <v>3948</v>
      </c>
      <c r="O1025" s="9" t="n">
        <v>3</v>
      </c>
      <c r="P1025" s="10" t="n">
        <v>161</v>
      </c>
      <c r="Q1025" s="18" t="n">
        <v>44830</v>
      </c>
      <c r="R1025" s="9" t="n">
        <v>1080</v>
      </c>
      <c r="S1025" s="10" t="n">
        <v>200</v>
      </c>
      <c r="T1025" s="9" t="n">
        <v>21</v>
      </c>
      <c r="U1025" s="9" t="s">
        <v>36</v>
      </c>
      <c r="V1025" s="9" t="n">
        <v>0</v>
      </c>
    </row>
    <row r="1026" customFormat="false" ht="15.75" hidden="false" customHeight="true" outlineLevel="0" collapsed="false">
      <c r="A1026" s="22" t="s">
        <v>3898</v>
      </c>
      <c r="B1026" s="7" t="s">
        <v>3949</v>
      </c>
      <c r="C1026" s="8" t="s">
        <v>3950</v>
      </c>
      <c r="D1026" s="9" t="s">
        <v>3951</v>
      </c>
      <c r="E1026" s="7" t="s">
        <v>3952</v>
      </c>
      <c r="F1026" s="9" t="s">
        <v>41</v>
      </c>
      <c r="G1026" s="10" t="n">
        <v>579000</v>
      </c>
      <c r="H1026" s="11" t="n">
        <v>19156552</v>
      </c>
      <c r="I1026" s="27" t="n">
        <v>0.0195717592592593</v>
      </c>
      <c r="J1026" s="13" t="n">
        <v>44475</v>
      </c>
      <c r="K1026" s="10" t="n">
        <v>456569</v>
      </c>
      <c r="L1026" s="14" t="s">
        <v>28</v>
      </c>
      <c r="M1026" s="9" t="s">
        <v>29</v>
      </c>
      <c r="N1026" s="15" t="s">
        <v>3953</v>
      </c>
      <c r="O1026" s="9" t="n">
        <v>0</v>
      </c>
      <c r="P1026" s="10" t="n">
        <v>5988</v>
      </c>
      <c r="Q1026" s="18" t="n">
        <v>44830</v>
      </c>
      <c r="R1026" s="9" t="n">
        <v>2160</v>
      </c>
      <c r="S1026" s="10" t="n">
        <v>8</v>
      </c>
      <c r="T1026" s="9" t="n">
        <v>2</v>
      </c>
      <c r="U1026" s="9" t="s">
        <v>36</v>
      </c>
      <c r="V1026" s="9" t="n">
        <v>0</v>
      </c>
    </row>
    <row r="1027" customFormat="false" ht="15.75" hidden="false" customHeight="true" outlineLevel="0" collapsed="false">
      <c r="A1027" s="22" t="s">
        <v>3898</v>
      </c>
      <c r="B1027" s="7" t="s">
        <v>3954</v>
      </c>
      <c r="C1027" s="8" t="s">
        <v>3955</v>
      </c>
      <c r="D1027" s="9" t="s">
        <v>863</v>
      </c>
      <c r="E1027" s="7" t="s">
        <v>864</v>
      </c>
      <c r="F1027" s="9" t="s">
        <v>41</v>
      </c>
      <c r="G1027" s="10" t="n">
        <v>177000000</v>
      </c>
      <c r="H1027" s="11" t="n">
        <v>20068192971</v>
      </c>
      <c r="I1027" s="27" t="n">
        <v>0.0307291666666667</v>
      </c>
      <c r="J1027" s="13" t="n">
        <v>44814</v>
      </c>
      <c r="K1027" s="10" t="n">
        <v>98887</v>
      </c>
      <c r="L1027" s="14" t="s">
        <v>3903</v>
      </c>
      <c r="M1027" s="9" t="s">
        <v>29</v>
      </c>
      <c r="N1027" s="15" t="s">
        <v>3956</v>
      </c>
      <c r="O1027" s="9" t="n">
        <v>3</v>
      </c>
      <c r="P1027" s="10" t="n">
        <v>1674</v>
      </c>
      <c r="Q1027" s="18" t="n">
        <v>44830</v>
      </c>
      <c r="R1027" s="9" t="n">
        <v>2160</v>
      </c>
      <c r="S1027" s="10" t="n">
        <v>2000</v>
      </c>
      <c r="T1027" s="9" t="n">
        <v>300</v>
      </c>
      <c r="U1027" s="9" t="s">
        <v>36</v>
      </c>
      <c r="V1027" s="9" t="n">
        <v>0</v>
      </c>
    </row>
    <row r="1028" customFormat="false" ht="15.75" hidden="false" customHeight="true" outlineLevel="0" collapsed="false">
      <c r="A1028" s="22" t="s">
        <v>3898</v>
      </c>
      <c r="B1028" s="7" t="s">
        <v>3957</v>
      </c>
      <c r="C1028" s="8" t="s">
        <v>3958</v>
      </c>
      <c r="D1028" s="9" t="s">
        <v>3959</v>
      </c>
      <c r="E1028" s="7" t="s">
        <v>3960</v>
      </c>
      <c r="F1028" s="9" t="s">
        <v>47</v>
      </c>
      <c r="G1028" s="10" t="n">
        <v>1880000</v>
      </c>
      <c r="H1028" s="11" t="n">
        <v>492032847</v>
      </c>
      <c r="I1028" s="27" t="n">
        <v>0.000694444444444445</v>
      </c>
      <c r="J1028" s="13" t="n">
        <v>44544</v>
      </c>
      <c r="K1028" s="10" t="n">
        <v>70549</v>
      </c>
      <c r="L1028" s="14" t="s">
        <v>3903</v>
      </c>
      <c r="M1028" s="9" t="s">
        <v>29</v>
      </c>
      <c r="N1028" s="15" t="s">
        <v>3961</v>
      </c>
      <c r="O1028" s="9" t="n">
        <v>0</v>
      </c>
      <c r="P1028" s="10" t="n">
        <v>227</v>
      </c>
      <c r="Q1028" s="18" t="n">
        <v>44830</v>
      </c>
      <c r="R1028" s="9" t="n">
        <v>2160</v>
      </c>
      <c r="S1028" s="10" t="n">
        <v>300</v>
      </c>
      <c r="T1028" s="9" t="n">
        <v>16</v>
      </c>
      <c r="U1028" s="9" t="s">
        <v>36</v>
      </c>
      <c r="V1028" s="9" t="n">
        <v>0</v>
      </c>
    </row>
    <row r="1029" customFormat="false" ht="15.75" hidden="false" customHeight="true" outlineLevel="0" collapsed="false">
      <c r="A1029" s="22" t="s">
        <v>3898</v>
      </c>
      <c r="B1029" s="7" t="s">
        <v>3962</v>
      </c>
      <c r="C1029" s="8" t="s">
        <v>3963</v>
      </c>
      <c r="D1029" s="9" t="s">
        <v>3964</v>
      </c>
      <c r="E1029" s="7" t="s">
        <v>3965</v>
      </c>
      <c r="F1029" s="9" t="s">
        <v>47</v>
      </c>
      <c r="G1029" s="10" t="n">
        <v>251000</v>
      </c>
      <c r="H1029" s="11" t="n">
        <v>150979633</v>
      </c>
      <c r="I1029" s="27" t="n">
        <v>0.000104166666666667</v>
      </c>
      <c r="J1029" s="13" t="n">
        <v>44809</v>
      </c>
      <c r="K1029" s="10" t="n">
        <v>394</v>
      </c>
      <c r="L1029" s="14" t="s">
        <v>28</v>
      </c>
      <c r="M1029" s="9" t="s">
        <v>29</v>
      </c>
      <c r="N1029" s="15" t="s">
        <v>27</v>
      </c>
      <c r="O1029" s="9" t="n">
        <v>0</v>
      </c>
      <c r="P1029" s="10" t="n">
        <v>7</v>
      </c>
      <c r="Q1029" s="18" t="n">
        <v>44830</v>
      </c>
      <c r="R1029" s="9" t="n">
        <v>1080</v>
      </c>
      <c r="S1029" s="10" t="n">
        <v>140</v>
      </c>
      <c r="T1029" s="9" t="n">
        <v>7</v>
      </c>
      <c r="U1029" s="9" t="s">
        <v>36</v>
      </c>
      <c r="V1029" s="9" t="n">
        <v>0</v>
      </c>
    </row>
    <row r="1030" customFormat="false" ht="15.75" hidden="false" customHeight="true" outlineLevel="0" collapsed="false">
      <c r="A1030" s="22" t="s">
        <v>3898</v>
      </c>
      <c r="B1030" s="7" t="s">
        <v>3966</v>
      </c>
      <c r="C1030" s="8" t="s">
        <v>3967</v>
      </c>
      <c r="D1030" s="9" t="s">
        <v>3968</v>
      </c>
      <c r="E1030" s="7" t="s">
        <v>3969</v>
      </c>
      <c r="F1030" s="9" t="s">
        <v>41</v>
      </c>
      <c r="G1030" s="10" t="n">
        <v>247000000</v>
      </c>
      <c r="H1030" s="11" t="n">
        <v>1373118764</v>
      </c>
      <c r="I1030" s="27" t="n">
        <v>0.00273148148148148</v>
      </c>
      <c r="J1030" s="13" t="n">
        <v>44011</v>
      </c>
      <c r="K1030" s="10" t="n">
        <v>6330336</v>
      </c>
      <c r="L1030" s="14" t="s">
        <v>28</v>
      </c>
      <c r="M1030" s="9" t="s">
        <v>29</v>
      </c>
      <c r="N1030" s="15" t="s">
        <v>3970</v>
      </c>
      <c r="O1030" s="9" t="n">
        <v>0</v>
      </c>
      <c r="P1030" s="10" t="n">
        <v>128611</v>
      </c>
      <c r="Q1030" s="18" t="n">
        <v>44830</v>
      </c>
      <c r="R1030" s="9" t="n">
        <v>1080</v>
      </c>
      <c r="S1030" s="10" t="n">
        <v>80</v>
      </c>
      <c r="T1030" s="9" t="n">
        <v>13</v>
      </c>
      <c r="U1030" s="9" t="s">
        <v>36</v>
      </c>
      <c r="V1030" s="9" t="n">
        <v>0</v>
      </c>
    </row>
    <row r="1031" customFormat="false" ht="15.75" hidden="false" customHeight="true" outlineLevel="0" collapsed="false">
      <c r="A1031" s="22" t="s">
        <v>3898</v>
      </c>
      <c r="B1031" s="7" t="s">
        <v>3971</v>
      </c>
      <c r="C1031" s="8" t="s">
        <v>3972</v>
      </c>
      <c r="D1031" s="9" t="s">
        <v>3973</v>
      </c>
      <c r="E1031" s="7" t="s">
        <v>3974</v>
      </c>
      <c r="F1031" s="9" t="s">
        <v>41</v>
      </c>
      <c r="G1031" s="10" t="n">
        <v>362000</v>
      </c>
      <c r="H1031" s="11" t="n">
        <v>50249149</v>
      </c>
      <c r="I1031" s="27" t="n">
        <v>0.00936342592592593</v>
      </c>
      <c r="J1031" s="13" t="n">
        <v>44819</v>
      </c>
      <c r="K1031" s="10" t="n">
        <v>3904</v>
      </c>
      <c r="L1031" s="14" t="s">
        <v>3903</v>
      </c>
      <c r="M1031" s="9" t="s">
        <v>36</v>
      </c>
      <c r="N1031" s="15" t="s">
        <v>3975</v>
      </c>
      <c r="O1031" s="9" t="n">
        <v>0</v>
      </c>
      <c r="P1031" s="10" t="n">
        <v>143</v>
      </c>
      <c r="Q1031" s="18" t="n">
        <v>44830</v>
      </c>
      <c r="R1031" s="9" t="n">
        <v>1080</v>
      </c>
      <c r="S1031" s="10" t="n">
        <v>100</v>
      </c>
      <c r="T1031" s="9" t="n">
        <v>5</v>
      </c>
      <c r="U1031" s="9" t="s">
        <v>36</v>
      </c>
      <c r="V1031" s="9" t="n">
        <v>0</v>
      </c>
    </row>
    <row r="1032" customFormat="false" ht="15.75" hidden="false" customHeight="true" outlineLevel="0" collapsed="false">
      <c r="A1032" s="22" t="s">
        <v>3898</v>
      </c>
      <c r="B1032" s="7" t="s">
        <v>3976</v>
      </c>
      <c r="C1032" s="8" t="s">
        <v>3977</v>
      </c>
      <c r="D1032" s="9" t="s">
        <v>3978</v>
      </c>
      <c r="E1032" s="7" t="s">
        <v>3979</v>
      </c>
      <c r="F1032" s="9" t="s">
        <v>47</v>
      </c>
      <c r="G1032" s="10" t="n">
        <v>157000</v>
      </c>
      <c r="H1032" s="11" t="n">
        <v>72808366</v>
      </c>
      <c r="I1032" s="27" t="n">
        <v>0.000208333333333333</v>
      </c>
      <c r="J1032" s="13" t="n">
        <v>44797</v>
      </c>
      <c r="K1032" s="10" t="n">
        <v>65519</v>
      </c>
      <c r="L1032" s="14" t="s">
        <v>28</v>
      </c>
      <c r="M1032" s="9" t="s">
        <v>29</v>
      </c>
      <c r="N1032" s="15" t="s">
        <v>27</v>
      </c>
      <c r="O1032" s="9" t="n">
        <v>0</v>
      </c>
      <c r="P1032" s="10" t="n">
        <v>54</v>
      </c>
      <c r="Q1032" s="18" t="n">
        <v>44830</v>
      </c>
      <c r="R1032" s="9" t="n">
        <v>1080</v>
      </c>
      <c r="S1032" s="10" t="n">
        <v>60</v>
      </c>
      <c r="T1032" s="9" t="n">
        <v>1</v>
      </c>
      <c r="U1032" s="9" t="s">
        <v>36</v>
      </c>
      <c r="V1032" s="9" t="n">
        <v>0</v>
      </c>
    </row>
    <row r="1033" customFormat="false" ht="15.75" hidden="false" customHeight="true" outlineLevel="0" collapsed="false">
      <c r="A1033" s="22" t="s">
        <v>3898</v>
      </c>
      <c r="B1033" s="7" t="s">
        <v>3980</v>
      </c>
      <c r="C1033" s="8" t="s">
        <v>3981</v>
      </c>
      <c r="D1033" s="9" t="s">
        <v>3982</v>
      </c>
      <c r="E1033" s="7" t="s">
        <v>3983</v>
      </c>
      <c r="F1033" s="9" t="s">
        <v>47</v>
      </c>
      <c r="G1033" s="10" t="n">
        <v>366000</v>
      </c>
      <c r="H1033" s="11" t="n">
        <v>361929403</v>
      </c>
      <c r="I1033" s="27" t="n">
        <v>0.000173611111111111</v>
      </c>
      <c r="J1033" s="13" t="n">
        <v>44778</v>
      </c>
      <c r="K1033" s="10" t="n">
        <v>90561</v>
      </c>
      <c r="L1033" s="14" t="s">
        <v>3903</v>
      </c>
      <c r="M1033" s="9" t="s">
        <v>36</v>
      </c>
      <c r="N1033" s="15" t="s">
        <v>27</v>
      </c>
      <c r="O1033" s="9" t="n">
        <v>2</v>
      </c>
      <c r="P1033" s="10" t="n">
        <v>97</v>
      </c>
      <c r="Q1033" s="18" t="n">
        <v>44830</v>
      </c>
      <c r="R1033" s="9" t="n">
        <v>1080</v>
      </c>
      <c r="S1033" s="10" t="n">
        <v>500</v>
      </c>
      <c r="T1033" s="9" t="n">
        <v>7</v>
      </c>
      <c r="U1033" s="9" t="s">
        <v>36</v>
      </c>
      <c r="V1033" s="9" t="n">
        <v>0</v>
      </c>
    </row>
    <row r="1034" customFormat="false" ht="15.75" hidden="false" customHeight="true" outlineLevel="0" collapsed="false">
      <c r="A1034" s="22" t="s">
        <v>3898</v>
      </c>
      <c r="B1034" s="7" t="s">
        <v>3984</v>
      </c>
      <c r="C1034" s="8" t="s">
        <v>3985</v>
      </c>
      <c r="D1034" s="9" t="s">
        <v>3986</v>
      </c>
      <c r="E1034" s="7" t="s">
        <v>3987</v>
      </c>
      <c r="F1034" s="9" t="s">
        <v>41</v>
      </c>
      <c r="G1034" s="10" t="n">
        <v>29700000</v>
      </c>
      <c r="H1034" s="11" t="n">
        <v>2689651315</v>
      </c>
      <c r="I1034" s="27" t="n">
        <v>0.000173611111111111</v>
      </c>
      <c r="J1034" s="13" t="n">
        <v>44746</v>
      </c>
      <c r="K1034" s="10" t="n">
        <v>1888378</v>
      </c>
      <c r="L1034" s="14" t="s">
        <v>28</v>
      </c>
      <c r="M1034" s="9" t="s">
        <v>29</v>
      </c>
      <c r="N1034" s="15" t="s">
        <v>27</v>
      </c>
      <c r="O1034" s="9" t="n">
        <v>2</v>
      </c>
      <c r="P1034" s="10" t="n">
        <v>2538</v>
      </c>
      <c r="Q1034" s="18" t="n">
        <v>44830</v>
      </c>
      <c r="R1034" s="9" t="n">
        <v>1080</v>
      </c>
      <c r="S1034" s="10" t="n">
        <v>400</v>
      </c>
      <c r="T1034" s="9" t="n">
        <v>10</v>
      </c>
      <c r="U1034" s="9" t="s">
        <v>36</v>
      </c>
      <c r="V1034" s="9" t="n">
        <v>0</v>
      </c>
    </row>
    <row r="1035" customFormat="false" ht="15.75" hidden="false" customHeight="true" outlineLevel="0" collapsed="false">
      <c r="A1035" s="22" t="s">
        <v>3898</v>
      </c>
      <c r="B1035" s="7" t="s">
        <v>3988</v>
      </c>
      <c r="C1035" s="8" t="s">
        <v>3989</v>
      </c>
      <c r="D1035" s="9" t="s">
        <v>3990</v>
      </c>
      <c r="E1035" s="7" t="s">
        <v>3991</v>
      </c>
      <c r="F1035" s="9" t="s">
        <v>41</v>
      </c>
      <c r="G1035" s="10" t="n">
        <v>242000</v>
      </c>
      <c r="H1035" s="11" t="n">
        <v>69219518</v>
      </c>
      <c r="I1035" s="27" t="n">
        <v>0.000451388888888889</v>
      </c>
      <c r="J1035" s="13" t="n">
        <v>44809</v>
      </c>
      <c r="K1035" s="10" t="n">
        <v>22177</v>
      </c>
      <c r="L1035" s="14" t="s">
        <v>53</v>
      </c>
      <c r="M1035" s="9" t="s">
        <v>29</v>
      </c>
      <c r="N1035" s="15" t="s">
        <v>3992</v>
      </c>
      <c r="O1035" s="9" t="n">
        <v>0</v>
      </c>
      <c r="P1035" s="10" t="n">
        <v>163</v>
      </c>
      <c r="Q1035" s="18" t="n">
        <v>44830</v>
      </c>
      <c r="R1035" s="9" t="n">
        <v>1080</v>
      </c>
      <c r="S1035" s="10" t="n">
        <v>150</v>
      </c>
      <c r="T1035" s="9" t="n">
        <v>0</v>
      </c>
      <c r="U1035" s="9" t="s">
        <v>36</v>
      </c>
      <c r="V1035" s="9" t="n">
        <v>0</v>
      </c>
    </row>
    <row r="1036" customFormat="false" ht="15.75" hidden="false" customHeight="true" outlineLevel="0" collapsed="false">
      <c r="A1036" s="22" t="s">
        <v>3898</v>
      </c>
      <c r="B1036" s="7" t="s">
        <v>3993</v>
      </c>
      <c r="C1036" s="8" t="s">
        <v>3994</v>
      </c>
      <c r="D1036" s="9" t="s">
        <v>3995</v>
      </c>
      <c r="E1036" s="7" t="s">
        <v>3996</v>
      </c>
      <c r="F1036" s="9" t="s">
        <v>41</v>
      </c>
      <c r="G1036" s="10" t="n">
        <v>92000000</v>
      </c>
      <c r="H1036" s="11" t="n">
        <v>5610273780</v>
      </c>
      <c r="I1036" s="27" t="n">
        <v>0.00290509259259259</v>
      </c>
      <c r="J1036" s="13" t="n">
        <v>43413</v>
      </c>
      <c r="K1036" s="10" t="n">
        <v>3881357</v>
      </c>
      <c r="L1036" s="14" t="s">
        <v>28</v>
      </c>
      <c r="M1036" s="9" t="s">
        <v>29</v>
      </c>
      <c r="N1036" s="15" t="s">
        <v>3997</v>
      </c>
      <c r="O1036" s="9" t="n">
        <v>3</v>
      </c>
      <c r="P1036" s="10" t="n">
        <v>66775</v>
      </c>
      <c r="Q1036" s="18" t="n">
        <v>44830</v>
      </c>
      <c r="R1036" s="9" t="n">
        <v>1080</v>
      </c>
      <c r="S1036" s="10" t="n">
        <v>80</v>
      </c>
      <c r="T1036" s="9" t="n">
        <v>18</v>
      </c>
      <c r="U1036" s="9" t="s">
        <v>36</v>
      </c>
      <c r="V1036" s="9" t="n">
        <v>0</v>
      </c>
    </row>
    <row r="1037" customFormat="false" ht="15.75" hidden="false" customHeight="true" outlineLevel="0" collapsed="false">
      <c r="A1037" s="22" t="s">
        <v>3898</v>
      </c>
      <c r="B1037" s="7" t="s">
        <v>3998</v>
      </c>
      <c r="C1037" s="8" t="s">
        <v>3999</v>
      </c>
      <c r="D1037" s="9" t="s">
        <v>4000</v>
      </c>
      <c r="E1037" s="7" t="s">
        <v>4001</v>
      </c>
      <c r="F1037" s="9" t="s">
        <v>47</v>
      </c>
      <c r="G1037" s="10" t="n">
        <v>18100000</v>
      </c>
      <c r="H1037" s="11" t="n">
        <v>139245936</v>
      </c>
      <c r="I1037" s="27" t="n">
        <v>0.00869212962962963</v>
      </c>
      <c r="J1037" s="13" t="n">
        <v>44819</v>
      </c>
      <c r="K1037" s="10" t="n">
        <v>2719</v>
      </c>
      <c r="L1037" s="14" t="s">
        <v>28</v>
      </c>
      <c r="M1037" s="9" t="s">
        <v>29</v>
      </c>
      <c r="N1037" s="15" t="s">
        <v>4002</v>
      </c>
      <c r="O1037" s="9" t="n">
        <v>0</v>
      </c>
      <c r="P1037" s="10" t="n">
        <v>131</v>
      </c>
      <c r="Q1037" s="18" t="n">
        <v>44830</v>
      </c>
      <c r="R1037" s="9" t="n">
        <v>2160</v>
      </c>
      <c r="S1037" s="10" t="n">
        <v>600</v>
      </c>
      <c r="T1037" s="9" t="n">
        <v>110</v>
      </c>
      <c r="U1037" s="9" t="s">
        <v>36</v>
      </c>
      <c r="V1037" s="9" t="n">
        <v>0</v>
      </c>
    </row>
    <row r="1038" customFormat="false" ht="15.75" hidden="false" customHeight="true" outlineLevel="0" collapsed="false">
      <c r="A1038" s="22" t="s">
        <v>3898</v>
      </c>
      <c r="B1038" s="7" t="s">
        <v>4003</v>
      </c>
      <c r="C1038" s="8" t="s">
        <v>4004</v>
      </c>
      <c r="D1038" s="9" t="s">
        <v>4005</v>
      </c>
      <c r="E1038" s="7" t="s">
        <v>4006</v>
      </c>
      <c r="F1038" s="9" t="s">
        <v>41</v>
      </c>
      <c r="G1038" s="10" t="n">
        <v>2980000</v>
      </c>
      <c r="H1038" s="11" t="n">
        <v>204088394</v>
      </c>
      <c r="I1038" s="27" t="n">
        <v>0.00255787037037037</v>
      </c>
      <c r="J1038" s="13" t="n">
        <v>44805</v>
      </c>
      <c r="K1038" s="10" t="n">
        <v>1614</v>
      </c>
      <c r="L1038" s="14" t="s">
        <v>28</v>
      </c>
      <c r="M1038" s="9" t="s">
        <v>29</v>
      </c>
      <c r="N1038" s="15" t="s">
        <v>4007</v>
      </c>
      <c r="O1038" s="9" t="n">
        <v>0</v>
      </c>
      <c r="P1038" s="10" t="n">
        <v>102</v>
      </c>
      <c r="Q1038" s="18" t="n">
        <v>44830</v>
      </c>
      <c r="R1038" s="9" t="n">
        <v>2160</v>
      </c>
      <c r="S1038" s="10" t="n">
        <v>100</v>
      </c>
      <c r="T1038" s="9" t="n">
        <v>15</v>
      </c>
      <c r="U1038" s="9" t="s">
        <v>36</v>
      </c>
      <c r="V1038" s="9" t="n">
        <v>0</v>
      </c>
    </row>
    <row r="1039" customFormat="false" ht="15.75" hidden="false" customHeight="true" outlineLevel="0" collapsed="false">
      <c r="A1039" s="22" t="s">
        <v>3898</v>
      </c>
      <c r="B1039" s="7" t="s">
        <v>4008</v>
      </c>
      <c r="C1039" s="8" t="s">
        <v>4009</v>
      </c>
      <c r="D1039" s="9" t="s">
        <v>27</v>
      </c>
      <c r="E1039" s="7" t="s">
        <v>4010</v>
      </c>
      <c r="F1039" s="9" t="s">
        <v>41</v>
      </c>
      <c r="G1039" s="10" t="s">
        <v>27</v>
      </c>
      <c r="H1039" s="11" t="s">
        <v>27</v>
      </c>
      <c r="I1039" s="27" t="n">
        <v>0.0024537037037037</v>
      </c>
      <c r="J1039" s="13" t="n">
        <v>44792</v>
      </c>
      <c r="K1039" s="10" t="n">
        <v>54306</v>
      </c>
      <c r="L1039" s="14" t="s">
        <v>28</v>
      </c>
      <c r="M1039" s="9" t="s">
        <v>27</v>
      </c>
      <c r="N1039" s="15" t="s">
        <v>4011</v>
      </c>
      <c r="O1039" s="9" t="n">
        <v>0</v>
      </c>
      <c r="P1039" s="10" t="n">
        <v>2944</v>
      </c>
      <c r="Q1039" s="18" t="n">
        <v>44830</v>
      </c>
      <c r="R1039" s="9" t="n">
        <v>1080</v>
      </c>
      <c r="S1039" s="10" t="n">
        <v>0</v>
      </c>
      <c r="T1039" s="9" t="n">
        <v>0</v>
      </c>
      <c r="U1039" s="9" t="s">
        <v>36</v>
      </c>
      <c r="V1039" s="9" t="n">
        <v>0</v>
      </c>
    </row>
    <row r="1040" customFormat="false" ht="15.75" hidden="false" customHeight="true" outlineLevel="0" collapsed="false">
      <c r="A1040" s="22" t="s">
        <v>3898</v>
      </c>
      <c r="B1040" s="7" t="s">
        <v>4012</v>
      </c>
      <c r="C1040" s="8" t="s">
        <v>4013</v>
      </c>
      <c r="D1040" s="9" t="s">
        <v>27</v>
      </c>
      <c r="E1040" s="7" t="s">
        <v>4014</v>
      </c>
      <c r="F1040" s="9" t="s">
        <v>41</v>
      </c>
      <c r="G1040" s="10" t="s">
        <v>27</v>
      </c>
      <c r="H1040" s="11" t="s">
        <v>27</v>
      </c>
      <c r="I1040" s="27" t="n">
        <v>0.147881944444444</v>
      </c>
      <c r="J1040" s="13" t="n">
        <v>44795</v>
      </c>
      <c r="K1040" s="10" t="n">
        <v>11726</v>
      </c>
      <c r="L1040" s="14" t="s">
        <v>28</v>
      </c>
      <c r="M1040" s="9" t="s">
        <v>27</v>
      </c>
      <c r="N1040" s="15" t="s">
        <v>4013</v>
      </c>
      <c r="O1040" s="9" t="n">
        <v>0</v>
      </c>
      <c r="P1040" s="10" t="n">
        <v>167</v>
      </c>
      <c r="Q1040" s="18" t="n">
        <v>44830</v>
      </c>
      <c r="R1040" s="9" t="n">
        <v>1080</v>
      </c>
      <c r="S1040" s="10" t="n">
        <v>0</v>
      </c>
      <c r="T1040" s="9" t="n">
        <v>0</v>
      </c>
      <c r="U1040" s="9" t="s">
        <v>36</v>
      </c>
      <c r="V1040" s="9" t="n">
        <v>0</v>
      </c>
    </row>
    <row r="1041" customFormat="false" ht="15.75" hidden="false" customHeight="true" outlineLevel="0" collapsed="false">
      <c r="A1041" s="22" t="s">
        <v>3898</v>
      </c>
      <c r="B1041" s="7" t="s">
        <v>4015</v>
      </c>
      <c r="C1041" s="8" t="s">
        <v>4016</v>
      </c>
      <c r="D1041" s="9" t="s">
        <v>27</v>
      </c>
      <c r="E1041" s="7" t="s">
        <v>4017</v>
      </c>
      <c r="F1041" s="9" t="s">
        <v>41</v>
      </c>
      <c r="G1041" s="10" t="s">
        <v>27</v>
      </c>
      <c r="H1041" s="11" t="s">
        <v>27</v>
      </c>
      <c r="I1041" s="27" t="n">
        <v>0.00939814814814815</v>
      </c>
      <c r="J1041" s="13" t="n">
        <v>43984</v>
      </c>
      <c r="K1041" s="10" t="n">
        <v>669378</v>
      </c>
      <c r="L1041" s="14" t="s">
        <v>28</v>
      </c>
      <c r="M1041" s="9" t="s">
        <v>27</v>
      </c>
      <c r="N1041" s="15" t="s">
        <v>4018</v>
      </c>
      <c r="O1041" s="9" t="n">
        <v>0</v>
      </c>
      <c r="P1041" s="10" t="n">
        <v>16146</v>
      </c>
      <c r="Q1041" s="18" t="n">
        <v>44830</v>
      </c>
      <c r="R1041" s="9" t="n">
        <v>1080</v>
      </c>
      <c r="S1041" s="10" t="n">
        <v>0</v>
      </c>
      <c r="T1041" s="9" t="n">
        <v>0</v>
      </c>
      <c r="U1041" s="9" t="s">
        <v>36</v>
      </c>
      <c r="V1041" s="9" t="n">
        <v>0</v>
      </c>
    </row>
    <row r="1042" customFormat="false" ht="15.75" hidden="false" customHeight="true" outlineLevel="0" collapsed="false">
      <c r="A1042" s="22" t="s">
        <v>3898</v>
      </c>
      <c r="B1042" s="7" t="s">
        <v>4019</v>
      </c>
      <c r="C1042" s="8" t="s">
        <v>4020</v>
      </c>
      <c r="D1042" s="9" t="s">
        <v>27</v>
      </c>
      <c r="E1042" s="7" t="s">
        <v>4021</v>
      </c>
      <c r="F1042" s="9" t="s">
        <v>41</v>
      </c>
      <c r="G1042" s="10" t="s">
        <v>27</v>
      </c>
      <c r="H1042" s="11" t="s">
        <v>27</v>
      </c>
      <c r="I1042" s="27" t="n">
        <v>0.00295138888888889</v>
      </c>
      <c r="J1042" s="13" t="n">
        <v>41095</v>
      </c>
      <c r="K1042" s="10" t="n">
        <v>14843350</v>
      </c>
      <c r="L1042" s="14" t="s">
        <v>28</v>
      </c>
      <c r="M1042" s="9" t="s">
        <v>27</v>
      </c>
      <c r="N1042" s="15" t="s">
        <v>4022</v>
      </c>
      <c r="O1042" s="9" t="n">
        <v>0</v>
      </c>
      <c r="P1042" s="10" t="n">
        <v>443855</v>
      </c>
      <c r="Q1042" s="18" t="n">
        <v>44830</v>
      </c>
      <c r="R1042" s="9" t="n">
        <v>1080</v>
      </c>
      <c r="S1042" s="10" t="n">
        <v>0</v>
      </c>
      <c r="T1042" s="9" t="n">
        <v>0</v>
      </c>
      <c r="U1042" s="9" t="s">
        <v>36</v>
      </c>
      <c r="V1042" s="9" t="n">
        <v>0</v>
      </c>
    </row>
    <row r="1043" customFormat="false" ht="15.75" hidden="false" customHeight="true" outlineLevel="0" collapsed="false">
      <c r="A1043" s="22" t="s">
        <v>3898</v>
      </c>
      <c r="B1043" s="7" t="s">
        <v>4023</v>
      </c>
      <c r="C1043" s="8" t="s">
        <v>4024</v>
      </c>
      <c r="D1043" s="9" t="s">
        <v>27</v>
      </c>
      <c r="E1043" s="7" t="s">
        <v>4025</v>
      </c>
      <c r="F1043" s="9" t="s">
        <v>47</v>
      </c>
      <c r="G1043" s="10" t="s">
        <v>27</v>
      </c>
      <c r="H1043" s="11" t="s">
        <v>27</v>
      </c>
      <c r="I1043" s="27" t="n">
        <v>0.000127314814814815</v>
      </c>
      <c r="J1043" s="13" t="n">
        <v>44694</v>
      </c>
      <c r="K1043" s="10" t="n">
        <v>756343</v>
      </c>
      <c r="L1043" s="14" t="s">
        <v>53</v>
      </c>
      <c r="M1043" s="9" t="s">
        <v>27</v>
      </c>
      <c r="N1043" s="15" t="s">
        <v>27</v>
      </c>
      <c r="O1043" s="9" t="n">
        <v>0</v>
      </c>
      <c r="P1043" s="10" t="n">
        <v>2767</v>
      </c>
      <c r="Q1043" s="18" t="n">
        <v>44830</v>
      </c>
      <c r="R1043" s="9" t="n">
        <v>1080</v>
      </c>
      <c r="S1043" s="10" t="n">
        <v>0</v>
      </c>
      <c r="T1043" s="9" t="n">
        <v>0</v>
      </c>
      <c r="U1043" s="9" t="s">
        <v>36</v>
      </c>
      <c r="V1043" s="9" t="n">
        <v>0</v>
      </c>
    </row>
    <row r="1044" customFormat="false" ht="15.75" hidden="false" customHeight="true" outlineLevel="0" collapsed="false">
      <c r="A1044" s="22" t="s">
        <v>3898</v>
      </c>
      <c r="B1044" s="7" t="s">
        <v>4026</v>
      </c>
      <c r="C1044" s="8" t="s">
        <v>4027</v>
      </c>
      <c r="D1044" s="9" t="s">
        <v>27</v>
      </c>
      <c r="E1044" s="7" t="s">
        <v>4028</v>
      </c>
      <c r="F1044" s="9" t="s">
        <v>41</v>
      </c>
      <c r="G1044" s="10" t="s">
        <v>27</v>
      </c>
      <c r="H1044" s="11" t="s">
        <v>27</v>
      </c>
      <c r="I1044" s="27" t="n">
        <v>0.000138888888888889</v>
      </c>
      <c r="J1044" s="13" t="n">
        <v>44675</v>
      </c>
      <c r="K1044" s="10" t="n">
        <v>147424</v>
      </c>
      <c r="L1044" s="14" t="s">
        <v>28</v>
      </c>
      <c r="M1044" s="9" t="s">
        <v>27</v>
      </c>
      <c r="N1044" s="15" t="s">
        <v>27</v>
      </c>
      <c r="O1044" s="9" t="n">
        <v>0</v>
      </c>
      <c r="P1044" s="10" t="n">
        <v>1828</v>
      </c>
      <c r="Q1044" s="18" t="n">
        <v>44830</v>
      </c>
      <c r="R1044" s="9" t="n">
        <v>1080</v>
      </c>
      <c r="S1044" s="10" t="n">
        <v>0</v>
      </c>
      <c r="T1044" s="9" t="n">
        <v>0</v>
      </c>
      <c r="U1044" s="9" t="s">
        <v>36</v>
      </c>
      <c r="V1044" s="9" t="n">
        <v>0</v>
      </c>
    </row>
    <row r="1045" customFormat="false" ht="15.75" hidden="false" customHeight="true" outlineLevel="0" collapsed="false">
      <c r="A1045" s="22" t="s">
        <v>3898</v>
      </c>
      <c r="B1045" s="7" t="s">
        <v>4029</v>
      </c>
      <c r="C1045" s="8" t="s">
        <v>4030</v>
      </c>
      <c r="D1045" s="9" t="s">
        <v>27</v>
      </c>
      <c r="E1045" s="7" t="s">
        <v>4031</v>
      </c>
      <c r="F1045" s="9" t="s">
        <v>41</v>
      </c>
      <c r="G1045" s="10" t="s">
        <v>27</v>
      </c>
      <c r="H1045" s="11" t="s">
        <v>27</v>
      </c>
      <c r="I1045" s="27" t="n">
        <v>0.00407407407407407</v>
      </c>
      <c r="J1045" s="13" t="n">
        <v>44799</v>
      </c>
      <c r="K1045" s="10" t="n">
        <v>13042</v>
      </c>
      <c r="L1045" s="14" t="s">
        <v>4032</v>
      </c>
      <c r="M1045" s="9" t="s">
        <v>27</v>
      </c>
      <c r="N1045" s="15" t="s">
        <v>4033</v>
      </c>
      <c r="O1045" s="9" t="n">
        <v>0</v>
      </c>
      <c r="P1045" s="10" t="n">
        <v>306</v>
      </c>
      <c r="Q1045" s="18" t="n">
        <v>44830</v>
      </c>
      <c r="R1045" s="9" t="n">
        <v>1080</v>
      </c>
      <c r="S1045" s="10" t="n">
        <v>0</v>
      </c>
      <c r="T1045" s="9" t="n">
        <v>0</v>
      </c>
      <c r="U1045" s="9" t="s">
        <v>36</v>
      </c>
      <c r="V1045" s="9" t="n">
        <v>0</v>
      </c>
    </row>
    <row r="1046" customFormat="false" ht="15.75" hidden="false" customHeight="true" outlineLevel="0" collapsed="false">
      <c r="A1046" s="22" t="s">
        <v>3898</v>
      </c>
      <c r="B1046" s="7" t="s">
        <v>4034</v>
      </c>
      <c r="C1046" s="8" t="s">
        <v>4035</v>
      </c>
      <c r="D1046" s="9" t="s">
        <v>27</v>
      </c>
      <c r="E1046" s="7" t="s">
        <v>1417</v>
      </c>
      <c r="F1046" s="9" t="s">
        <v>41</v>
      </c>
      <c r="G1046" s="10" t="s">
        <v>27</v>
      </c>
      <c r="H1046" s="11" t="s">
        <v>27</v>
      </c>
      <c r="I1046" s="27" t="n">
        <v>0.00855324074074074</v>
      </c>
      <c r="J1046" s="13" t="n">
        <v>44813</v>
      </c>
      <c r="K1046" s="10" t="n">
        <v>21033</v>
      </c>
      <c r="L1046" s="14" t="s">
        <v>28</v>
      </c>
      <c r="M1046" s="9" t="s">
        <v>27</v>
      </c>
      <c r="N1046" s="15" t="s">
        <v>4036</v>
      </c>
      <c r="O1046" s="9" t="n">
        <v>0</v>
      </c>
      <c r="P1046" s="10" t="n">
        <v>706</v>
      </c>
      <c r="Q1046" s="18" t="n">
        <v>44830</v>
      </c>
      <c r="R1046" s="9" t="n">
        <v>1080</v>
      </c>
      <c r="S1046" s="10" t="n">
        <v>0</v>
      </c>
      <c r="T1046" s="9" t="n">
        <v>0</v>
      </c>
      <c r="U1046" s="9" t="s">
        <v>36</v>
      </c>
      <c r="V1046" s="9" t="n">
        <v>0</v>
      </c>
    </row>
    <row r="1047" customFormat="false" ht="15.75" hidden="false" customHeight="true" outlineLevel="0" collapsed="false">
      <c r="A1047" s="22" t="s">
        <v>3898</v>
      </c>
      <c r="B1047" s="7" t="s">
        <v>4037</v>
      </c>
      <c r="C1047" s="8" t="s">
        <v>4038</v>
      </c>
      <c r="D1047" s="9" t="s">
        <v>27</v>
      </c>
      <c r="E1047" s="7" t="s">
        <v>4039</v>
      </c>
      <c r="F1047" s="9" t="s">
        <v>47</v>
      </c>
      <c r="G1047" s="10" t="s">
        <v>27</v>
      </c>
      <c r="H1047" s="11" t="s">
        <v>27</v>
      </c>
      <c r="I1047" s="27" t="n">
        <v>0.00319444444444444</v>
      </c>
      <c r="J1047" s="13" t="n">
        <v>41949</v>
      </c>
      <c r="K1047" s="10" t="n">
        <v>5506758</v>
      </c>
      <c r="L1047" s="14" t="s">
        <v>28</v>
      </c>
      <c r="M1047" s="9" t="s">
        <v>27</v>
      </c>
      <c r="N1047" s="15" t="s">
        <v>4040</v>
      </c>
      <c r="O1047" s="9" t="n">
        <v>0</v>
      </c>
      <c r="P1047" s="10" t="n">
        <v>203145</v>
      </c>
      <c r="Q1047" s="18" t="n">
        <v>44830</v>
      </c>
      <c r="R1047" s="9" t="n">
        <v>1080</v>
      </c>
      <c r="S1047" s="10" t="n">
        <v>0</v>
      </c>
      <c r="T1047" s="9" t="n">
        <v>0</v>
      </c>
      <c r="U1047" s="9" t="s">
        <v>36</v>
      </c>
      <c r="V1047" s="9" t="n">
        <v>0</v>
      </c>
    </row>
    <row r="1048" customFormat="false" ht="15.75" hidden="false" customHeight="true" outlineLevel="0" collapsed="false">
      <c r="A1048" s="22" t="s">
        <v>3898</v>
      </c>
      <c r="B1048" s="7" t="s">
        <v>4041</v>
      </c>
      <c r="C1048" s="8" t="s">
        <v>4042</v>
      </c>
      <c r="D1048" s="9" t="s">
        <v>27</v>
      </c>
      <c r="E1048" s="7" t="s">
        <v>4043</v>
      </c>
      <c r="F1048" s="9" t="s">
        <v>41</v>
      </c>
      <c r="G1048" s="10" t="s">
        <v>27</v>
      </c>
      <c r="H1048" s="11" t="s">
        <v>27</v>
      </c>
      <c r="I1048" s="27" t="n">
        <v>8.10185185185185E-005</v>
      </c>
      <c r="J1048" s="13" t="n">
        <v>44795</v>
      </c>
      <c r="K1048" s="10" t="n">
        <v>286841</v>
      </c>
      <c r="L1048" s="14" t="s">
        <v>3903</v>
      </c>
      <c r="M1048" s="9" t="s">
        <v>27</v>
      </c>
      <c r="N1048" s="15" t="s">
        <v>27</v>
      </c>
      <c r="O1048" s="9" t="n">
        <v>0</v>
      </c>
      <c r="P1048" s="10" t="n">
        <v>367</v>
      </c>
      <c r="Q1048" s="18" t="n">
        <v>44830</v>
      </c>
      <c r="R1048" s="9" t="n">
        <v>1080</v>
      </c>
      <c r="S1048" s="10" t="n">
        <v>0</v>
      </c>
      <c r="T1048" s="9" t="n">
        <v>0</v>
      </c>
      <c r="U1048" s="9" t="s">
        <v>36</v>
      </c>
      <c r="V1048" s="9" t="n">
        <v>0</v>
      </c>
    </row>
    <row r="1049" customFormat="false" ht="15.75" hidden="false" customHeight="true" outlineLevel="0" collapsed="false">
      <c r="A1049" s="22" t="s">
        <v>3898</v>
      </c>
      <c r="B1049" s="7" t="s">
        <v>4044</v>
      </c>
      <c r="C1049" s="8" t="s">
        <v>4045</v>
      </c>
      <c r="D1049" s="9" t="s">
        <v>27</v>
      </c>
      <c r="E1049" s="7" t="s">
        <v>4046</v>
      </c>
      <c r="F1049" s="9" t="s">
        <v>41</v>
      </c>
      <c r="G1049" s="10" t="s">
        <v>27</v>
      </c>
      <c r="H1049" s="11" t="s">
        <v>27</v>
      </c>
      <c r="I1049" s="27" t="n">
        <v>0.00261574074074074</v>
      </c>
      <c r="J1049" s="13" t="n">
        <v>44805</v>
      </c>
      <c r="K1049" s="10" t="n">
        <v>151468</v>
      </c>
      <c r="L1049" s="14" t="s">
        <v>53</v>
      </c>
      <c r="M1049" s="9" t="s">
        <v>27</v>
      </c>
      <c r="N1049" s="15" t="s">
        <v>4047</v>
      </c>
      <c r="O1049" s="9" t="n">
        <v>0</v>
      </c>
      <c r="P1049" s="10" t="n">
        <v>2219</v>
      </c>
      <c r="Q1049" s="18" t="n">
        <v>44830</v>
      </c>
      <c r="R1049" s="9" t="n">
        <v>1080</v>
      </c>
      <c r="S1049" s="10" t="n">
        <v>0</v>
      </c>
      <c r="T1049" s="9" t="n">
        <v>0</v>
      </c>
      <c r="U1049" s="9" t="s">
        <v>36</v>
      </c>
      <c r="V1049" s="9" t="n">
        <v>0</v>
      </c>
    </row>
    <row r="1050" customFormat="false" ht="15.75" hidden="false" customHeight="true" outlineLevel="0" collapsed="false">
      <c r="A1050" s="22" t="s">
        <v>3898</v>
      </c>
      <c r="B1050" s="7" t="s">
        <v>4048</v>
      </c>
      <c r="C1050" s="8" t="s">
        <v>4049</v>
      </c>
      <c r="D1050" s="9" t="s">
        <v>27</v>
      </c>
      <c r="E1050" s="7" t="s">
        <v>4046</v>
      </c>
      <c r="F1050" s="9" t="s">
        <v>41</v>
      </c>
      <c r="G1050" s="10" t="s">
        <v>27</v>
      </c>
      <c r="H1050" s="11" t="s">
        <v>27</v>
      </c>
      <c r="I1050" s="27" t="n">
        <v>0.00194444444444444</v>
      </c>
      <c r="J1050" s="13" t="n">
        <v>44759</v>
      </c>
      <c r="K1050" s="10" t="n">
        <v>256165</v>
      </c>
      <c r="L1050" s="14" t="s">
        <v>53</v>
      </c>
      <c r="M1050" s="9" t="s">
        <v>27</v>
      </c>
      <c r="N1050" s="15" t="s">
        <v>4050</v>
      </c>
      <c r="O1050" s="9" t="n">
        <v>0</v>
      </c>
      <c r="P1050" s="10" t="n">
        <v>6064</v>
      </c>
      <c r="Q1050" s="18" t="n">
        <v>44830</v>
      </c>
      <c r="R1050" s="9" t="n">
        <v>1080</v>
      </c>
      <c r="S1050" s="10" t="n">
        <v>0</v>
      </c>
      <c r="T1050" s="9" t="n">
        <v>0</v>
      </c>
      <c r="U1050" s="9" t="s">
        <v>36</v>
      </c>
      <c r="V1050" s="9" t="n">
        <v>0</v>
      </c>
    </row>
    <row r="1051" customFormat="false" ht="15.75" hidden="false" customHeight="true" outlineLevel="0" collapsed="false">
      <c r="A1051" s="22" t="s">
        <v>3898</v>
      </c>
      <c r="B1051" s="7" t="s">
        <v>4051</v>
      </c>
      <c r="C1051" s="8" t="s">
        <v>4052</v>
      </c>
      <c r="D1051" s="9" t="s">
        <v>27</v>
      </c>
      <c r="E1051" s="7" t="s">
        <v>4053</v>
      </c>
      <c r="F1051" s="9" t="s">
        <v>41</v>
      </c>
      <c r="G1051" s="10" t="s">
        <v>27</v>
      </c>
      <c r="H1051" s="11" t="s">
        <v>27</v>
      </c>
      <c r="I1051" s="27" t="n">
        <v>0.00976851851851852</v>
      </c>
      <c r="J1051" s="13" t="n">
        <v>42466</v>
      </c>
      <c r="K1051" s="10" t="n">
        <v>1741925</v>
      </c>
      <c r="L1051" s="14" t="s">
        <v>28</v>
      </c>
      <c r="M1051" s="9" t="s">
        <v>27</v>
      </c>
      <c r="N1051" s="15" t="s">
        <v>4054</v>
      </c>
      <c r="O1051" s="9" t="n">
        <v>0</v>
      </c>
      <c r="P1051" s="10" t="n">
        <v>77272</v>
      </c>
      <c r="Q1051" s="18" t="n">
        <v>44830</v>
      </c>
      <c r="R1051" s="9" t="n">
        <v>1080</v>
      </c>
      <c r="S1051" s="10" t="n">
        <v>0</v>
      </c>
      <c r="T1051" s="9" t="n">
        <v>0</v>
      </c>
      <c r="U1051" s="9" t="s">
        <v>36</v>
      </c>
      <c r="V1051" s="9" t="n">
        <v>0</v>
      </c>
    </row>
    <row r="1052" customFormat="false" ht="15.75" hidden="false" customHeight="true" outlineLevel="0" collapsed="false">
      <c r="A1052" s="22" t="s">
        <v>3898</v>
      </c>
      <c r="B1052" s="7" t="s">
        <v>4055</v>
      </c>
      <c r="C1052" s="8" t="s">
        <v>4056</v>
      </c>
      <c r="D1052" s="9" t="s">
        <v>27</v>
      </c>
      <c r="E1052" s="7" t="s">
        <v>4057</v>
      </c>
      <c r="F1052" s="9" t="s">
        <v>41</v>
      </c>
      <c r="G1052" s="10" t="s">
        <v>27</v>
      </c>
      <c r="H1052" s="11" t="s">
        <v>27</v>
      </c>
      <c r="I1052" s="27" t="n">
        <v>0.000729166666666667</v>
      </c>
      <c r="J1052" s="13" t="n">
        <v>44797</v>
      </c>
      <c r="K1052" s="10" t="n">
        <v>7472</v>
      </c>
      <c r="L1052" s="14" t="s">
        <v>3903</v>
      </c>
      <c r="M1052" s="9" t="s">
        <v>27</v>
      </c>
      <c r="N1052" s="15" t="s">
        <v>4058</v>
      </c>
      <c r="O1052" s="9" t="n">
        <v>0</v>
      </c>
      <c r="P1052" s="10" t="n">
        <v>98</v>
      </c>
      <c r="Q1052" s="18" t="n">
        <v>44830</v>
      </c>
      <c r="R1052" s="9" t="n">
        <v>1080</v>
      </c>
      <c r="S1052" s="10" t="n">
        <v>0</v>
      </c>
      <c r="T1052" s="9" t="n">
        <v>0</v>
      </c>
      <c r="U1052" s="9" t="s">
        <v>36</v>
      </c>
      <c r="V1052" s="9" t="n">
        <v>0</v>
      </c>
    </row>
    <row r="1053" customFormat="false" ht="15.75" hidden="false" customHeight="true" outlineLevel="0" collapsed="false">
      <c r="A1053" s="22" t="s">
        <v>3898</v>
      </c>
      <c r="B1053" s="7" t="s">
        <v>4059</v>
      </c>
      <c r="C1053" s="8" t="s">
        <v>4060</v>
      </c>
      <c r="D1053" s="9" t="s">
        <v>27</v>
      </c>
      <c r="E1053" s="7" t="s">
        <v>2493</v>
      </c>
      <c r="F1053" s="9" t="s">
        <v>41</v>
      </c>
      <c r="G1053" s="10" t="s">
        <v>27</v>
      </c>
      <c r="H1053" s="11" t="s">
        <v>27</v>
      </c>
      <c r="I1053" s="27" t="n">
        <v>0.00969907407407407</v>
      </c>
      <c r="J1053" s="13" t="n">
        <v>44799</v>
      </c>
      <c r="K1053" s="10" t="n">
        <v>41376</v>
      </c>
      <c r="L1053" s="14" t="s">
        <v>28</v>
      </c>
      <c r="M1053" s="9" t="s">
        <v>27</v>
      </c>
      <c r="N1053" s="15" t="s">
        <v>4061</v>
      </c>
      <c r="O1053" s="9" t="n">
        <v>0</v>
      </c>
      <c r="P1053" s="10" t="n">
        <v>9743</v>
      </c>
      <c r="Q1053" s="18" t="n">
        <v>44830</v>
      </c>
      <c r="R1053" s="9" t="n">
        <v>1080</v>
      </c>
      <c r="S1053" s="10" t="n">
        <v>0</v>
      </c>
      <c r="T1053" s="9" t="n">
        <v>0</v>
      </c>
      <c r="U1053" s="9" t="s">
        <v>36</v>
      </c>
      <c r="V1053" s="9" t="n">
        <v>0</v>
      </c>
    </row>
    <row r="1054" customFormat="false" ht="15.75" hidden="false" customHeight="true" outlineLevel="0" collapsed="false">
      <c r="A1054" s="22" t="s">
        <v>3898</v>
      </c>
      <c r="B1054" s="7" t="s">
        <v>4062</v>
      </c>
      <c r="C1054" s="8" t="s">
        <v>4063</v>
      </c>
      <c r="D1054" s="9" t="s">
        <v>27</v>
      </c>
      <c r="E1054" s="7" t="s">
        <v>4064</v>
      </c>
      <c r="F1054" s="9" t="s">
        <v>41</v>
      </c>
      <c r="G1054" s="10" t="s">
        <v>27</v>
      </c>
      <c r="H1054" s="11" t="s">
        <v>27</v>
      </c>
      <c r="I1054" s="27" t="n">
        <v>0.00137731481481481</v>
      </c>
      <c r="J1054" s="13" t="n">
        <v>44803</v>
      </c>
      <c r="K1054" s="10" t="n">
        <v>17607</v>
      </c>
      <c r="L1054" s="14" t="s">
        <v>28</v>
      </c>
      <c r="M1054" s="9" t="s">
        <v>27</v>
      </c>
      <c r="N1054" s="15" t="s">
        <v>4065</v>
      </c>
      <c r="O1054" s="9" t="n">
        <v>0</v>
      </c>
      <c r="P1054" s="10" t="n">
        <v>721</v>
      </c>
      <c r="Q1054" s="18" t="n">
        <v>44830</v>
      </c>
      <c r="R1054" s="9" t="n">
        <v>1080</v>
      </c>
      <c r="S1054" s="10" t="n">
        <v>0</v>
      </c>
      <c r="T1054" s="9" t="n">
        <v>0</v>
      </c>
      <c r="U1054" s="9" t="s">
        <v>36</v>
      </c>
      <c r="V1054" s="9" t="n">
        <v>0</v>
      </c>
    </row>
    <row r="1055" customFormat="false" ht="15.75" hidden="false" customHeight="true" outlineLevel="0" collapsed="false">
      <c r="A1055" s="22" t="s">
        <v>3898</v>
      </c>
      <c r="B1055" s="7" t="s">
        <v>4066</v>
      </c>
      <c r="C1055" s="8" t="s">
        <v>4067</v>
      </c>
      <c r="D1055" s="9" t="s">
        <v>27</v>
      </c>
      <c r="E1055" s="7" t="s">
        <v>4068</v>
      </c>
      <c r="F1055" s="9" t="s">
        <v>41</v>
      </c>
      <c r="G1055" s="10" t="s">
        <v>27</v>
      </c>
      <c r="H1055" s="11" t="s">
        <v>27</v>
      </c>
      <c r="I1055" s="27" t="n">
        <v>0.00822916666666667</v>
      </c>
      <c r="J1055" s="13" t="n">
        <v>44782</v>
      </c>
      <c r="K1055" s="10" t="n">
        <v>11415</v>
      </c>
      <c r="L1055" s="14" t="s">
        <v>28</v>
      </c>
      <c r="M1055" s="9" t="s">
        <v>27</v>
      </c>
      <c r="N1055" s="15" t="s">
        <v>4069</v>
      </c>
      <c r="O1055" s="9" t="n">
        <v>0</v>
      </c>
      <c r="P1055" s="10" t="n">
        <v>1053</v>
      </c>
      <c r="Q1055" s="18" t="n">
        <v>44830</v>
      </c>
      <c r="R1055" s="9" t="n">
        <v>1080</v>
      </c>
      <c r="S1055" s="10" t="n">
        <v>0</v>
      </c>
      <c r="T1055" s="9" t="n">
        <v>0</v>
      </c>
      <c r="U1055" s="9" t="s">
        <v>36</v>
      </c>
      <c r="V1055" s="9" t="n">
        <v>0</v>
      </c>
    </row>
    <row r="1056" customFormat="false" ht="15.75" hidden="false" customHeight="true" outlineLevel="0" collapsed="false">
      <c r="A1056" s="22" t="s">
        <v>3898</v>
      </c>
      <c r="B1056" s="7" t="s">
        <v>4070</v>
      </c>
      <c r="C1056" s="8" t="s">
        <v>4071</v>
      </c>
      <c r="D1056" s="9" t="s">
        <v>27</v>
      </c>
      <c r="E1056" s="7" t="s">
        <v>4072</v>
      </c>
      <c r="F1056" s="9" t="s">
        <v>41</v>
      </c>
      <c r="G1056" s="10" t="s">
        <v>27</v>
      </c>
      <c r="H1056" s="11" t="s">
        <v>27</v>
      </c>
      <c r="I1056" s="27" t="n">
        <v>0.00337962962962963</v>
      </c>
      <c r="J1056" s="13" t="n">
        <v>44494</v>
      </c>
      <c r="K1056" s="10" t="n">
        <v>1308186</v>
      </c>
      <c r="L1056" s="14" t="s">
        <v>53</v>
      </c>
      <c r="M1056" s="9" t="s">
        <v>27</v>
      </c>
      <c r="N1056" s="15" t="s">
        <v>4073</v>
      </c>
      <c r="O1056" s="9" t="n">
        <v>0</v>
      </c>
      <c r="P1056" s="10" t="n">
        <v>45448</v>
      </c>
      <c r="Q1056" s="18" t="n">
        <v>44830</v>
      </c>
      <c r="R1056" s="9" t="n">
        <v>1080</v>
      </c>
      <c r="S1056" s="10" t="n">
        <v>0</v>
      </c>
      <c r="T1056" s="9" t="n">
        <v>0</v>
      </c>
      <c r="U1056" s="9" t="s">
        <v>36</v>
      </c>
      <c r="V1056" s="9" t="n">
        <v>0</v>
      </c>
    </row>
    <row r="1057" customFormat="false" ht="15.75" hidden="false" customHeight="true" outlineLevel="0" collapsed="false">
      <c r="A1057" s="22" t="s">
        <v>3898</v>
      </c>
      <c r="B1057" s="7" t="s">
        <v>4074</v>
      </c>
      <c r="C1057" s="8" t="s">
        <v>4075</v>
      </c>
      <c r="D1057" s="9" t="s">
        <v>27</v>
      </c>
      <c r="E1057" s="7" t="s">
        <v>4076</v>
      </c>
      <c r="F1057" s="9" t="s">
        <v>41</v>
      </c>
      <c r="G1057" s="10" t="s">
        <v>27</v>
      </c>
      <c r="H1057" s="11" t="s">
        <v>27</v>
      </c>
      <c r="I1057" s="27" t="n">
        <v>0.0115046296296296</v>
      </c>
      <c r="J1057" s="13" t="n">
        <v>44820</v>
      </c>
      <c r="K1057" s="10" t="n">
        <v>9633</v>
      </c>
      <c r="L1057" s="14" t="s">
        <v>53</v>
      </c>
      <c r="M1057" s="9" t="s">
        <v>27</v>
      </c>
      <c r="N1057" s="15" t="s">
        <v>4077</v>
      </c>
      <c r="O1057" s="9" t="n">
        <v>0</v>
      </c>
      <c r="P1057" s="10" t="n">
        <v>684</v>
      </c>
      <c r="Q1057" s="18" t="n">
        <v>44830</v>
      </c>
      <c r="R1057" s="9" t="n">
        <v>1080</v>
      </c>
      <c r="S1057" s="10" t="n">
        <v>0</v>
      </c>
      <c r="T1057" s="9" t="n">
        <v>0</v>
      </c>
      <c r="U1057" s="9" t="s">
        <v>36</v>
      </c>
      <c r="V1057" s="9" t="n">
        <v>0</v>
      </c>
    </row>
    <row r="1058" customFormat="false" ht="15.75" hidden="false" customHeight="true" outlineLevel="0" collapsed="false">
      <c r="A1058" s="22" t="s">
        <v>3898</v>
      </c>
      <c r="B1058" s="7" t="s">
        <v>4078</v>
      </c>
      <c r="C1058" s="8" t="s">
        <v>4079</v>
      </c>
      <c r="D1058" s="9" t="s">
        <v>27</v>
      </c>
      <c r="E1058" s="7" t="s">
        <v>1440</v>
      </c>
      <c r="F1058" s="9" t="s">
        <v>41</v>
      </c>
      <c r="G1058" s="10" t="s">
        <v>27</v>
      </c>
      <c r="H1058" s="11" t="s">
        <v>27</v>
      </c>
      <c r="I1058" s="27" t="n">
        <v>0.00344907407407407</v>
      </c>
      <c r="J1058" s="13" t="n">
        <v>44244</v>
      </c>
      <c r="K1058" s="10" t="n">
        <v>10192824</v>
      </c>
      <c r="L1058" s="14" t="s">
        <v>53</v>
      </c>
      <c r="M1058" s="9" t="s">
        <v>27</v>
      </c>
      <c r="N1058" s="15" t="s">
        <v>4080</v>
      </c>
      <c r="O1058" s="9" t="n">
        <v>0</v>
      </c>
      <c r="P1058" s="10" t="n">
        <v>339944</v>
      </c>
      <c r="Q1058" s="18" t="n">
        <v>44830</v>
      </c>
      <c r="R1058" s="9" t="n">
        <v>1080</v>
      </c>
      <c r="S1058" s="10" t="n">
        <v>0</v>
      </c>
      <c r="T1058" s="9" t="n">
        <v>0</v>
      </c>
      <c r="U1058" s="9" t="s">
        <v>36</v>
      </c>
      <c r="V1058" s="9" t="n">
        <v>0</v>
      </c>
    </row>
    <row r="1059" customFormat="false" ht="15.75" hidden="false" customHeight="true" outlineLevel="0" collapsed="false">
      <c r="A1059" s="22" t="s">
        <v>3898</v>
      </c>
      <c r="B1059" s="7" t="s">
        <v>4081</v>
      </c>
      <c r="C1059" s="8" t="s">
        <v>4082</v>
      </c>
      <c r="D1059" s="9" t="s">
        <v>27</v>
      </c>
      <c r="E1059" s="7" t="s">
        <v>4083</v>
      </c>
      <c r="F1059" s="9" t="s">
        <v>47</v>
      </c>
      <c r="G1059" s="10" t="s">
        <v>27</v>
      </c>
      <c r="H1059" s="11" t="s">
        <v>27</v>
      </c>
      <c r="I1059" s="27" t="n">
        <v>0.0090625</v>
      </c>
      <c r="J1059" s="13" t="n">
        <v>44814</v>
      </c>
      <c r="K1059" s="10" t="n">
        <v>9962</v>
      </c>
      <c r="L1059" s="14" t="s">
        <v>3903</v>
      </c>
      <c r="M1059" s="9" t="s">
        <v>27</v>
      </c>
      <c r="N1059" s="15" t="s">
        <v>4084</v>
      </c>
      <c r="O1059" s="9" t="n">
        <v>0</v>
      </c>
      <c r="P1059" s="10" t="n">
        <v>201</v>
      </c>
      <c r="Q1059" s="18" t="n">
        <v>44830</v>
      </c>
      <c r="R1059" s="9" t="n">
        <v>1080</v>
      </c>
      <c r="S1059" s="10" t="n">
        <v>0</v>
      </c>
      <c r="T1059" s="9" t="n">
        <v>0</v>
      </c>
      <c r="U1059" s="9" t="s">
        <v>36</v>
      </c>
      <c r="V1059" s="9" t="n">
        <v>0</v>
      </c>
    </row>
    <row r="1060" customFormat="false" ht="15.75" hidden="false" customHeight="true" outlineLevel="0" collapsed="false">
      <c r="A1060" s="22" t="s">
        <v>3898</v>
      </c>
      <c r="B1060" s="7" t="s">
        <v>4085</v>
      </c>
      <c r="C1060" s="8" t="s">
        <v>4086</v>
      </c>
      <c r="D1060" s="9" t="s">
        <v>27</v>
      </c>
      <c r="E1060" s="7" t="s">
        <v>1425</v>
      </c>
      <c r="F1060" s="9" t="s">
        <v>41</v>
      </c>
      <c r="G1060" s="10" t="s">
        <v>27</v>
      </c>
      <c r="H1060" s="11" t="s">
        <v>27</v>
      </c>
      <c r="I1060" s="27" t="n">
        <v>0.0124884259259259</v>
      </c>
      <c r="J1060" s="13" t="n">
        <v>44775</v>
      </c>
      <c r="K1060" s="10" t="n">
        <v>342928</v>
      </c>
      <c r="L1060" s="14" t="s">
        <v>28</v>
      </c>
      <c r="M1060" s="9" t="s">
        <v>27</v>
      </c>
      <c r="N1060" s="15" t="s">
        <v>4087</v>
      </c>
      <c r="O1060" s="9" t="n">
        <v>0</v>
      </c>
      <c r="P1060" s="10" t="n">
        <v>11674</v>
      </c>
      <c r="Q1060" s="18" t="n">
        <v>44830</v>
      </c>
      <c r="R1060" s="9" t="n">
        <v>1080</v>
      </c>
      <c r="S1060" s="10" t="n">
        <v>0</v>
      </c>
      <c r="T1060" s="9" t="n">
        <v>0</v>
      </c>
      <c r="U1060" s="9" t="s">
        <v>36</v>
      </c>
      <c r="V1060" s="9" t="n">
        <v>0</v>
      </c>
    </row>
    <row r="1061" customFormat="false" ht="15.75" hidden="false" customHeight="true" outlineLevel="0" collapsed="false">
      <c r="A1061" s="22" t="s">
        <v>3898</v>
      </c>
      <c r="B1061" s="7" t="s">
        <v>4088</v>
      </c>
      <c r="C1061" s="8" t="s">
        <v>4089</v>
      </c>
      <c r="D1061" s="9" t="s">
        <v>27</v>
      </c>
      <c r="E1061" s="7" t="s">
        <v>3184</v>
      </c>
      <c r="F1061" s="9" t="s">
        <v>41</v>
      </c>
      <c r="G1061" s="10" t="s">
        <v>27</v>
      </c>
      <c r="H1061" s="11" t="s">
        <v>27</v>
      </c>
      <c r="I1061" s="27" t="n">
        <v>0.00818287037037037</v>
      </c>
      <c r="J1061" s="13" t="n">
        <v>44816</v>
      </c>
      <c r="K1061" s="10" t="n">
        <v>202864</v>
      </c>
      <c r="L1061" s="14" t="s">
        <v>3903</v>
      </c>
      <c r="M1061" s="9" t="s">
        <v>27</v>
      </c>
      <c r="N1061" s="15" t="s">
        <v>4090</v>
      </c>
      <c r="O1061" s="9" t="n">
        <v>0</v>
      </c>
      <c r="P1061" s="10" t="n">
        <v>4829</v>
      </c>
      <c r="Q1061" s="18" t="n">
        <v>44830</v>
      </c>
      <c r="R1061" s="9" t="n">
        <v>1080</v>
      </c>
      <c r="S1061" s="10" t="n">
        <v>0</v>
      </c>
      <c r="T1061" s="9" t="n">
        <v>0</v>
      </c>
      <c r="U1061" s="9" t="s">
        <v>36</v>
      </c>
      <c r="V1061" s="9" t="n">
        <v>0</v>
      </c>
    </row>
    <row r="1062" customFormat="false" ht="15.75" hidden="false" customHeight="true" outlineLevel="0" collapsed="false">
      <c r="A1062" s="22" t="s">
        <v>3898</v>
      </c>
      <c r="B1062" s="7" t="s">
        <v>4091</v>
      </c>
      <c r="C1062" s="8" t="s">
        <v>4092</v>
      </c>
      <c r="D1062" s="9" t="s">
        <v>27</v>
      </c>
      <c r="E1062" s="7" t="s">
        <v>4093</v>
      </c>
      <c r="F1062" s="9" t="s">
        <v>41</v>
      </c>
      <c r="G1062" s="10" t="s">
        <v>27</v>
      </c>
      <c r="H1062" s="11" t="s">
        <v>27</v>
      </c>
      <c r="I1062" s="27" t="n">
        <v>0.000104166666666667</v>
      </c>
      <c r="J1062" s="13" t="n">
        <v>44713</v>
      </c>
      <c r="K1062" s="10" t="n">
        <v>144304</v>
      </c>
      <c r="L1062" s="14" t="s">
        <v>3903</v>
      </c>
      <c r="M1062" s="9" t="s">
        <v>27</v>
      </c>
      <c r="N1062" s="15" t="s">
        <v>27</v>
      </c>
      <c r="O1062" s="9" t="n">
        <v>0</v>
      </c>
      <c r="P1062" s="10" t="n">
        <v>471</v>
      </c>
      <c r="Q1062" s="18" t="n">
        <v>44830</v>
      </c>
      <c r="R1062" s="9" t="n">
        <v>1080</v>
      </c>
      <c r="S1062" s="10" t="n">
        <v>0</v>
      </c>
      <c r="T1062" s="9" t="n">
        <v>0</v>
      </c>
      <c r="U1062" s="9" t="s">
        <v>36</v>
      </c>
      <c r="V1062" s="9" t="n">
        <v>0</v>
      </c>
    </row>
    <row r="1063" customFormat="false" ht="15.75" hidden="false" customHeight="true" outlineLevel="0" collapsed="false">
      <c r="A1063" s="22" t="s">
        <v>3898</v>
      </c>
      <c r="B1063" s="7" t="s">
        <v>4094</v>
      </c>
      <c r="C1063" s="8" t="s">
        <v>4095</v>
      </c>
      <c r="D1063" s="9" t="s">
        <v>27</v>
      </c>
      <c r="E1063" s="7" t="s">
        <v>4096</v>
      </c>
      <c r="F1063" s="9" t="s">
        <v>41</v>
      </c>
      <c r="G1063" s="10" t="s">
        <v>27</v>
      </c>
      <c r="H1063" s="11" t="s">
        <v>27</v>
      </c>
      <c r="I1063" s="27" t="n">
        <v>0.00604166666666667</v>
      </c>
      <c r="J1063" s="13" t="n">
        <v>44802</v>
      </c>
      <c r="K1063" s="10" t="n">
        <v>11258</v>
      </c>
      <c r="L1063" s="14" t="s">
        <v>28</v>
      </c>
      <c r="M1063" s="9" t="s">
        <v>27</v>
      </c>
      <c r="N1063" s="15" t="s">
        <v>4097</v>
      </c>
      <c r="O1063" s="9" t="n">
        <v>0</v>
      </c>
      <c r="P1063" s="10" t="n">
        <v>605</v>
      </c>
      <c r="Q1063" s="18" t="n">
        <v>44830</v>
      </c>
      <c r="R1063" s="9" t="n">
        <v>1080</v>
      </c>
      <c r="S1063" s="10" t="n">
        <v>0</v>
      </c>
      <c r="T1063" s="9" t="n">
        <v>0</v>
      </c>
      <c r="U1063" s="9" t="s">
        <v>36</v>
      </c>
      <c r="V1063" s="9" t="n">
        <v>0</v>
      </c>
    </row>
    <row r="1064" customFormat="false" ht="15.75" hidden="false" customHeight="true" outlineLevel="0" collapsed="false">
      <c r="A1064" s="22" t="s">
        <v>3898</v>
      </c>
      <c r="B1064" s="7" t="s">
        <v>4098</v>
      </c>
      <c r="C1064" s="8" t="s">
        <v>4099</v>
      </c>
      <c r="D1064" s="9" t="s">
        <v>27</v>
      </c>
      <c r="E1064" s="7" t="s">
        <v>4100</v>
      </c>
      <c r="F1064" s="9" t="s">
        <v>41</v>
      </c>
      <c r="G1064" s="10" t="s">
        <v>27</v>
      </c>
      <c r="H1064" s="11" t="s">
        <v>27</v>
      </c>
      <c r="I1064" s="27" t="n">
        <v>0.0140972222222222</v>
      </c>
      <c r="J1064" s="13" t="n">
        <v>44811</v>
      </c>
      <c r="K1064" s="10" t="n">
        <v>34292</v>
      </c>
      <c r="L1064" s="14" t="s">
        <v>28</v>
      </c>
      <c r="M1064" s="9" t="s">
        <v>27</v>
      </c>
      <c r="N1064" s="15" t="s">
        <v>4101</v>
      </c>
      <c r="O1064" s="9" t="n">
        <v>0</v>
      </c>
      <c r="P1064" s="10" t="n">
        <v>1894</v>
      </c>
      <c r="Q1064" s="18" t="n">
        <v>44830</v>
      </c>
      <c r="R1064" s="9" t="n">
        <v>1080</v>
      </c>
      <c r="S1064" s="10" t="n">
        <v>0</v>
      </c>
      <c r="T1064" s="9" t="n">
        <v>0</v>
      </c>
      <c r="U1064" s="9" t="s">
        <v>36</v>
      </c>
      <c r="V1064" s="9" t="n">
        <v>0</v>
      </c>
    </row>
    <row r="1065" customFormat="false" ht="15.75" hidden="false" customHeight="true" outlineLevel="0" collapsed="false">
      <c r="A1065" s="22" t="s">
        <v>4102</v>
      </c>
      <c r="B1065" s="7" t="s">
        <v>2919</v>
      </c>
      <c r="C1065" s="8" t="s">
        <v>3059</v>
      </c>
      <c r="D1065" s="9" t="s">
        <v>1739</v>
      </c>
      <c r="E1065" s="7" t="s">
        <v>1544</v>
      </c>
      <c r="F1065" s="9" t="s">
        <v>41</v>
      </c>
      <c r="G1065" s="10" t="n">
        <v>4290000</v>
      </c>
      <c r="H1065" s="11" t="n">
        <v>379667831</v>
      </c>
      <c r="I1065" s="27" t="n">
        <v>0.00902777777777778</v>
      </c>
      <c r="J1065" s="13" t="n">
        <v>43532</v>
      </c>
      <c r="K1065" s="45" t="n">
        <v>505000</v>
      </c>
      <c r="L1065" s="14" t="s">
        <v>28</v>
      </c>
      <c r="M1065" s="46" t="s">
        <v>29</v>
      </c>
      <c r="N1065" s="28" t="s">
        <v>4103</v>
      </c>
      <c r="O1065" s="46" t="n">
        <v>2</v>
      </c>
      <c r="P1065" s="45" t="n">
        <v>8664</v>
      </c>
      <c r="Q1065" s="47" t="n">
        <v>44825</v>
      </c>
      <c r="R1065" s="9" t="n">
        <v>1080</v>
      </c>
      <c r="S1065" s="10" t="n">
        <v>668</v>
      </c>
      <c r="T1065" s="9" t="n">
        <v>30</v>
      </c>
      <c r="U1065" s="9" t="s">
        <v>29</v>
      </c>
      <c r="V1065" s="9" t="n">
        <v>2</v>
      </c>
    </row>
    <row r="1066" customFormat="false" ht="15.75" hidden="false" customHeight="true" outlineLevel="0" collapsed="false">
      <c r="A1066" s="22" t="s">
        <v>4102</v>
      </c>
      <c r="B1066" s="7" t="s">
        <v>3060</v>
      </c>
      <c r="C1066" s="8" t="s">
        <v>3061</v>
      </c>
      <c r="D1066" s="9" t="s">
        <v>3062</v>
      </c>
      <c r="E1066" s="7" t="s">
        <v>2718</v>
      </c>
      <c r="F1066" s="9" t="s">
        <v>41</v>
      </c>
      <c r="G1066" s="10" t="n">
        <v>9400000</v>
      </c>
      <c r="H1066" s="11" t="n">
        <v>1351410111</v>
      </c>
      <c r="I1066" s="27" t="n">
        <v>0.00697916666666667</v>
      </c>
      <c r="J1066" s="13" t="n">
        <v>43856</v>
      </c>
      <c r="K1066" s="48" t="n">
        <v>504000</v>
      </c>
      <c r="L1066" s="14" t="s">
        <v>53</v>
      </c>
      <c r="M1066" s="14" t="s">
        <v>29</v>
      </c>
      <c r="N1066" s="28" t="s">
        <v>4104</v>
      </c>
      <c r="O1066" s="9" t="n">
        <v>0</v>
      </c>
      <c r="P1066" s="48" t="n">
        <v>7819</v>
      </c>
      <c r="Q1066" s="47" t="n">
        <v>44823</v>
      </c>
      <c r="R1066" s="9" t="n">
        <v>1080</v>
      </c>
      <c r="S1066" s="10" t="n">
        <v>992</v>
      </c>
      <c r="T1066" s="9" t="n">
        <v>37</v>
      </c>
      <c r="U1066" s="9" t="s">
        <v>36</v>
      </c>
      <c r="V1066" s="9" t="n">
        <v>2</v>
      </c>
    </row>
    <row r="1067" customFormat="false" ht="15.75" hidden="false" customHeight="true" outlineLevel="0" collapsed="false">
      <c r="A1067" s="22" t="s">
        <v>4102</v>
      </c>
      <c r="B1067" s="7" t="s">
        <v>3063</v>
      </c>
      <c r="C1067" s="8" t="s">
        <v>3064</v>
      </c>
      <c r="D1067" s="9" t="s">
        <v>3065</v>
      </c>
      <c r="E1067" s="7" t="s">
        <v>3066</v>
      </c>
      <c r="F1067" s="9" t="s">
        <v>41</v>
      </c>
      <c r="G1067" s="10" t="n">
        <v>8440000</v>
      </c>
      <c r="H1067" s="11" t="n">
        <v>100143005</v>
      </c>
      <c r="I1067" s="27" t="n">
        <v>0.00385416666666667</v>
      </c>
      <c r="J1067" s="13" t="n">
        <v>44792</v>
      </c>
      <c r="K1067" s="48" t="n">
        <v>314000</v>
      </c>
      <c r="L1067" s="14" t="s">
        <v>28</v>
      </c>
      <c r="M1067" s="14" t="s">
        <v>29</v>
      </c>
      <c r="N1067" s="28" t="s">
        <v>4105</v>
      </c>
      <c r="O1067" s="9" t="n">
        <v>0</v>
      </c>
      <c r="P1067" s="48" t="n">
        <v>679</v>
      </c>
      <c r="Q1067" s="47" t="n">
        <v>44761</v>
      </c>
      <c r="R1067" s="9" t="n">
        <v>1080</v>
      </c>
      <c r="S1067" s="10" t="n">
        <v>667</v>
      </c>
      <c r="T1067" s="9" t="n">
        <v>35</v>
      </c>
      <c r="U1067" s="9" t="s">
        <v>36</v>
      </c>
      <c r="V1067" s="9" t="n">
        <v>2</v>
      </c>
    </row>
    <row r="1068" customFormat="false" ht="15.75" hidden="false" customHeight="true" outlineLevel="0" collapsed="false">
      <c r="A1068" s="22" t="s">
        <v>4102</v>
      </c>
      <c r="B1068" s="7" t="s">
        <v>3067</v>
      </c>
      <c r="C1068" s="8" t="s">
        <v>3068</v>
      </c>
      <c r="D1068" s="9" t="s">
        <v>1416</v>
      </c>
      <c r="E1068" s="7" t="s">
        <v>1417</v>
      </c>
      <c r="F1068" s="9" t="s">
        <v>41</v>
      </c>
      <c r="G1068" s="10" t="n">
        <v>1050000</v>
      </c>
      <c r="H1068" s="11" t="n">
        <v>1310065194</v>
      </c>
      <c r="I1068" s="27" t="n">
        <v>0.0132175925925926</v>
      </c>
      <c r="J1068" s="13" t="n">
        <v>43620</v>
      </c>
      <c r="K1068" s="48" t="n">
        <v>208000</v>
      </c>
      <c r="L1068" s="14" t="s">
        <v>28</v>
      </c>
      <c r="M1068" s="14" t="s">
        <v>29</v>
      </c>
      <c r="N1068" s="28" t="s">
        <v>4106</v>
      </c>
      <c r="O1068" s="9" t="n">
        <v>0</v>
      </c>
      <c r="P1068" s="48" t="n">
        <v>8892</v>
      </c>
      <c r="Q1068" s="47" t="n">
        <v>44825</v>
      </c>
      <c r="R1068" s="9" t="n">
        <v>1080</v>
      </c>
      <c r="S1068" s="10" t="n">
        <v>2609</v>
      </c>
      <c r="T1068" s="9" t="n">
        <v>155</v>
      </c>
      <c r="U1068" s="9" t="s">
        <v>36</v>
      </c>
      <c r="V1068" s="9" t="n">
        <v>14</v>
      </c>
    </row>
    <row r="1069" customFormat="false" ht="15.75" hidden="false" customHeight="true" outlineLevel="0" collapsed="false">
      <c r="A1069" s="22" t="s">
        <v>4102</v>
      </c>
      <c r="B1069" s="7" t="s">
        <v>3069</v>
      </c>
      <c r="C1069" s="8" t="s">
        <v>3070</v>
      </c>
      <c r="D1069" s="9" t="s">
        <v>2727</v>
      </c>
      <c r="E1069" s="7" t="s">
        <v>2728</v>
      </c>
      <c r="F1069" s="9" t="s">
        <v>41</v>
      </c>
      <c r="G1069" s="10" t="n">
        <v>2140000</v>
      </c>
      <c r="H1069" s="11" t="n">
        <v>371213092</v>
      </c>
      <c r="I1069" s="27" t="n">
        <v>0.00760416666666667</v>
      </c>
      <c r="J1069" s="13" t="n">
        <v>44283</v>
      </c>
      <c r="K1069" s="48" t="n">
        <v>122000</v>
      </c>
      <c r="L1069" s="14" t="s">
        <v>53</v>
      </c>
      <c r="M1069" s="14" t="s">
        <v>29</v>
      </c>
      <c r="N1069" s="28" t="s">
        <v>4107</v>
      </c>
      <c r="O1069" s="9" t="n">
        <v>0</v>
      </c>
      <c r="P1069" s="48" t="n">
        <v>3946</v>
      </c>
      <c r="Q1069" s="47" t="n">
        <v>44824</v>
      </c>
      <c r="R1069" s="9" t="n">
        <v>1080</v>
      </c>
      <c r="S1069" s="10" t="n">
        <v>905</v>
      </c>
      <c r="T1069" s="9" t="n">
        <v>9</v>
      </c>
      <c r="U1069" s="9" t="s">
        <v>36</v>
      </c>
      <c r="V1069" s="9" t="n">
        <v>2</v>
      </c>
    </row>
    <row r="1070" customFormat="false" ht="15.75" hidden="false" customHeight="true" outlineLevel="0" collapsed="false">
      <c r="A1070" s="22" t="s">
        <v>4102</v>
      </c>
      <c r="B1070" s="7" t="s">
        <v>3071</v>
      </c>
      <c r="C1070" s="8" t="s">
        <v>3072</v>
      </c>
      <c r="D1070" s="9" t="s">
        <v>1363</v>
      </c>
      <c r="E1070" s="7" t="s">
        <v>1364</v>
      </c>
      <c r="F1070" s="9" t="s">
        <v>41</v>
      </c>
      <c r="G1070" s="10" t="n">
        <v>8650000</v>
      </c>
      <c r="H1070" s="11" t="n">
        <v>1097687259</v>
      </c>
      <c r="I1070" s="27" t="n">
        <v>0.0175</v>
      </c>
      <c r="J1070" s="13" t="n">
        <v>43414</v>
      </c>
      <c r="K1070" s="48" t="n">
        <v>497000</v>
      </c>
      <c r="L1070" s="14" t="s">
        <v>53</v>
      </c>
      <c r="M1070" s="14" t="s">
        <v>29</v>
      </c>
      <c r="N1070" s="28" t="s">
        <v>4108</v>
      </c>
      <c r="O1070" s="9" t="n">
        <v>0</v>
      </c>
      <c r="P1070" s="48" t="n">
        <v>27412</v>
      </c>
      <c r="Q1070" s="47" t="n">
        <v>44825</v>
      </c>
      <c r="R1070" s="9" t="n">
        <v>1080</v>
      </c>
      <c r="S1070" s="10" t="n">
        <v>487</v>
      </c>
      <c r="T1070" s="9" t="n">
        <v>20</v>
      </c>
      <c r="U1070" s="9" t="s">
        <v>36</v>
      </c>
      <c r="V1070" s="9" t="n">
        <v>2</v>
      </c>
    </row>
    <row r="1071" customFormat="false" ht="15.75" hidden="false" customHeight="true" outlineLevel="0" collapsed="false">
      <c r="A1071" s="22" t="s">
        <v>4102</v>
      </c>
      <c r="B1071" s="7" t="s">
        <v>3073</v>
      </c>
      <c r="C1071" s="8" t="s">
        <v>3074</v>
      </c>
      <c r="D1071" s="9" t="s">
        <v>3075</v>
      </c>
      <c r="E1071" s="7" t="s">
        <v>3076</v>
      </c>
      <c r="F1071" s="9" t="s">
        <v>41</v>
      </c>
      <c r="G1071" s="10" t="n">
        <v>14300000</v>
      </c>
      <c r="H1071" s="11" t="n">
        <v>2555907527</v>
      </c>
      <c r="I1071" s="27" t="n">
        <v>0.00570601851851852</v>
      </c>
      <c r="J1071" s="13" t="n">
        <v>43609</v>
      </c>
      <c r="K1071" s="48" t="n">
        <v>1200000</v>
      </c>
      <c r="L1071" s="14" t="s">
        <v>28</v>
      </c>
      <c r="M1071" s="14" t="s">
        <v>36</v>
      </c>
      <c r="N1071" s="28" t="s">
        <v>4109</v>
      </c>
      <c r="O1071" s="9" t="n">
        <v>0</v>
      </c>
      <c r="P1071" s="48" t="n">
        <v>54917</v>
      </c>
      <c r="Q1071" s="47" t="n">
        <v>44827</v>
      </c>
      <c r="R1071" s="9" t="n">
        <v>1440</v>
      </c>
      <c r="S1071" s="10" t="n">
        <v>676</v>
      </c>
      <c r="T1071" s="9" t="n">
        <v>16</v>
      </c>
      <c r="U1071" s="9" t="s">
        <v>36</v>
      </c>
      <c r="V1071" s="9" t="n">
        <v>1</v>
      </c>
    </row>
    <row r="1072" customFormat="false" ht="15.75" hidden="false" customHeight="true" outlineLevel="0" collapsed="false">
      <c r="A1072" s="22" t="s">
        <v>4102</v>
      </c>
      <c r="B1072" s="7" t="s">
        <v>2802</v>
      </c>
      <c r="C1072" s="8" t="s">
        <v>2803</v>
      </c>
      <c r="D1072" s="9" t="s">
        <v>1454</v>
      </c>
      <c r="E1072" s="7" t="s">
        <v>1455</v>
      </c>
      <c r="F1072" s="9" t="s">
        <v>41</v>
      </c>
      <c r="G1072" s="10" t="n">
        <v>25600000</v>
      </c>
      <c r="H1072" s="11" t="n">
        <v>4418408199</v>
      </c>
      <c r="I1072" s="27" t="n">
        <v>0.00409722222222222</v>
      </c>
      <c r="J1072" s="13" t="n">
        <v>42858</v>
      </c>
      <c r="K1072" s="48" t="n">
        <v>1900000</v>
      </c>
      <c r="L1072" s="14" t="s">
        <v>53</v>
      </c>
      <c r="M1072" s="14" t="s">
        <v>29</v>
      </c>
      <c r="N1072" s="15" t="s">
        <v>4110</v>
      </c>
      <c r="O1072" s="9" t="n">
        <v>0</v>
      </c>
      <c r="P1072" s="48" t="n">
        <v>43493</v>
      </c>
      <c r="Q1072" s="47" t="n">
        <v>44827</v>
      </c>
      <c r="R1072" s="9" t="n">
        <v>1080</v>
      </c>
      <c r="S1072" s="10" t="n">
        <v>186</v>
      </c>
      <c r="T1072" s="9" t="n">
        <v>13</v>
      </c>
      <c r="U1072" s="9" t="s">
        <v>29</v>
      </c>
      <c r="V1072" s="9" t="n">
        <v>1</v>
      </c>
    </row>
    <row r="1073" customFormat="false" ht="15.75" hidden="false" customHeight="true" outlineLevel="0" collapsed="false">
      <c r="A1073" s="22" t="s">
        <v>4102</v>
      </c>
      <c r="B1073" s="7" t="s">
        <v>3077</v>
      </c>
      <c r="C1073" s="8" t="s">
        <v>3078</v>
      </c>
      <c r="D1073" s="9" t="s">
        <v>3077</v>
      </c>
      <c r="E1073" s="7" t="s">
        <v>3079</v>
      </c>
      <c r="F1073" s="9" t="s">
        <v>41</v>
      </c>
      <c r="G1073" s="10" t="n">
        <v>28700000</v>
      </c>
      <c r="H1073" s="11" t="n">
        <v>4101186573</v>
      </c>
      <c r="I1073" s="27" t="n">
        <v>0.00956018518518519</v>
      </c>
      <c r="J1073" s="13" t="n">
        <v>44636</v>
      </c>
      <c r="K1073" s="48" t="n">
        <v>5100000</v>
      </c>
      <c r="L1073" s="14" t="s">
        <v>53</v>
      </c>
      <c r="M1073" s="14" t="s">
        <v>29</v>
      </c>
      <c r="N1073" s="15" t="s">
        <v>4111</v>
      </c>
      <c r="O1073" s="9" t="n">
        <v>0</v>
      </c>
      <c r="P1073" s="48" t="n">
        <v>130964</v>
      </c>
      <c r="Q1073" s="47" t="n">
        <v>44827</v>
      </c>
      <c r="R1073" s="9" t="n">
        <v>1080</v>
      </c>
      <c r="S1073" s="10" t="n">
        <v>147</v>
      </c>
      <c r="T1073" s="9" t="n">
        <v>18</v>
      </c>
      <c r="U1073" s="9" t="s">
        <v>36</v>
      </c>
      <c r="V1073" s="9" t="n">
        <v>1</v>
      </c>
    </row>
    <row r="1074" customFormat="false" ht="15.75" hidden="false" customHeight="true" outlineLevel="0" collapsed="false">
      <c r="A1074" s="22" t="s">
        <v>4102</v>
      </c>
      <c r="B1074" s="7" t="s">
        <v>3080</v>
      </c>
      <c r="C1074" s="8" t="s">
        <v>3081</v>
      </c>
      <c r="D1074" s="9" t="s">
        <v>27</v>
      </c>
      <c r="E1074" s="7" t="s">
        <v>3083</v>
      </c>
      <c r="F1074" s="9" t="s">
        <v>41</v>
      </c>
      <c r="G1074" s="10" t="n">
        <v>27500000</v>
      </c>
      <c r="H1074" s="11" t="n">
        <v>2804468420</v>
      </c>
      <c r="I1074" s="27" t="n">
        <v>0.0160069444444444</v>
      </c>
      <c r="J1074" s="13" t="n">
        <v>43407</v>
      </c>
      <c r="K1074" s="48" t="n">
        <v>2900000</v>
      </c>
      <c r="L1074" s="14" t="s">
        <v>53</v>
      </c>
      <c r="M1074" s="14" t="s">
        <v>29</v>
      </c>
      <c r="N1074" s="15" t="s">
        <v>4112</v>
      </c>
      <c r="O1074" s="9" t="n">
        <v>0</v>
      </c>
      <c r="P1074" s="48" t="n">
        <v>107495</v>
      </c>
      <c r="Q1074" s="47" t="n">
        <v>44827</v>
      </c>
      <c r="R1074" s="9" t="n">
        <v>1080</v>
      </c>
      <c r="S1074" s="10" t="n">
        <v>65</v>
      </c>
      <c r="T1074" s="9" t="n">
        <v>11</v>
      </c>
      <c r="U1074" s="9" t="s">
        <v>29</v>
      </c>
      <c r="V1074" s="9" t="n">
        <v>0</v>
      </c>
    </row>
    <row r="1075" customFormat="false" ht="15.75" hidden="false" customHeight="true" outlineLevel="0" collapsed="false">
      <c r="A1075" s="22" t="s">
        <v>4102</v>
      </c>
      <c r="B1075" s="7" t="s">
        <v>3084</v>
      </c>
      <c r="C1075" s="8" t="s">
        <v>3085</v>
      </c>
      <c r="D1075" s="9" t="s">
        <v>3086</v>
      </c>
      <c r="E1075" s="7" t="s">
        <v>2236</v>
      </c>
      <c r="F1075" s="9" t="s">
        <v>41</v>
      </c>
      <c r="G1075" s="10" t="n">
        <v>15000000</v>
      </c>
      <c r="H1075" s="11" t="n">
        <v>1672138407</v>
      </c>
      <c r="I1075" s="27" t="n">
        <v>0.0120949074074074</v>
      </c>
      <c r="J1075" s="13" t="n">
        <v>43968</v>
      </c>
      <c r="K1075" s="48" t="n">
        <v>4500000</v>
      </c>
      <c r="L1075" s="14" t="s">
        <v>53</v>
      </c>
      <c r="M1075" s="14" t="s">
        <v>29</v>
      </c>
      <c r="N1075" s="15" t="s">
        <v>4113</v>
      </c>
      <c r="O1075" s="9" t="n">
        <v>1</v>
      </c>
      <c r="P1075" s="48" t="n">
        <v>279944</v>
      </c>
      <c r="Q1075" s="47" t="n">
        <v>44827</v>
      </c>
      <c r="R1075" s="9" t="n">
        <v>1080</v>
      </c>
      <c r="S1075" s="10" t="n">
        <v>160</v>
      </c>
      <c r="T1075" s="9" t="n">
        <v>2</v>
      </c>
      <c r="U1075" s="9" t="s">
        <v>36</v>
      </c>
      <c r="V1075" s="9" t="n">
        <v>0</v>
      </c>
    </row>
    <row r="1076" customFormat="false" ht="15.75" hidden="false" customHeight="true" outlineLevel="0" collapsed="false">
      <c r="A1076" s="22" t="s">
        <v>4102</v>
      </c>
      <c r="B1076" s="7" t="s">
        <v>3087</v>
      </c>
      <c r="C1076" s="8" t="s">
        <v>3088</v>
      </c>
      <c r="D1076" s="9" t="s">
        <v>27</v>
      </c>
      <c r="E1076" s="7" t="s">
        <v>1967</v>
      </c>
      <c r="F1076" s="9" t="s">
        <v>41</v>
      </c>
      <c r="G1076" s="10" t="n">
        <v>24100000</v>
      </c>
      <c r="H1076" s="11" t="n">
        <v>2258312973</v>
      </c>
      <c r="I1076" s="27" t="n">
        <v>0.00460648148148148</v>
      </c>
      <c r="J1076" s="13" t="n">
        <v>43065</v>
      </c>
      <c r="K1076" s="48" t="n">
        <v>1300000</v>
      </c>
      <c r="L1076" s="14" t="s">
        <v>53</v>
      </c>
      <c r="M1076" s="14" t="s">
        <v>36</v>
      </c>
      <c r="N1076" s="15" t="s">
        <v>4114</v>
      </c>
      <c r="O1076" s="9" t="n">
        <v>2</v>
      </c>
      <c r="P1076" s="48" t="n">
        <v>34680</v>
      </c>
      <c r="Q1076" s="47" t="n">
        <v>44825</v>
      </c>
      <c r="R1076" s="9" t="n">
        <v>1080</v>
      </c>
      <c r="S1076" s="10" t="n">
        <v>94</v>
      </c>
      <c r="T1076" s="9" t="n">
        <v>0</v>
      </c>
      <c r="U1076" s="9" t="s">
        <v>36</v>
      </c>
      <c r="V1076" s="9" t="n">
        <v>0</v>
      </c>
    </row>
    <row r="1077" customFormat="false" ht="15.75" hidden="false" customHeight="true" outlineLevel="0" collapsed="false">
      <c r="A1077" s="22" t="s">
        <v>4102</v>
      </c>
      <c r="B1077" s="7" t="s">
        <v>3089</v>
      </c>
      <c r="C1077" s="8" t="s">
        <v>3090</v>
      </c>
      <c r="D1077" s="9" t="s">
        <v>27</v>
      </c>
      <c r="E1077" s="7" t="s">
        <v>3091</v>
      </c>
      <c r="F1077" s="9" t="s">
        <v>41</v>
      </c>
      <c r="G1077" s="10" t="n">
        <v>25000000</v>
      </c>
      <c r="H1077" s="11" t="n">
        <v>1928545501</v>
      </c>
      <c r="I1077" s="27" t="n">
        <v>0.0909722222222222</v>
      </c>
      <c r="J1077" s="13" t="n">
        <v>41237</v>
      </c>
      <c r="K1077" s="48" t="n">
        <v>861000</v>
      </c>
      <c r="L1077" s="14" t="s">
        <v>53</v>
      </c>
      <c r="M1077" s="14" t="s">
        <v>36</v>
      </c>
      <c r="N1077" s="15" t="s">
        <v>4115</v>
      </c>
      <c r="O1077" s="9" t="n">
        <v>0</v>
      </c>
      <c r="P1077" s="48" t="n">
        <v>38248</v>
      </c>
      <c r="Q1077" s="47" t="n">
        <v>37397</v>
      </c>
      <c r="R1077" s="9" t="n">
        <v>1080</v>
      </c>
      <c r="S1077" s="10" t="n">
        <v>520</v>
      </c>
      <c r="T1077" s="9" t="n">
        <v>16</v>
      </c>
      <c r="U1077" s="9" t="s">
        <v>36</v>
      </c>
      <c r="V1077" s="9" t="n">
        <v>2</v>
      </c>
    </row>
    <row r="1078" customFormat="false" ht="15.75" hidden="false" customHeight="true" outlineLevel="0" collapsed="false">
      <c r="A1078" s="22" t="s">
        <v>4102</v>
      </c>
      <c r="B1078" s="7" t="s">
        <v>3092</v>
      </c>
      <c r="C1078" s="8" t="s">
        <v>3093</v>
      </c>
      <c r="D1078" s="9" t="s">
        <v>27</v>
      </c>
      <c r="E1078" s="7" t="s">
        <v>3095</v>
      </c>
      <c r="F1078" s="9" t="s">
        <v>41</v>
      </c>
      <c r="G1078" s="10" t="n">
        <v>19800000</v>
      </c>
      <c r="H1078" s="11" t="n">
        <v>1523716869</v>
      </c>
      <c r="I1078" s="27" t="n">
        <v>0.00729166666666667</v>
      </c>
      <c r="J1078" s="13" t="n">
        <v>43581</v>
      </c>
      <c r="K1078" s="48" t="n">
        <v>1000000</v>
      </c>
      <c r="L1078" s="14" t="s">
        <v>53</v>
      </c>
      <c r="M1078" s="14" t="s">
        <v>36</v>
      </c>
      <c r="N1078" s="15" t="s">
        <v>4116</v>
      </c>
      <c r="O1078" s="9" t="n">
        <v>10</v>
      </c>
      <c r="P1078" s="48" t="n">
        <v>38667</v>
      </c>
      <c r="Q1078" s="47" t="n">
        <v>44827</v>
      </c>
      <c r="R1078" s="9" t="n">
        <v>1080</v>
      </c>
      <c r="S1078" s="10" t="n">
        <v>716</v>
      </c>
      <c r="T1078" s="9" t="n">
        <v>31</v>
      </c>
      <c r="U1078" s="9" t="s">
        <v>36</v>
      </c>
      <c r="V1078" s="9" t="n">
        <v>56</v>
      </c>
    </row>
    <row r="1079" customFormat="false" ht="15.75" hidden="false" customHeight="true" outlineLevel="0" collapsed="false">
      <c r="A1079" s="22" t="s">
        <v>4102</v>
      </c>
      <c r="B1079" s="7" t="s">
        <v>3096</v>
      </c>
      <c r="C1079" s="8" t="s">
        <v>3097</v>
      </c>
      <c r="D1079" s="9" t="s">
        <v>27</v>
      </c>
      <c r="E1079" s="7" t="s">
        <v>1644</v>
      </c>
      <c r="F1079" s="9" t="s">
        <v>41</v>
      </c>
      <c r="G1079" s="10" t="n">
        <v>7180000</v>
      </c>
      <c r="H1079" s="11" t="n">
        <v>619626795</v>
      </c>
      <c r="I1079" s="27" t="n">
        <v>0.00811342592592593</v>
      </c>
      <c r="J1079" s="13" t="n">
        <v>42496</v>
      </c>
      <c r="K1079" s="48" t="n">
        <v>1900000</v>
      </c>
      <c r="L1079" s="14" t="s">
        <v>53</v>
      </c>
      <c r="M1079" s="14" t="s">
        <v>36</v>
      </c>
      <c r="N1079" s="15" t="s">
        <v>4117</v>
      </c>
      <c r="O1079" s="9" t="n">
        <v>0</v>
      </c>
      <c r="P1079" s="48" t="n">
        <v>23991</v>
      </c>
      <c r="Q1079" s="47" t="n">
        <v>44827</v>
      </c>
      <c r="R1079" s="9" t="n">
        <v>1080</v>
      </c>
      <c r="S1079" s="10" t="n">
        <v>119</v>
      </c>
      <c r="T1079" s="9" t="n">
        <v>2</v>
      </c>
      <c r="U1079" s="9" t="s">
        <v>36</v>
      </c>
      <c r="V1079" s="9" t="n">
        <v>2</v>
      </c>
    </row>
    <row r="1080" customFormat="false" ht="15.75" hidden="false" customHeight="true" outlineLevel="0" collapsed="false">
      <c r="A1080" s="22" t="s">
        <v>4102</v>
      </c>
      <c r="B1080" s="7" t="s">
        <v>3098</v>
      </c>
      <c r="C1080" s="8" t="s">
        <v>3099</v>
      </c>
      <c r="D1080" s="9" t="s">
        <v>27</v>
      </c>
      <c r="E1080" s="7" t="s">
        <v>3101</v>
      </c>
      <c r="F1080" s="9" t="s">
        <v>41</v>
      </c>
      <c r="G1080" s="10" t="n">
        <v>6270000</v>
      </c>
      <c r="H1080" s="11" t="n">
        <v>395111311</v>
      </c>
      <c r="I1080" s="27" t="n">
        <v>0.0143287037037037</v>
      </c>
      <c r="J1080" s="13" t="n">
        <v>44337</v>
      </c>
      <c r="K1080" s="48" t="n">
        <v>341000</v>
      </c>
      <c r="L1080" s="14" t="s">
        <v>53</v>
      </c>
      <c r="M1080" s="14" t="s">
        <v>29</v>
      </c>
      <c r="N1080" s="15" t="s">
        <v>4118</v>
      </c>
      <c r="O1080" s="9" t="n">
        <v>1</v>
      </c>
      <c r="P1080" s="48" t="n">
        <v>14564</v>
      </c>
      <c r="Q1080" s="47" t="n">
        <v>44827</v>
      </c>
      <c r="R1080" s="9" t="n">
        <v>1080</v>
      </c>
      <c r="S1080" s="10" t="n">
        <v>1000</v>
      </c>
      <c r="T1080" s="9" t="n">
        <v>38</v>
      </c>
      <c r="U1080" s="9" t="s">
        <v>36</v>
      </c>
      <c r="V1080" s="9" t="n">
        <v>7</v>
      </c>
    </row>
    <row r="1081" customFormat="false" ht="15.75" hidden="false" customHeight="true" outlineLevel="0" collapsed="false">
      <c r="A1081" s="22" t="s">
        <v>4102</v>
      </c>
      <c r="B1081" s="7" t="s">
        <v>2884</v>
      </c>
      <c r="C1081" s="8" t="s">
        <v>2885</v>
      </c>
      <c r="D1081" s="9" t="s">
        <v>27</v>
      </c>
      <c r="E1081" s="7" t="s">
        <v>3102</v>
      </c>
      <c r="F1081" s="9" t="s">
        <v>41</v>
      </c>
      <c r="G1081" s="10" t="n">
        <v>3710000</v>
      </c>
      <c r="H1081" s="11" t="n">
        <v>228927954</v>
      </c>
      <c r="I1081" s="27" t="n">
        <v>0.00844907407407407</v>
      </c>
      <c r="J1081" s="13" t="n">
        <v>43579</v>
      </c>
      <c r="K1081" s="48" t="n">
        <v>2400000</v>
      </c>
      <c r="L1081" s="14" t="s">
        <v>53</v>
      </c>
      <c r="M1081" s="14" t="s">
        <v>36</v>
      </c>
      <c r="N1081" s="15" t="s">
        <v>4119</v>
      </c>
      <c r="O1081" s="9" t="n">
        <v>0</v>
      </c>
      <c r="P1081" s="48" t="n">
        <v>31229</v>
      </c>
      <c r="Q1081" s="47" t="n">
        <v>44827</v>
      </c>
      <c r="R1081" s="9" t="n">
        <v>1080</v>
      </c>
      <c r="S1081" s="10" t="n">
        <v>4</v>
      </c>
      <c r="T1081" s="9" t="n">
        <v>0</v>
      </c>
      <c r="U1081" s="9" t="s">
        <v>36</v>
      </c>
      <c r="V1081" s="9" t="n">
        <v>0</v>
      </c>
    </row>
    <row r="1082" customFormat="false" ht="15.75" hidden="false" customHeight="true" outlineLevel="0" collapsed="false">
      <c r="A1082" s="22" t="s">
        <v>4102</v>
      </c>
      <c r="B1082" s="7" t="s">
        <v>3103</v>
      </c>
      <c r="C1082" s="8" t="s">
        <v>3104</v>
      </c>
      <c r="D1082" s="9" t="s">
        <v>27</v>
      </c>
      <c r="E1082" s="7" t="s">
        <v>3106</v>
      </c>
      <c r="F1082" s="9" t="s">
        <v>41</v>
      </c>
      <c r="G1082" s="10" t="n">
        <v>2540000</v>
      </c>
      <c r="H1082" s="11" t="n">
        <v>302841642</v>
      </c>
      <c r="I1082" s="27" t="n">
        <v>0.0130324074074074</v>
      </c>
      <c r="J1082" s="13" t="n">
        <v>44455</v>
      </c>
      <c r="K1082" s="48" t="n">
        <v>341000</v>
      </c>
      <c r="L1082" s="14" t="s">
        <v>53</v>
      </c>
      <c r="M1082" s="14" t="s">
        <v>36</v>
      </c>
      <c r="N1082" s="15" t="s">
        <v>4120</v>
      </c>
      <c r="O1082" s="9" t="n">
        <v>0</v>
      </c>
      <c r="P1082" s="48" t="n">
        <v>3183</v>
      </c>
      <c r="Q1082" s="47" t="n">
        <v>44827</v>
      </c>
      <c r="R1082" s="9" t="n">
        <v>1080</v>
      </c>
      <c r="S1082" s="10" t="n">
        <v>586</v>
      </c>
      <c r="T1082" s="9" t="n">
        <v>12</v>
      </c>
      <c r="U1082" s="9" t="s">
        <v>36</v>
      </c>
      <c r="V1082" s="9" t="n">
        <v>1</v>
      </c>
    </row>
    <row r="1083" customFormat="false" ht="15.75" hidden="false" customHeight="true" outlineLevel="0" collapsed="false">
      <c r="A1083" s="22" t="s">
        <v>4102</v>
      </c>
      <c r="B1083" s="7" t="s">
        <v>3107</v>
      </c>
      <c r="C1083" s="8" t="s">
        <v>3108</v>
      </c>
      <c r="D1083" s="9" t="s">
        <v>27</v>
      </c>
      <c r="E1083" s="7" t="s">
        <v>3109</v>
      </c>
      <c r="F1083" s="9" t="s">
        <v>41</v>
      </c>
      <c r="G1083" s="10" t="n">
        <v>17200000</v>
      </c>
      <c r="H1083" s="11" t="n">
        <v>6412263662</v>
      </c>
      <c r="I1083" s="27" t="n">
        <v>0.00230324074074074</v>
      </c>
      <c r="J1083" s="13" t="n">
        <v>44620</v>
      </c>
      <c r="K1083" s="48" t="n">
        <v>1900000</v>
      </c>
      <c r="L1083" s="14" t="s">
        <v>53</v>
      </c>
      <c r="M1083" s="14" t="s">
        <v>36</v>
      </c>
      <c r="N1083" s="15" t="s">
        <v>4121</v>
      </c>
      <c r="O1083" s="9" t="n">
        <v>0</v>
      </c>
      <c r="P1083" s="48" t="n">
        <v>115985</v>
      </c>
      <c r="Q1083" s="47" t="n">
        <v>44827</v>
      </c>
      <c r="R1083" s="9" t="n">
        <v>1080</v>
      </c>
      <c r="S1083" s="10" t="n">
        <v>1000</v>
      </c>
      <c r="T1083" s="9" t="n">
        <v>0</v>
      </c>
      <c r="U1083" s="9" t="s">
        <v>36</v>
      </c>
      <c r="V1083" s="9" t="n">
        <v>0</v>
      </c>
    </row>
    <row r="1084" customFormat="false" ht="15.75" hidden="false" customHeight="true" outlineLevel="0" collapsed="false">
      <c r="A1084" s="22" t="s">
        <v>4102</v>
      </c>
      <c r="B1084" s="7" t="s">
        <v>3110</v>
      </c>
      <c r="C1084" s="8" t="s">
        <v>3111</v>
      </c>
      <c r="D1084" s="9" t="s">
        <v>27</v>
      </c>
      <c r="E1084" s="7" t="s">
        <v>3113</v>
      </c>
      <c r="F1084" s="9" t="s">
        <v>41</v>
      </c>
      <c r="G1084" s="10" t="n">
        <v>7030000</v>
      </c>
      <c r="H1084" s="11" t="n">
        <v>1171602287</v>
      </c>
      <c r="I1084" s="27" t="n">
        <v>0.0022337962962963</v>
      </c>
      <c r="J1084" s="13" t="n">
        <v>43394</v>
      </c>
      <c r="K1084" s="48" t="n">
        <v>1100000</v>
      </c>
      <c r="L1084" s="14" t="s">
        <v>53</v>
      </c>
      <c r="M1084" s="14" t="s">
        <v>36</v>
      </c>
      <c r="N1084" s="15" t="s">
        <v>4122</v>
      </c>
      <c r="O1084" s="9" t="n">
        <v>0</v>
      </c>
      <c r="P1084" s="48" t="n">
        <v>26528</v>
      </c>
      <c r="Q1084" s="47" t="n">
        <v>44827</v>
      </c>
      <c r="R1084" s="9" t="n">
        <v>1080</v>
      </c>
      <c r="S1084" s="10" t="n">
        <v>1500</v>
      </c>
      <c r="T1084" s="9" t="n">
        <v>22</v>
      </c>
      <c r="U1084" s="9" t="s">
        <v>36</v>
      </c>
      <c r="V1084" s="9" t="n">
        <v>0</v>
      </c>
    </row>
    <row r="1085" customFormat="false" ht="15.75" hidden="false" customHeight="true" outlineLevel="0" collapsed="false">
      <c r="A1085" s="22" t="s">
        <v>4102</v>
      </c>
      <c r="B1085" s="7" t="s">
        <v>2962</v>
      </c>
      <c r="C1085" s="8" t="s">
        <v>3114</v>
      </c>
      <c r="D1085" s="9" t="s">
        <v>27</v>
      </c>
      <c r="E1085" s="7" t="s">
        <v>3115</v>
      </c>
      <c r="F1085" s="9" t="s">
        <v>41</v>
      </c>
      <c r="G1085" s="10" t="n">
        <v>3260000</v>
      </c>
      <c r="H1085" s="11" t="n">
        <v>392898859</v>
      </c>
      <c r="I1085" s="27" t="n">
        <v>0.494710648148148</v>
      </c>
      <c r="J1085" s="13" t="n">
        <v>44098</v>
      </c>
      <c r="K1085" s="48" t="n">
        <v>503000</v>
      </c>
      <c r="L1085" s="14" t="s">
        <v>53</v>
      </c>
      <c r="M1085" s="14" t="s">
        <v>36</v>
      </c>
      <c r="N1085" s="15" t="s">
        <v>2966</v>
      </c>
      <c r="O1085" s="9" t="n">
        <v>0</v>
      </c>
      <c r="P1085" s="48" t="n">
        <v>106765</v>
      </c>
      <c r="Q1085" s="47" t="n">
        <v>44827</v>
      </c>
      <c r="R1085" s="9" t="n">
        <v>1080</v>
      </c>
      <c r="S1085" s="10" t="n">
        <v>1700</v>
      </c>
      <c r="T1085" s="9" t="n">
        <v>40</v>
      </c>
      <c r="U1085" s="9" t="s">
        <v>36</v>
      </c>
      <c r="V1085" s="9" t="n">
        <v>0</v>
      </c>
    </row>
    <row r="1086" customFormat="false" ht="15.75" hidden="false" customHeight="true" outlineLevel="0" collapsed="false">
      <c r="A1086" s="22" t="s">
        <v>4102</v>
      </c>
      <c r="B1086" s="7" t="s">
        <v>3116</v>
      </c>
      <c r="C1086" s="8" t="s">
        <v>3117</v>
      </c>
      <c r="D1086" s="9" t="s">
        <v>27</v>
      </c>
      <c r="E1086" s="7" t="s">
        <v>3119</v>
      </c>
      <c r="F1086" s="9" t="s">
        <v>41</v>
      </c>
      <c r="G1086" s="10" t="n">
        <v>22400000</v>
      </c>
      <c r="H1086" s="11" t="n">
        <v>3105053908</v>
      </c>
      <c r="I1086" s="27" t="n">
        <v>0.00525462962962963</v>
      </c>
      <c r="J1086" s="13" t="n">
        <v>42780</v>
      </c>
      <c r="K1086" s="48" t="n">
        <v>342000</v>
      </c>
      <c r="L1086" s="14" t="s">
        <v>53</v>
      </c>
      <c r="M1086" s="14" t="s">
        <v>36</v>
      </c>
      <c r="N1086" s="15" t="s">
        <v>4123</v>
      </c>
      <c r="O1086" s="9" t="n">
        <v>0</v>
      </c>
      <c r="P1086" s="48" t="n">
        <v>25302</v>
      </c>
      <c r="Q1086" s="47" t="n">
        <v>44827</v>
      </c>
      <c r="R1086" s="9" t="n">
        <v>1080</v>
      </c>
      <c r="S1086" s="10" t="n">
        <v>4600</v>
      </c>
      <c r="T1086" s="9" t="n">
        <v>16</v>
      </c>
      <c r="U1086" s="9" t="s">
        <v>36</v>
      </c>
      <c r="V1086" s="9" t="n">
        <v>0</v>
      </c>
    </row>
    <row r="1087" customFormat="false" ht="15.75" hidden="false" customHeight="true" outlineLevel="0" collapsed="false">
      <c r="A1087" s="22" t="s">
        <v>4102</v>
      </c>
      <c r="B1087" s="7" t="s">
        <v>3120</v>
      </c>
      <c r="C1087" s="8" t="s">
        <v>3121</v>
      </c>
      <c r="D1087" s="9" t="s">
        <v>27</v>
      </c>
      <c r="E1087" s="7" t="s">
        <v>840</v>
      </c>
      <c r="F1087" s="9" t="s">
        <v>41</v>
      </c>
      <c r="G1087" s="10" t="n">
        <v>7690000</v>
      </c>
      <c r="H1087" s="11" t="n">
        <v>3170530914</v>
      </c>
      <c r="I1087" s="27" t="n">
        <v>0.00695601851851852</v>
      </c>
      <c r="J1087" s="13" t="n">
        <v>43337</v>
      </c>
      <c r="K1087" s="48" t="n">
        <v>615000</v>
      </c>
      <c r="L1087" s="14" t="s">
        <v>53</v>
      </c>
      <c r="M1087" s="14" t="s">
        <v>36</v>
      </c>
      <c r="N1087" s="15" t="s">
        <v>4124</v>
      </c>
      <c r="O1087" s="9" t="n">
        <v>0</v>
      </c>
      <c r="P1087" s="48" t="n">
        <v>8297</v>
      </c>
      <c r="Q1087" s="47" t="n">
        <v>44827</v>
      </c>
      <c r="R1087" s="9" t="n">
        <v>1080</v>
      </c>
      <c r="S1087" s="10" t="n">
        <v>1200</v>
      </c>
      <c r="T1087" s="9" t="n">
        <v>9</v>
      </c>
      <c r="U1087" s="9" t="s">
        <v>36</v>
      </c>
      <c r="V1087" s="9" t="n">
        <v>0</v>
      </c>
    </row>
    <row r="1088" customFormat="false" ht="15.75" hidden="false" customHeight="true" outlineLevel="0" collapsed="false">
      <c r="A1088" s="22" t="s">
        <v>4102</v>
      </c>
      <c r="B1088" s="7" t="s">
        <v>3122</v>
      </c>
      <c r="C1088" s="8" t="s">
        <v>3123</v>
      </c>
      <c r="D1088" s="9" t="s">
        <v>27</v>
      </c>
      <c r="E1088" s="7" t="s">
        <v>3125</v>
      </c>
      <c r="F1088" s="9" t="s">
        <v>41</v>
      </c>
      <c r="G1088" s="10" t="n">
        <v>53500000</v>
      </c>
      <c r="H1088" s="11" t="n">
        <v>24113335377</v>
      </c>
      <c r="I1088" s="27" t="n">
        <v>0.00298611111111111</v>
      </c>
      <c r="J1088" s="13" t="n">
        <v>40334</v>
      </c>
      <c r="K1088" s="48" t="n">
        <v>11000000</v>
      </c>
      <c r="L1088" s="14" t="s">
        <v>28</v>
      </c>
      <c r="M1088" s="14" t="s">
        <v>29</v>
      </c>
      <c r="N1088" s="15" t="s">
        <v>4125</v>
      </c>
      <c r="O1088" s="9" t="n">
        <v>1</v>
      </c>
      <c r="P1088" s="48" t="n">
        <v>867328</v>
      </c>
      <c r="Q1088" s="47" t="n">
        <v>44827</v>
      </c>
      <c r="R1088" s="9" t="n">
        <v>1080</v>
      </c>
      <c r="S1088" s="10" t="n">
        <v>244</v>
      </c>
      <c r="T1088" s="9" t="n">
        <v>10</v>
      </c>
      <c r="U1088" s="9" t="s">
        <v>36</v>
      </c>
      <c r="V1088" s="9" t="n">
        <v>0</v>
      </c>
    </row>
    <row r="1089" customFormat="false" ht="15.75" hidden="false" customHeight="true" outlineLevel="0" collapsed="false">
      <c r="A1089" s="22" t="s">
        <v>4102</v>
      </c>
      <c r="B1089" s="7" t="s">
        <v>3126</v>
      </c>
      <c r="C1089" s="8" t="s">
        <v>3127</v>
      </c>
      <c r="D1089" s="9" t="s">
        <v>27</v>
      </c>
      <c r="E1089" s="7" t="s">
        <v>3128</v>
      </c>
      <c r="F1089" s="9" t="s">
        <v>41</v>
      </c>
      <c r="G1089" s="10" t="n">
        <v>28900000</v>
      </c>
      <c r="H1089" s="11" t="n">
        <v>14642218779</v>
      </c>
      <c r="I1089" s="27" t="n">
        <v>0.0025</v>
      </c>
      <c r="J1089" s="13" t="n">
        <v>42801</v>
      </c>
      <c r="K1089" s="48" t="n">
        <v>19000000</v>
      </c>
      <c r="L1089" s="14" t="s">
        <v>28</v>
      </c>
      <c r="M1089" s="14" t="s">
        <v>29</v>
      </c>
      <c r="N1089" s="15" t="s">
        <v>4126</v>
      </c>
      <c r="O1089" s="9" t="n">
        <v>0</v>
      </c>
      <c r="P1089" s="48" t="n">
        <v>607470</v>
      </c>
      <c r="Q1089" s="47" t="n">
        <v>44827</v>
      </c>
      <c r="R1089" s="9" t="n">
        <v>1080</v>
      </c>
      <c r="S1089" s="10" t="n">
        <v>73</v>
      </c>
      <c r="T1089" s="9" t="n">
        <v>35</v>
      </c>
      <c r="U1089" s="9" t="s">
        <v>36</v>
      </c>
      <c r="V1089" s="9" t="n">
        <v>0</v>
      </c>
    </row>
    <row r="1090" customFormat="false" ht="15.75" hidden="false" customHeight="true" outlineLevel="0" collapsed="false">
      <c r="A1090" s="22" t="s">
        <v>4102</v>
      </c>
      <c r="B1090" s="7" t="s">
        <v>3129</v>
      </c>
      <c r="C1090" s="8" t="s">
        <v>3130</v>
      </c>
      <c r="D1090" s="9" t="s">
        <v>27</v>
      </c>
      <c r="E1090" s="7" t="s">
        <v>3132</v>
      </c>
      <c r="F1090" s="9" t="s">
        <v>41</v>
      </c>
      <c r="G1090" s="10" t="n">
        <v>31000000</v>
      </c>
      <c r="H1090" s="11" t="n">
        <v>14564565709</v>
      </c>
      <c r="I1090" s="27" t="n">
        <v>0.00325231481481481</v>
      </c>
      <c r="J1090" s="13" t="n">
        <v>42748</v>
      </c>
      <c r="K1090" s="48" t="n">
        <v>49000000</v>
      </c>
      <c r="L1090" s="14" t="s">
        <v>28</v>
      </c>
      <c r="M1090" s="14" t="s">
        <v>29</v>
      </c>
      <c r="N1090" s="15" t="s">
        <v>4127</v>
      </c>
      <c r="O1090" s="9" t="n">
        <v>0</v>
      </c>
      <c r="P1090" s="48" t="n">
        <v>4238809</v>
      </c>
      <c r="Q1090" s="47" t="n">
        <v>44827</v>
      </c>
      <c r="R1090" s="9" t="n">
        <v>1440</v>
      </c>
      <c r="S1090" s="10" t="n">
        <v>124</v>
      </c>
      <c r="T1090" s="9" t="n">
        <v>48</v>
      </c>
      <c r="U1090" s="9" t="s">
        <v>36</v>
      </c>
      <c r="V1090" s="9" t="n">
        <v>2</v>
      </c>
    </row>
    <row r="1091" customFormat="false" ht="15.75" hidden="false" customHeight="true" outlineLevel="0" collapsed="false">
      <c r="A1091" s="22" t="s">
        <v>4102</v>
      </c>
      <c r="B1091" s="7" t="s">
        <v>3133</v>
      </c>
      <c r="C1091" s="8" t="s">
        <v>3134</v>
      </c>
      <c r="D1091" s="9" t="s">
        <v>27</v>
      </c>
      <c r="E1091" s="7" t="s">
        <v>3135</v>
      </c>
      <c r="F1091" s="9" t="s">
        <v>41</v>
      </c>
      <c r="G1091" s="10" t="n">
        <v>18000000</v>
      </c>
      <c r="H1091" s="11" t="n">
        <v>1762895161</v>
      </c>
      <c r="I1091" s="27" t="n">
        <v>0.0107986111111111</v>
      </c>
      <c r="J1091" s="13" t="n">
        <v>44783</v>
      </c>
      <c r="K1091" s="48" t="n">
        <v>413000</v>
      </c>
      <c r="L1091" s="14" t="s">
        <v>53</v>
      </c>
      <c r="M1091" s="14" t="s">
        <v>29</v>
      </c>
      <c r="N1091" s="15" t="s">
        <v>4128</v>
      </c>
      <c r="O1091" s="9" t="n">
        <v>0</v>
      </c>
      <c r="P1091" s="48" t="n">
        <v>12911</v>
      </c>
      <c r="Q1091" s="47" t="n">
        <v>44827</v>
      </c>
      <c r="R1091" s="9" t="n">
        <v>1080</v>
      </c>
      <c r="S1091" s="10" t="n">
        <v>351</v>
      </c>
      <c r="T1091" s="9" t="n">
        <v>35</v>
      </c>
      <c r="U1091" s="9" t="s">
        <v>36</v>
      </c>
      <c r="V1091" s="9" t="n">
        <v>0</v>
      </c>
    </row>
    <row r="1092" customFormat="false" ht="15.75" hidden="false" customHeight="true" outlineLevel="0" collapsed="false">
      <c r="A1092" s="22" t="s">
        <v>4102</v>
      </c>
      <c r="B1092" s="7" t="s">
        <v>3136</v>
      </c>
      <c r="C1092" s="8" t="s">
        <v>3137</v>
      </c>
      <c r="D1092" s="9" t="s">
        <v>27</v>
      </c>
      <c r="E1092" s="7" t="s">
        <v>3139</v>
      </c>
      <c r="F1092" s="9" t="s">
        <v>41</v>
      </c>
      <c r="G1092" s="10" t="n">
        <v>225000000</v>
      </c>
      <c r="H1092" s="11" t="n">
        <v>202019824557</v>
      </c>
      <c r="I1092" s="27" t="n">
        <v>0.0030787037037037</v>
      </c>
      <c r="J1092" s="13" t="n">
        <v>43561</v>
      </c>
      <c r="K1092" s="48" t="n">
        <v>12000000</v>
      </c>
      <c r="L1092" s="14" t="s">
        <v>53</v>
      </c>
      <c r="M1092" s="14" t="s">
        <v>36</v>
      </c>
      <c r="N1092" s="15" t="s">
        <v>4129</v>
      </c>
      <c r="O1092" s="9" t="n">
        <v>0</v>
      </c>
      <c r="P1092" s="48" t="n">
        <v>346323</v>
      </c>
      <c r="Q1092" s="47" t="n">
        <v>44827</v>
      </c>
      <c r="R1092" s="9" t="n">
        <v>1080</v>
      </c>
      <c r="S1092" s="10" t="n">
        <v>17000</v>
      </c>
      <c r="T1092" s="9" t="n">
        <v>40</v>
      </c>
      <c r="U1092" s="9" t="s">
        <v>29</v>
      </c>
      <c r="V1092" s="9" t="n">
        <v>25</v>
      </c>
    </row>
    <row r="1093" customFormat="false" ht="15.75" hidden="false" customHeight="true" outlineLevel="0" collapsed="false">
      <c r="A1093" s="22" t="s">
        <v>4102</v>
      </c>
      <c r="B1093" s="7" t="s">
        <v>3140</v>
      </c>
      <c r="C1093" s="8" t="s">
        <v>3141</v>
      </c>
      <c r="D1093" s="9" t="s">
        <v>27</v>
      </c>
      <c r="E1093" s="7" t="s">
        <v>3142</v>
      </c>
      <c r="F1093" s="9" t="s">
        <v>41</v>
      </c>
      <c r="G1093" s="10" t="n">
        <v>1490000</v>
      </c>
      <c r="H1093" s="11" t="n">
        <v>93832501</v>
      </c>
      <c r="I1093" s="27" t="n">
        <v>0.393055555555556</v>
      </c>
      <c r="J1093" s="13" t="n">
        <v>44416</v>
      </c>
      <c r="K1093" s="48" t="n">
        <v>5400</v>
      </c>
      <c r="L1093" s="14" t="s">
        <v>53</v>
      </c>
      <c r="M1093" s="14" t="s">
        <v>36</v>
      </c>
      <c r="N1093" s="15" t="s">
        <v>4130</v>
      </c>
      <c r="O1093" s="9" t="n">
        <v>0</v>
      </c>
      <c r="P1093" s="48" t="n">
        <v>177</v>
      </c>
      <c r="Q1093" s="47" t="n">
        <v>44827</v>
      </c>
      <c r="R1093" s="9" t="n">
        <v>1080</v>
      </c>
      <c r="S1093" s="10" t="n">
        <v>3000</v>
      </c>
      <c r="T1093" s="9" t="n">
        <v>60</v>
      </c>
      <c r="U1093" s="9" t="s">
        <v>36</v>
      </c>
      <c r="V1093" s="9" t="n">
        <v>14</v>
      </c>
    </row>
    <row r="1094" customFormat="false" ht="15.75" hidden="false" customHeight="true" outlineLevel="0" collapsed="false">
      <c r="A1094" s="22" t="s">
        <v>4102</v>
      </c>
      <c r="B1094" s="7" t="s">
        <v>3143</v>
      </c>
      <c r="C1094" s="8" t="s">
        <v>3144</v>
      </c>
      <c r="D1094" s="9" t="s">
        <v>27</v>
      </c>
      <c r="E1094" s="7" t="s">
        <v>3146</v>
      </c>
      <c r="F1094" s="9" t="s">
        <v>41</v>
      </c>
      <c r="G1094" s="10" t="n">
        <v>1190000</v>
      </c>
      <c r="H1094" s="11" t="n">
        <v>362498852</v>
      </c>
      <c r="I1094" s="27" t="n">
        <v>0.0405787037037037</v>
      </c>
      <c r="J1094" s="13" t="n">
        <v>43256</v>
      </c>
      <c r="K1094" s="48" t="n">
        <v>441000</v>
      </c>
      <c r="L1094" s="14" t="s">
        <v>28</v>
      </c>
      <c r="M1094" s="14" t="s">
        <v>29</v>
      </c>
      <c r="N1094" s="15" t="s">
        <v>4131</v>
      </c>
      <c r="O1094" s="9" t="n">
        <v>0</v>
      </c>
      <c r="P1094" s="48" t="n">
        <v>39349</v>
      </c>
      <c r="Q1094" s="47" t="n">
        <v>44827</v>
      </c>
      <c r="R1094" s="9" t="n">
        <v>1080</v>
      </c>
      <c r="S1094" s="10" t="n">
        <v>1000</v>
      </c>
      <c r="T1094" s="9" t="n">
        <v>11</v>
      </c>
      <c r="U1094" s="9" t="s">
        <v>36</v>
      </c>
      <c r="V1094" s="9" t="n">
        <v>0</v>
      </c>
    </row>
    <row r="1095" customFormat="false" ht="15.75" hidden="false" customHeight="true" outlineLevel="0" collapsed="false">
      <c r="A1095" s="22" t="s">
        <v>4102</v>
      </c>
      <c r="B1095" s="7" t="s">
        <v>3147</v>
      </c>
      <c r="C1095" s="8" t="s">
        <v>3148</v>
      </c>
      <c r="D1095" s="9" t="s">
        <v>27</v>
      </c>
      <c r="E1095" s="7" t="s">
        <v>3149</v>
      </c>
      <c r="F1095" s="9" t="s">
        <v>41</v>
      </c>
      <c r="G1095" s="10" t="n">
        <v>694000</v>
      </c>
      <c r="H1095" s="11" t="n">
        <v>87376380</v>
      </c>
      <c r="I1095" s="27" t="n">
        <v>0.184027777777778</v>
      </c>
      <c r="J1095" s="13" t="n">
        <v>43904</v>
      </c>
      <c r="K1095" s="48" t="n">
        <v>57000</v>
      </c>
      <c r="L1095" s="14" t="s">
        <v>53</v>
      </c>
      <c r="M1095" s="14" t="s">
        <v>36</v>
      </c>
      <c r="N1095" s="15" t="s">
        <v>4132</v>
      </c>
      <c r="O1095" s="9" t="n">
        <v>4</v>
      </c>
      <c r="P1095" s="48" t="n">
        <v>3366</v>
      </c>
      <c r="Q1095" s="47" t="n">
        <v>44827</v>
      </c>
      <c r="R1095" s="9" t="n">
        <v>1080</v>
      </c>
      <c r="S1095" s="10" t="n">
        <v>1700</v>
      </c>
      <c r="T1095" s="9" t="n">
        <v>48</v>
      </c>
      <c r="U1095" s="9" t="s">
        <v>36</v>
      </c>
      <c r="V1095" s="9" t="n">
        <v>9</v>
      </c>
    </row>
    <row r="1096" customFormat="false" ht="15.75" hidden="false" customHeight="true" outlineLevel="0" collapsed="false">
      <c r="A1096" s="22" t="s">
        <v>4102</v>
      </c>
      <c r="B1096" s="7" t="s">
        <v>3150</v>
      </c>
      <c r="C1096" s="8" t="s">
        <v>3151</v>
      </c>
      <c r="D1096" s="9" t="s">
        <v>27</v>
      </c>
      <c r="E1096" s="7" t="s">
        <v>3153</v>
      </c>
      <c r="F1096" s="9" t="s">
        <v>41</v>
      </c>
      <c r="G1096" s="10" t="n">
        <v>27600000</v>
      </c>
      <c r="H1096" s="11" t="n">
        <v>4759396644</v>
      </c>
      <c r="I1096" s="27" t="n">
        <v>0.0217708333333333</v>
      </c>
      <c r="J1096" s="13" t="n">
        <v>44575</v>
      </c>
      <c r="K1096" s="48" t="n">
        <v>1300000</v>
      </c>
      <c r="L1096" s="14" t="s">
        <v>53</v>
      </c>
      <c r="M1096" s="14" t="s">
        <v>36</v>
      </c>
      <c r="N1096" s="15" t="s">
        <v>4133</v>
      </c>
      <c r="O1096" s="9" t="n">
        <v>0</v>
      </c>
      <c r="P1096" s="48" t="n">
        <v>49954</v>
      </c>
      <c r="Q1096" s="47" t="n">
        <v>44827</v>
      </c>
      <c r="R1096" s="9" t="n">
        <v>1080</v>
      </c>
      <c r="S1096" s="10" t="n">
        <v>826</v>
      </c>
      <c r="T1096" s="9" t="n">
        <v>35</v>
      </c>
      <c r="U1096" s="9" t="s">
        <v>36</v>
      </c>
      <c r="V1096" s="9" t="n">
        <v>0</v>
      </c>
    </row>
    <row r="1097" customFormat="false" ht="15.75" hidden="false" customHeight="true" outlineLevel="0" collapsed="false">
      <c r="A1097" s="22" t="s">
        <v>4102</v>
      </c>
      <c r="B1097" s="7" t="s">
        <v>3154</v>
      </c>
      <c r="C1097" s="8" t="s">
        <v>3155</v>
      </c>
      <c r="D1097" s="9" t="s">
        <v>27</v>
      </c>
      <c r="E1097" s="7" t="s">
        <v>3156</v>
      </c>
      <c r="F1097" s="9" t="s">
        <v>41</v>
      </c>
      <c r="G1097" s="10" t="n">
        <v>23000000</v>
      </c>
      <c r="H1097" s="11" t="n">
        <v>6113578883</v>
      </c>
      <c r="I1097" s="27" t="n">
        <v>0.00585648148148148</v>
      </c>
      <c r="J1097" s="13" t="n">
        <v>44062</v>
      </c>
      <c r="K1097" s="48" t="n">
        <v>1100000</v>
      </c>
      <c r="L1097" s="14" t="s">
        <v>53</v>
      </c>
      <c r="M1097" s="14" t="s">
        <v>36</v>
      </c>
      <c r="N1097" s="15" t="s">
        <v>4134</v>
      </c>
      <c r="O1097" s="9" t="n">
        <v>0</v>
      </c>
      <c r="P1097" s="48" t="n">
        <v>29234</v>
      </c>
      <c r="Q1097" s="47" t="n">
        <v>44827</v>
      </c>
      <c r="R1097" s="9" t="n">
        <v>1080</v>
      </c>
      <c r="S1097" s="10" t="n">
        <v>1100</v>
      </c>
      <c r="T1097" s="9" t="n">
        <v>5</v>
      </c>
      <c r="U1097" s="9" t="s">
        <v>36</v>
      </c>
      <c r="V1097" s="9" t="n">
        <v>1</v>
      </c>
    </row>
    <row r="1098" customFormat="false" ht="15.75" hidden="false" customHeight="true" outlineLevel="0" collapsed="false">
      <c r="A1098" s="22" t="s">
        <v>4102</v>
      </c>
      <c r="B1098" s="7" t="s">
        <v>3157</v>
      </c>
      <c r="C1098" s="8" t="s">
        <v>3158</v>
      </c>
      <c r="D1098" s="9" t="s">
        <v>27</v>
      </c>
      <c r="E1098" s="7" t="s">
        <v>3160</v>
      </c>
      <c r="F1098" s="9" t="s">
        <v>41</v>
      </c>
      <c r="G1098" s="10" t="n">
        <v>2220000</v>
      </c>
      <c r="H1098" s="11" t="n">
        <v>113433626</v>
      </c>
      <c r="I1098" s="27" t="n">
        <v>0.00438657407407407</v>
      </c>
      <c r="J1098" s="13" t="n">
        <v>44148</v>
      </c>
      <c r="K1098" s="48" t="n">
        <v>52000</v>
      </c>
      <c r="L1098" s="14" t="s">
        <v>53</v>
      </c>
      <c r="M1098" s="14" t="s">
        <v>36</v>
      </c>
      <c r="N1098" s="15" t="s">
        <v>4135</v>
      </c>
      <c r="O1098" s="9" t="n">
        <v>3</v>
      </c>
      <c r="P1098" s="48" t="n">
        <v>1789</v>
      </c>
      <c r="Q1098" s="47" t="n">
        <v>44827</v>
      </c>
      <c r="R1098" s="9" t="n">
        <v>1080</v>
      </c>
      <c r="S1098" s="10" t="n">
        <v>234</v>
      </c>
      <c r="T1098" s="9" t="n">
        <v>4</v>
      </c>
      <c r="U1098" s="9" t="s">
        <v>36</v>
      </c>
      <c r="V1098" s="9" t="n">
        <v>4</v>
      </c>
    </row>
    <row r="1099" customFormat="false" ht="15.75" hidden="false" customHeight="true" outlineLevel="0" collapsed="false">
      <c r="A1099" s="22" t="s">
        <v>4102</v>
      </c>
      <c r="B1099" s="7" t="s">
        <v>3161</v>
      </c>
      <c r="C1099" s="8" t="s">
        <v>3162</v>
      </c>
      <c r="D1099" s="9" t="s">
        <v>27</v>
      </c>
      <c r="E1099" s="7" t="s">
        <v>3163</v>
      </c>
      <c r="F1099" s="9" t="s">
        <v>41</v>
      </c>
      <c r="G1099" s="10" t="n">
        <v>428000</v>
      </c>
      <c r="H1099" s="11" t="n">
        <v>36583202</v>
      </c>
      <c r="I1099" s="27" t="n">
        <v>0.0155787037037037</v>
      </c>
      <c r="J1099" s="13" t="n">
        <v>44184</v>
      </c>
      <c r="K1099" s="48" t="n">
        <v>150000</v>
      </c>
      <c r="L1099" s="14" t="s">
        <v>28</v>
      </c>
      <c r="M1099" s="14" t="s">
        <v>29</v>
      </c>
      <c r="N1099" s="15" t="s">
        <v>4136</v>
      </c>
      <c r="O1099" s="9" t="n">
        <v>0</v>
      </c>
      <c r="P1099" s="48" t="n">
        <v>17765</v>
      </c>
      <c r="Q1099" s="47" t="n">
        <v>44827</v>
      </c>
      <c r="R1099" s="9" t="n">
        <v>1080</v>
      </c>
      <c r="S1099" s="10" t="n">
        <v>1000</v>
      </c>
      <c r="T1099" s="9" t="n">
        <v>17</v>
      </c>
      <c r="U1099" s="9" t="s">
        <v>36</v>
      </c>
      <c r="V1099" s="9" t="n">
        <v>4</v>
      </c>
    </row>
    <row r="1100" customFormat="false" ht="15.75" hidden="false" customHeight="true" outlineLevel="0" collapsed="false">
      <c r="A1100" s="22" t="s">
        <v>4102</v>
      </c>
      <c r="B1100" s="7" t="s">
        <v>3164</v>
      </c>
      <c r="C1100" s="8" t="s">
        <v>3165</v>
      </c>
      <c r="D1100" s="9" t="s">
        <v>27</v>
      </c>
      <c r="E1100" s="7" t="s">
        <v>3167</v>
      </c>
      <c r="F1100" s="9" t="s">
        <v>41</v>
      </c>
      <c r="G1100" s="10" t="s">
        <v>4137</v>
      </c>
      <c r="H1100" s="11" t="n">
        <v>938699324</v>
      </c>
      <c r="I1100" s="27" t="n">
        <v>0.000173611111111111</v>
      </c>
      <c r="J1100" s="13" t="n">
        <v>44458</v>
      </c>
      <c r="K1100" s="48" t="n">
        <v>1500000</v>
      </c>
      <c r="L1100" s="14" t="s">
        <v>53</v>
      </c>
      <c r="M1100" s="14" t="s">
        <v>36</v>
      </c>
      <c r="N1100" s="15" t="s">
        <v>4138</v>
      </c>
      <c r="O1100" s="9" t="n">
        <v>0</v>
      </c>
      <c r="P1100" s="48" t="n">
        <v>6700</v>
      </c>
      <c r="Q1100" s="47" t="n">
        <v>44827</v>
      </c>
      <c r="R1100" s="9" t="n">
        <v>1080</v>
      </c>
      <c r="S1100" s="10" t="n">
        <v>959</v>
      </c>
      <c r="T1100" s="9" t="n">
        <v>72</v>
      </c>
      <c r="U1100" s="9" t="s">
        <v>36</v>
      </c>
      <c r="V1100" s="9" t="n">
        <v>7</v>
      </c>
    </row>
    <row r="1101" customFormat="false" ht="15.75" hidden="false" customHeight="true" outlineLevel="0" collapsed="false">
      <c r="A1101" s="22" t="s">
        <v>4102</v>
      </c>
      <c r="B1101" s="7" t="s">
        <v>3168</v>
      </c>
      <c r="C1101" s="8" t="s">
        <v>3169</v>
      </c>
      <c r="D1101" s="9" t="s">
        <v>27</v>
      </c>
      <c r="E1101" s="7" t="s">
        <v>3170</v>
      </c>
      <c r="F1101" s="9" t="s">
        <v>41</v>
      </c>
      <c r="G1101" s="10" t="n">
        <v>9240000</v>
      </c>
      <c r="H1101" s="11" t="n">
        <v>2175362276</v>
      </c>
      <c r="I1101" s="27" t="n">
        <v>0.0205324074074074</v>
      </c>
      <c r="J1101" s="13" t="n">
        <v>43096</v>
      </c>
      <c r="K1101" s="48" t="n">
        <v>182000</v>
      </c>
      <c r="L1101" s="14" t="s">
        <v>28</v>
      </c>
      <c r="M1101" s="14" t="s">
        <v>29</v>
      </c>
      <c r="N1101" s="15" t="s">
        <v>4139</v>
      </c>
      <c r="O1101" s="9" t="n">
        <v>0</v>
      </c>
      <c r="P1101" s="48" t="n">
        <v>13158</v>
      </c>
      <c r="Q1101" s="47" t="n">
        <v>44827</v>
      </c>
      <c r="R1101" s="9" t="n">
        <v>1440</v>
      </c>
      <c r="S1101" s="10" t="n">
        <v>1200</v>
      </c>
      <c r="T1101" s="9" t="n">
        <v>65</v>
      </c>
      <c r="U1101" s="9" t="s">
        <v>36</v>
      </c>
      <c r="V1101" s="9" t="n">
        <v>0</v>
      </c>
    </row>
    <row r="1102" customFormat="false" ht="15.75" hidden="false" customHeight="true" outlineLevel="0" collapsed="false">
      <c r="A1102" s="22" t="s">
        <v>4102</v>
      </c>
      <c r="B1102" s="7" t="s">
        <v>3171</v>
      </c>
      <c r="C1102" s="8" t="s">
        <v>3172</v>
      </c>
      <c r="D1102" s="9" t="s">
        <v>27</v>
      </c>
      <c r="E1102" s="7" t="s">
        <v>3174</v>
      </c>
      <c r="F1102" s="9" t="s">
        <v>41</v>
      </c>
      <c r="G1102" s="10" t="n">
        <v>1680000</v>
      </c>
      <c r="H1102" s="11" t="n">
        <v>173877103</v>
      </c>
      <c r="I1102" s="27" t="n">
        <v>0.133333333333333</v>
      </c>
      <c r="J1102" s="13" t="n">
        <v>44778</v>
      </c>
      <c r="K1102" s="48" t="n">
        <v>224000</v>
      </c>
      <c r="L1102" s="14" t="s">
        <v>28</v>
      </c>
      <c r="M1102" s="14" t="s">
        <v>29</v>
      </c>
      <c r="N1102" s="15" t="s">
        <v>4140</v>
      </c>
      <c r="O1102" s="9" t="n">
        <v>0</v>
      </c>
      <c r="P1102" s="48" t="n">
        <v>29058</v>
      </c>
      <c r="Q1102" s="47" t="n">
        <v>44827</v>
      </c>
      <c r="R1102" s="9" t="n">
        <v>1440</v>
      </c>
      <c r="S1102" s="10" t="n">
        <v>52</v>
      </c>
      <c r="T1102" s="9" t="n">
        <v>1</v>
      </c>
      <c r="U1102" s="9" t="s">
        <v>36</v>
      </c>
      <c r="V1102" s="9" t="n">
        <v>0</v>
      </c>
    </row>
    <row r="1103" customFormat="false" ht="15.75" hidden="false" customHeight="true" outlineLevel="0" collapsed="false">
      <c r="A1103" s="22" t="s">
        <v>4102</v>
      </c>
      <c r="B1103" s="7" t="s">
        <v>3175</v>
      </c>
      <c r="C1103" s="8" t="s">
        <v>3176</v>
      </c>
      <c r="D1103" s="9" t="s">
        <v>27</v>
      </c>
      <c r="E1103" s="7" t="s">
        <v>3177</v>
      </c>
      <c r="F1103" s="9" t="s">
        <v>41</v>
      </c>
      <c r="G1103" s="10" t="n">
        <v>53200000</v>
      </c>
      <c r="H1103" s="11" t="n">
        <v>25516868039</v>
      </c>
      <c r="I1103" s="27" t="n">
        <v>0.00200231481481482</v>
      </c>
      <c r="J1103" s="13" t="n">
        <v>43916</v>
      </c>
      <c r="K1103" s="48" t="n">
        <v>6400000</v>
      </c>
      <c r="L1103" s="14" t="s">
        <v>53</v>
      </c>
      <c r="M1103" s="14" t="s">
        <v>36</v>
      </c>
      <c r="N1103" s="15" t="s">
        <v>4141</v>
      </c>
      <c r="O1103" s="9" t="n">
        <v>0</v>
      </c>
      <c r="P1103" s="48" t="n">
        <v>230034</v>
      </c>
      <c r="Q1103" s="47" t="n">
        <v>44827</v>
      </c>
      <c r="R1103" s="9" t="n">
        <v>1080</v>
      </c>
      <c r="S1103" s="10" t="n">
        <v>3200</v>
      </c>
      <c r="T1103" s="9" t="n">
        <v>5000</v>
      </c>
      <c r="U1103" s="9" t="s">
        <v>29</v>
      </c>
      <c r="V1103" s="9" t="n">
        <v>14</v>
      </c>
    </row>
    <row r="1104" customFormat="false" ht="15.75" hidden="false" customHeight="true" outlineLevel="0" collapsed="false">
      <c r="A1104" s="22" t="s">
        <v>4102</v>
      </c>
      <c r="B1104" s="7" t="s">
        <v>3178</v>
      </c>
      <c r="C1104" s="8" t="s">
        <v>3179</v>
      </c>
      <c r="D1104" s="9" t="s">
        <v>27</v>
      </c>
      <c r="E1104" s="7" t="s">
        <v>3181</v>
      </c>
      <c r="F1104" s="9" t="s">
        <v>41</v>
      </c>
      <c r="G1104" s="10" t="n">
        <v>1150000</v>
      </c>
      <c r="H1104" s="11" t="n">
        <v>194164776</v>
      </c>
      <c r="I1104" s="27" t="n">
        <v>0.00304398148148148</v>
      </c>
      <c r="J1104" s="13" t="n">
        <v>43686</v>
      </c>
      <c r="K1104" s="48" t="n">
        <v>881000</v>
      </c>
      <c r="L1104" s="14" t="s">
        <v>53</v>
      </c>
      <c r="M1104" s="14" t="s">
        <v>29</v>
      </c>
      <c r="N1104" s="15" t="s">
        <v>4142</v>
      </c>
      <c r="O1104" s="9" t="n">
        <v>0</v>
      </c>
      <c r="P1104" s="48" t="n">
        <v>41225</v>
      </c>
      <c r="Q1104" s="47" t="n">
        <v>44827</v>
      </c>
      <c r="R1104" s="9" t="n">
        <v>1080</v>
      </c>
      <c r="S1104" s="10" t="n">
        <v>2000</v>
      </c>
      <c r="T1104" s="9" t="n">
        <v>2000</v>
      </c>
      <c r="U1104" s="9" t="s">
        <v>29</v>
      </c>
      <c r="V1104" s="9" t="n">
        <v>14</v>
      </c>
    </row>
    <row r="1105" customFormat="false" ht="15.75" hidden="false" customHeight="true" outlineLevel="0" collapsed="false">
      <c r="A1105" s="22" t="s">
        <v>4102</v>
      </c>
      <c r="B1105" s="7" t="s">
        <v>3182</v>
      </c>
      <c r="C1105" s="8" t="s">
        <v>3183</v>
      </c>
      <c r="D1105" s="9" t="s">
        <v>27</v>
      </c>
      <c r="E1105" s="7" t="s">
        <v>3184</v>
      </c>
      <c r="F1105" s="9" t="s">
        <v>41</v>
      </c>
      <c r="G1105" s="10" t="n">
        <v>18000000</v>
      </c>
      <c r="H1105" s="11" t="n">
        <v>4628168914</v>
      </c>
      <c r="I1105" s="27" t="n">
        <v>0.00798611111111111</v>
      </c>
      <c r="J1105" s="13" t="n">
        <v>43903</v>
      </c>
      <c r="K1105" s="48" t="n">
        <v>1000000</v>
      </c>
      <c r="L1105" s="14" t="s">
        <v>53</v>
      </c>
      <c r="M1105" s="14" t="s">
        <v>36</v>
      </c>
      <c r="N1105" s="15" t="s">
        <v>4143</v>
      </c>
      <c r="O1105" s="9" t="n">
        <v>0</v>
      </c>
      <c r="P1105" s="48" t="n">
        <v>22854</v>
      </c>
      <c r="Q1105" s="47" t="n">
        <v>44827</v>
      </c>
      <c r="R1105" s="9" t="n">
        <v>1080</v>
      </c>
      <c r="S1105" s="10" t="n">
        <v>213</v>
      </c>
      <c r="T1105" s="9" t="n">
        <v>40</v>
      </c>
      <c r="U1105" s="9" t="s">
        <v>36</v>
      </c>
      <c r="V1105" s="9" t="n">
        <v>0</v>
      </c>
    </row>
    <row r="1106" customFormat="false" ht="15.75" hidden="false" customHeight="true" outlineLevel="0" collapsed="false">
      <c r="A1106" s="22" t="s">
        <v>4102</v>
      </c>
      <c r="B1106" s="7" t="s">
        <v>3185</v>
      </c>
      <c r="C1106" s="8" t="s">
        <v>3186</v>
      </c>
      <c r="D1106" s="9" t="s">
        <v>27</v>
      </c>
      <c r="E1106" s="7" t="s">
        <v>3188</v>
      </c>
      <c r="F1106" s="9" t="s">
        <v>41</v>
      </c>
      <c r="G1106" s="10" t="n">
        <v>7150000</v>
      </c>
      <c r="H1106" s="11" t="n">
        <v>1185376268</v>
      </c>
      <c r="I1106" s="27" t="n">
        <v>0.0140740740740741</v>
      </c>
      <c r="J1106" s="13" t="n">
        <v>44686</v>
      </c>
      <c r="K1106" s="48" t="n">
        <v>3300000</v>
      </c>
      <c r="L1106" s="19" t="s">
        <v>27</v>
      </c>
      <c r="M1106" s="14" t="s">
        <v>36</v>
      </c>
      <c r="N1106" s="15" t="s">
        <v>4144</v>
      </c>
      <c r="O1106" s="9" t="n">
        <v>0</v>
      </c>
      <c r="P1106" s="48" t="n">
        <v>81335</v>
      </c>
      <c r="Q1106" s="47" t="n">
        <v>44827</v>
      </c>
      <c r="R1106" s="9" t="n">
        <v>1080</v>
      </c>
      <c r="S1106" s="10" t="n">
        <v>21</v>
      </c>
      <c r="T1106" s="9" t="n">
        <v>1</v>
      </c>
      <c r="U1106" s="9" t="s">
        <v>36</v>
      </c>
      <c r="V1106" s="9" t="n">
        <v>0</v>
      </c>
    </row>
    <row r="1107" customFormat="false" ht="15.75" hidden="false" customHeight="true" outlineLevel="0" collapsed="false">
      <c r="A1107" s="22" t="s">
        <v>4102</v>
      </c>
      <c r="B1107" s="7" t="s">
        <v>3189</v>
      </c>
      <c r="C1107" s="8" t="s">
        <v>3190</v>
      </c>
      <c r="D1107" s="9" t="s">
        <v>27</v>
      </c>
      <c r="E1107" s="7" t="s">
        <v>3191</v>
      </c>
      <c r="F1107" s="9" t="s">
        <v>41</v>
      </c>
      <c r="G1107" s="10" t="n">
        <v>15100000</v>
      </c>
      <c r="H1107" s="11" t="n">
        <v>2927451583</v>
      </c>
      <c r="I1107" s="27" t="n">
        <v>0.00443287037037037</v>
      </c>
      <c r="J1107" s="13" t="n">
        <v>42306</v>
      </c>
      <c r="K1107" s="48" t="n">
        <v>209000</v>
      </c>
      <c r="L1107" s="14" t="s">
        <v>28</v>
      </c>
      <c r="M1107" s="14" t="s">
        <v>29</v>
      </c>
      <c r="N1107" s="15" t="s">
        <v>4145</v>
      </c>
      <c r="O1107" s="9" t="n">
        <v>0</v>
      </c>
      <c r="P1107" s="48" t="n">
        <v>12090</v>
      </c>
      <c r="Q1107" s="47" t="n">
        <v>44827</v>
      </c>
      <c r="R1107" s="9" t="n">
        <v>1080</v>
      </c>
      <c r="S1107" s="10" t="n">
        <v>2200</v>
      </c>
      <c r="T1107" s="9" t="n">
        <v>23</v>
      </c>
      <c r="U1107" s="9" t="s">
        <v>36</v>
      </c>
      <c r="V1107" s="9" t="n">
        <v>7</v>
      </c>
    </row>
    <row r="1108" customFormat="false" ht="15.75" hidden="false" customHeight="true" outlineLevel="0" collapsed="false">
      <c r="A1108" s="22" t="s">
        <v>4102</v>
      </c>
      <c r="B1108" s="7" t="s">
        <v>3192</v>
      </c>
      <c r="C1108" s="8" t="s">
        <v>3193</v>
      </c>
      <c r="D1108" s="9" t="s">
        <v>27</v>
      </c>
      <c r="E1108" s="7" t="s">
        <v>2409</v>
      </c>
      <c r="F1108" s="9" t="s">
        <v>41</v>
      </c>
      <c r="G1108" s="10" t="n">
        <v>2470000</v>
      </c>
      <c r="H1108" s="11" t="n">
        <v>981256296</v>
      </c>
      <c r="I1108" s="27" t="n">
        <v>0.00429398148148148</v>
      </c>
      <c r="J1108" s="13" t="n">
        <v>43841</v>
      </c>
      <c r="K1108" s="48" t="n">
        <v>583000</v>
      </c>
      <c r="L1108" s="14" t="s">
        <v>28</v>
      </c>
      <c r="M1108" s="14" t="s">
        <v>29</v>
      </c>
      <c r="N1108" s="15" t="s">
        <v>4146</v>
      </c>
      <c r="O1108" s="9" t="n">
        <v>0</v>
      </c>
      <c r="P1108" s="48" t="n">
        <v>11433</v>
      </c>
      <c r="Q1108" s="47" t="n">
        <v>44827</v>
      </c>
      <c r="R1108" s="9" t="n">
        <v>1080</v>
      </c>
      <c r="S1108" s="10" t="n">
        <v>2900</v>
      </c>
      <c r="T1108" s="9" t="n">
        <v>200</v>
      </c>
      <c r="U1108" s="9" t="s">
        <v>29</v>
      </c>
      <c r="V1108" s="9" t="n">
        <v>0</v>
      </c>
    </row>
    <row r="1109" customFormat="false" ht="15.75" hidden="false" customHeight="true" outlineLevel="0" collapsed="false">
      <c r="A1109" s="22" t="s">
        <v>4102</v>
      </c>
      <c r="B1109" s="7" t="s">
        <v>3195</v>
      </c>
      <c r="C1109" s="8" t="s">
        <v>3196</v>
      </c>
      <c r="D1109" s="9" t="s">
        <v>27</v>
      </c>
      <c r="E1109" s="7" t="s">
        <v>915</v>
      </c>
      <c r="F1109" s="9" t="s">
        <v>41</v>
      </c>
      <c r="G1109" s="10" t="s">
        <v>4147</v>
      </c>
      <c r="H1109" s="11" t="n">
        <v>908628453</v>
      </c>
      <c r="I1109" s="27" t="n">
        <v>0.0300810185185185</v>
      </c>
      <c r="J1109" s="13" t="n">
        <v>44367</v>
      </c>
      <c r="K1109" s="48" t="n">
        <v>124000</v>
      </c>
      <c r="L1109" s="14" t="s">
        <v>28</v>
      </c>
      <c r="M1109" s="14" t="s">
        <v>29</v>
      </c>
      <c r="N1109" s="15" t="s">
        <v>4148</v>
      </c>
      <c r="O1109" s="9" t="n">
        <v>0</v>
      </c>
      <c r="P1109" s="48" t="n">
        <v>7016</v>
      </c>
      <c r="Q1109" s="47" t="n">
        <v>44827</v>
      </c>
      <c r="R1109" s="9" t="n">
        <v>1080</v>
      </c>
      <c r="S1109" s="10" t="n">
        <v>702</v>
      </c>
      <c r="T1109" s="9" t="n">
        <v>35</v>
      </c>
      <c r="U1109" s="9" t="s">
        <v>36</v>
      </c>
      <c r="V1109" s="9" t="n">
        <v>8</v>
      </c>
    </row>
    <row r="1110" customFormat="false" ht="15.75" hidden="false" customHeight="true" outlineLevel="0" collapsed="false">
      <c r="A1110" s="22" t="s">
        <v>4102</v>
      </c>
      <c r="B1110" s="7" t="s">
        <v>3197</v>
      </c>
      <c r="C1110" s="8" t="s">
        <v>3198</v>
      </c>
      <c r="D1110" s="9" t="s">
        <v>27</v>
      </c>
      <c r="E1110" s="7" t="s">
        <v>3200</v>
      </c>
      <c r="F1110" s="9" t="s">
        <v>41</v>
      </c>
      <c r="G1110" s="10" t="n">
        <v>8790000</v>
      </c>
      <c r="H1110" s="11" t="n">
        <v>2504718854</v>
      </c>
      <c r="I1110" s="27" t="n">
        <v>0.0105092592592593</v>
      </c>
      <c r="J1110" s="13" t="n">
        <v>43921</v>
      </c>
      <c r="K1110" s="48" t="n">
        <v>680000</v>
      </c>
      <c r="L1110" s="14" t="s">
        <v>28</v>
      </c>
      <c r="M1110" s="14" t="s">
        <v>29</v>
      </c>
      <c r="N1110" s="15" t="s">
        <v>4149</v>
      </c>
      <c r="O1110" s="9" t="n">
        <v>0</v>
      </c>
      <c r="P1110" s="48" t="n">
        <v>13849</v>
      </c>
      <c r="Q1110" s="47" t="n">
        <v>44827</v>
      </c>
      <c r="R1110" s="9" t="n">
        <v>1080</v>
      </c>
      <c r="S1110" s="10" t="n">
        <v>3300</v>
      </c>
      <c r="T1110" s="9" t="n">
        <v>9</v>
      </c>
      <c r="U1110" s="9" t="s">
        <v>36</v>
      </c>
      <c r="V1110" s="9" t="n">
        <v>0</v>
      </c>
    </row>
    <row r="1111" customFormat="false" ht="15.75" hidden="false" customHeight="true" outlineLevel="0" collapsed="false">
      <c r="A1111" s="22" t="s">
        <v>4102</v>
      </c>
      <c r="B1111" s="7" t="s">
        <v>3201</v>
      </c>
      <c r="C1111" s="8" t="s">
        <v>3202</v>
      </c>
      <c r="D1111" s="9" t="s">
        <v>27</v>
      </c>
      <c r="E1111" s="7" t="s">
        <v>3203</v>
      </c>
      <c r="F1111" s="9" t="s">
        <v>41</v>
      </c>
      <c r="G1111" s="10" t="n">
        <v>2700000</v>
      </c>
      <c r="H1111" s="11" t="n">
        <v>2398809253</v>
      </c>
      <c r="I1111" s="27" t="n">
        <v>0.0145023148148148</v>
      </c>
      <c r="J1111" s="13" t="n">
        <v>44254</v>
      </c>
      <c r="K1111" s="48" t="n">
        <v>398000</v>
      </c>
      <c r="L1111" s="14" t="s">
        <v>28</v>
      </c>
      <c r="M1111" s="14" t="s">
        <v>29</v>
      </c>
      <c r="N1111" s="15" t="s">
        <v>4150</v>
      </c>
      <c r="O1111" s="9" t="n">
        <v>0</v>
      </c>
      <c r="P1111" s="48" t="n">
        <v>11618</v>
      </c>
      <c r="Q1111" s="47" t="n">
        <v>44827</v>
      </c>
      <c r="R1111" s="9" t="n">
        <v>1080</v>
      </c>
      <c r="S1111" s="10" t="n">
        <v>1300</v>
      </c>
      <c r="T1111" s="9" t="n">
        <v>44</v>
      </c>
      <c r="U1111" s="9" t="s">
        <v>29</v>
      </c>
      <c r="V1111" s="9" t="n">
        <v>1</v>
      </c>
    </row>
    <row r="1112" customFormat="false" ht="15.75" hidden="false" customHeight="true" outlineLevel="0" collapsed="false">
      <c r="A1112" s="22" t="s">
        <v>4102</v>
      </c>
      <c r="B1112" s="7" t="s">
        <v>3204</v>
      </c>
      <c r="C1112" s="8" t="s">
        <v>3205</v>
      </c>
      <c r="D1112" s="9" t="s">
        <v>27</v>
      </c>
      <c r="E1112" s="7" t="s">
        <v>3207</v>
      </c>
      <c r="F1112" s="9" t="s">
        <v>41</v>
      </c>
      <c r="G1112" s="10" t="n">
        <v>4110000</v>
      </c>
      <c r="H1112" s="11" t="n">
        <v>950301386</v>
      </c>
      <c r="I1112" s="27" t="n">
        <v>0.0116319444444444</v>
      </c>
      <c r="J1112" s="13" t="n">
        <v>43149</v>
      </c>
      <c r="K1112" s="48" t="n">
        <v>259000</v>
      </c>
      <c r="L1112" s="14" t="s">
        <v>28</v>
      </c>
      <c r="M1112" s="14" t="s">
        <v>29</v>
      </c>
      <c r="N1112" s="15" t="s">
        <v>4151</v>
      </c>
      <c r="O1112" s="9" t="n">
        <v>0</v>
      </c>
      <c r="P1112" s="48" t="n">
        <v>21009</v>
      </c>
      <c r="Q1112" s="47" t="n">
        <v>44827</v>
      </c>
      <c r="R1112" s="9" t="n">
        <v>1080</v>
      </c>
      <c r="S1112" s="10" t="n">
        <v>630</v>
      </c>
      <c r="T1112" s="9" t="n">
        <v>84</v>
      </c>
      <c r="U1112" s="9" t="s">
        <v>36</v>
      </c>
      <c r="V1112" s="9" t="n">
        <v>0</v>
      </c>
    </row>
    <row r="1113" customFormat="false" ht="15.75" hidden="false" customHeight="true" outlineLevel="0" collapsed="false">
      <c r="A1113" s="22" t="s">
        <v>4102</v>
      </c>
      <c r="B1113" s="7" t="s">
        <v>3208</v>
      </c>
      <c r="C1113" s="8" t="s">
        <v>3209</v>
      </c>
      <c r="D1113" s="9" t="s">
        <v>27</v>
      </c>
      <c r="E1113" s="7" t="s">
        <v>3210</v>
      </c>
      <c r="F1113" s="9" t="s">
        <v>41</v>
      </c>
      <c r="G1113" s="10" t="n">
        <v>1480000</v>
      </c>
      <c r="H1113" s="11" t="n">
        <v>452992965</v>
      </c>
      <c r="I1113" s="27" t="n">
        <v>0.00940972222222222</v>
      </c>
      <c r="J1113" s="13" t="n">
        <v>43960</v>
      </c>
      <c r="K1113" s="48" t="n">
        <v>211000</v>
      </c>
      <c r="L1113" s="14" t="s">
        <v>28</v>
      </c>
      <c r="M1113" s="14" t="s">
        <v>29</v>
      </c>
      <c r="N1113" s="15" t="s">
        <v>4152</v>
      </c>
      <c r="O1113" s="9" t="n">
        <v>12</v>
      </c>
      <c r="P1113" s="48" t="n">
        <v>12202</v>
      </c>
      <c r="Q1113" s="47" t="n">
        <v>44827</v>
      </c>
      <c r="R1113" s="9" t="n">
        <v>1080</v>
      </c>
      <c r="S1113" s="10" t="n">
        <v>1300</v>
      </c>
      <c r="T1113" s="9" t="n">
        <v>40</v>
      </c>
      <c r="U1113" s="9" t="s">
        <v>29</v>
      </c>
      <c r="V1113" s="9" t="n">
        <v>1</v>
      </c>
    </row>
    <row r="1114" customFormat="false" ht="15.75" hidden="false" customHeight="true" outlineLevel="0" collapsed="false">
      <c r="A1114" s="22" t="s">
        <v>4102</v>
      </c>
      <c r="B1114" s="7" t="s">
        <v>3211</v>
      </c>
      <c r="C1114" s="8" t="s">
        <v>3212</v>
      </c>
      <c r="D1114" s="9" t="s">
        <v>3213</v>
      </c>
      <c r="E1114" s="7" t="s">
        <v>3214</v>
      </c>
      <c r="F1114" s="9" t="s">
        <v>47</v>
      </c>
      <c r="G1114" s="10" t="n">
        <v>446000</v>
      </c>
      <c r="H1114" s="11" t="n">
        <v>70822342</v>
      </c>
      <c r="I1114" s="27" t="n">
        <v>0.0112847222222222</v>
      </c>
      <c r="J1114" s="13" t="n">
        <v>44006</v>
      </c>
      <c r="K1114" s="48" t="n">
        <v>128000</v>
      </c>
      <c r="L1114" s="14" t="s">
        <v>28</v>
      </c>
      <c r="M1114" s="14" t="s">
        <v>29</v>
      </c>
      <c r="N1114" s="15" t="s">
        <v>4153</v>
      </c>
      <c r="O1114" s="9" t="n">
        <v>3</v>
      </c>
      <c r="P1114" s="48" t="n">
        <v>13443</v>
      </c>
      <c r="Q1114" s="47" t="n">
        <v>44827</v>
      </c>
      <c r="R1114" s="9" t="n">
        <v>1080</v>
      </c>
      <c r="S1114" s="10" t="n">
        <v>289</v>
      </c>
      <c r="T1114" s="9" t="n">
        <v>7</v>
      </c>
      <c r="U1114" s="9" t="s">
        <v>36</v>
      </c>
      <c r="V1114" s="9" t="n">
        <v>0</v>
      </c>
    </row>
    <row r="1115" customFormat="false" ht="15.75" hidden="false" customHeight="true" outlineLevel="0" collapsed="false">
      <c r="A1115" s="22" t="s">
        <v>4102</v>
      </c>
      <c r="B1115" s="7" t="s">
        <v>3215</v>
      </c>
      <c r="C1115" s="8" t="s">
        <v>3216</v>
      </c>
      <c r="D1115" s="9" t="s">
        <v>3217</v>
      </c>
      <c r="E1115" s="7" t="s">
        <v>3218</v>
      </c>
      <c r="F1115" s="9" t="s">
        <v>41</v>
      </c>
      <c r="G1115" s="10" t="n">
        <v>481000</v>
      </c>
      <c r="H1115" s="11" t="n">
        <v>113902239</v>
      </c>
      <c r="I1115" s="27" t="n">
        <v>0.0232175925925926</v>
      </c>
      <c r="J1115" s="13" t="n">
        <v>43278</v>
      </c>
      <c r="K1115" s="48" t="n">
        <v>56000</v>
      </c>
      <c r="L1115" s="14" t="s">
        <v>28</v>
      </c>
      <c r="M1115" s="14" t="s">
        <v>29</v>
      </c>
      <c r="N1115" s="15" t="s">
        <v>4154</v>
      </c>
      <c r="O1115" s="9" t="n">
        <v>0</v>
      </c>
      <c r="P1115" s="48" t="n">
        <v>5837</v>
      </c>
      <c r="Q1115" s="47" t="n">
        <v>44827</v>
      </c>
      <c r="R1115" s="9" t="n">
        <v>1080</v>
      </c>
      <c r="S1115" s="10" t="n">
        <v>828</v>
      </c>
      <c r="T1115" s="9" t="n">
        <v>5</v>
      </c>
      <c r="U1115" s="9" t="s">
        <v>36</v>
      </c>
      <c r="V1115" s="9" t="n">
        <v>3</v>
      </c>
    </row>
    <row r="1116" customFormat="false" ht="15.75" hidden="false" customHeight="true" outlineLevel="0" collapsed="false">
      <c r="A1116" s="22" t="s">
        <v>4102</v>
      </c>
      <c r="B1116" s="7" t="s">
        <v>3219</v>
      </c>
      <c r="C1116" s="8" t="s">
        <v>3220</v>
      </c>
      <c r="D1116" s="9" t="s">
        <v>3221</v>
      </c>
      <c r="E1116" s="7" t="s">
        <v>3222</v>
      </c>
      <c r="F1116" s="9" t="s">
        <v>47</v>
      </c>
      <c r="G1116" s="10" t="n">
        <v>673000</v>
      </c>
      <c r="H1116" s="11" t="n">
        <v>90000</v>
      </c>
      <c r="I1116" s="27" t="n">
        <v>0.00805555555555556</v>
      </c>
      <c r="J1116" s="13" t="n">
        <v>44579</v>
      </c>
      <c r="K1116" s="48" t="n">
        <v>84000</v>
      </c>
      <c r="L1116" s="14" t="s">
        <v>28</v>
      </c>
      <c r="M1116" s="14" t="s">
        <v>29</v>
      </c>
      <c r="N1116" s="15" t="s">
        <v>4155</v>
      </c>
      <c r="O1116" s="9" t="n">
        <v>0</v>
      </c>
      <c r="P1116" s="48" t="n">
        <v>8</v>
      </c>
      <c r="Q1116" s="47" t="n">
        <v>44615</v>
      </c>
      <c r="R1116" s="9" t="n">
        <v>1080</v>
      </c>
      <c r="S1116" s="10" t="n">
        <v>60</v>
      </c>
      <c r="T1116" s="9" t="n">
        <v>0</v>
      </c>
      <c r="U1116" s="9" t="s">
        <v>36</v>
      </c>
      <c r="V1116" s="9" t="n">
        <v>0</v>
      </c>
    </row>
    <row r="1117" customFormat="false" ht="15.75" hidden="false" customHeight="true" outlineLevel="0" collapsed="false">
      <c r="A1117" s="22" t="s">
        <v>4102</v>
      </c>
      <c r="B1117" s="7" t="s">
        <v>3223</v>
      </c>
      <c r="C1117" s="8" t="s">
        <v>3224</v>
      </c>
      <c r="D1117" s="9" t="s">
        <v>3225</v>
      </c>
      <c r="E1117" s="7" t="s">
        <v>3226</v>
      </c>
      <c r="F1117" s="9" t="s">
        <v>41</v>
      </c>
      <c r="G1117" s="10" t="n">
        <v>2530000</v>
      </c>
      <c r="H1117" s="11" t="n">
        <v>517732484</v>
      </c>
      <c r="I1117" s="27" t="n">
        <v>0.0410185185185185</v>
      </c>
      <c r="J1117" s="13" t="n">
        <v>43456</v>
      </c>
      <c r="K1117" s="48" t="n">
        <v>57000</v>
      </c>
      <c r="L1117" s="14" t="s">
        <v>28</v>
      </c>
      <c r="M1117" s="14" t="s">
        <v>29</v>
      </c>
      <c r="N1117" s="15" t="s">
        <v>4156</v>
      </c>
      <c r="O1117" s="9" t="n">
        <v>4</v>
      </c>
      <c r="P1117" s="48" t="n">
        <v>8539</v>
      </c>
      <c r="Q1117" s="47" t="n">
        <v>44843</v>
      </c>
      <c r="R1117" s="9" t="n">
        <v>1080</v>
      </c>
      <c r="S1117" s="10" t="n">
        <v>86000</v>
      </c>
      <c r="T1117" s="9" t="n">
        <v>250</v>
      </c>
      <c r="U1117" s="9" t="s">
        <v>36</v>
      </c>
      <c r="V1117" s="9" t="n">
        <v>70</v>
      </c>
    </row>
    <row r="1118" customFormat="false" ht="15.75" hidden="false" customHeight="true" outlineLevel="0" collapsed="false">
      <c r="A1118" s="22" t="s">
        <v>4102</v>
      </c>
      <c r="B1118" s="7" t="s">
        <v>3227</v>
      </c>
      <c r="C1118" s="8" t="s">
        <v>3228</v>
      </c>
      <c r="D1118" s="9" t="s">
        <v>674</v>
      </c>
      <c r="E1118" s="7" t="s">
        <v>3229</v>
      </c>
      <c r="F1118" s="9" t="s">
        <v>41</v>
      </c>
      <c r="G1118" s="10" t="n">
        <v>1000000</v>
      </c>
      <c r="H1118" s="11" t="n">
        <v>262139449</v>
      </c>
      <c r="I1118" s="27" t="n">
        <v>0.0163541666666667</v>
      </c>
      <c r="J1118" s="13" t="n">
        <v>44286</v>
      </c>
      <c r="K1118" s="48" t="n">
        <v>231000</v>
      </c>
      <c r="L1118" s="14" t="s">
        <v>53</v>
      </c>
      <c r="M1118" s="14" t="s">
        <v>36</v>
      </c>
      <c r="N1118" s="15" t="s">
        <v>4157</v>
      </c>
      <c r="O1118" s="9" t="n">
        <v>0</v>
      </c>
      <c r="P1118" s="48" t="n">
        <v>11551</v>
      </c>
      <c r="Q1118" s="47" t="n">
        <v>44827</v>
      </c>
      <c r="R1118" s="9" t="n">
        <v>1080</v>
      </c>
      <c r="S1118" s="10" t="n">
        <v>775</v>
      </c>
      <c r="T1118" s="9" t="n">
        <v>60</v>
      </c>
      <c r="U1118" s="9" t="s">
        <v>36</v>
      </c>
      <c r="V1118" s="9" t="n">
        <v>3</v>
      </c>
    </row>
    <row r="1119" customFormat="false" ht="15.75" hidden="false" customHeight="true" outlineLevel="0" collapsed="false">
      <c r="A1119" s="22" t="s">
        <v>4102</v>
      </c>
      <c r="B1119" s="7" t="s">
        <v>3230</v>
      </c>
      <c r="C1119" s="8" t="s">
        <v>3231</v>
      </c>
      <c r="D1119" s="9" t="s">
        <v>3232</v>
      </c>
      <c r="E1119" s="7" t="s">
        <v>3233</v>
      </c>
      <c r="F1119" s="9" t="s">
        <v>47</v>
      </c>
      <c r="G1119" s="10" t="n">
        <v>2000</v>
      </c>
      <c r="H1119" s="11" t="n">
        <v>217021</v>
      </c>
      <c r="I1119" s="27" t="n">
        <v>0.00694444444444444</v>
      </c>
      <c r="J1119" s="13" t="n">
        <v>44192</v>
      </c>
      <c r="K1119" s="48" t="n">
        <v>317000</v>
      </c>
      <c r="L1119" s="14" t="s">
        <v>53</v>
      </c>
      <c r="M1119" s="14" t="s">
        <v>36</v>
      </c>
      <c r="N1119" s="15" t="s">
        <v>4158</v>
      </c>
      <c r="O1119" s="9" t="n">
        <v>0</v>
      </c>
      <c r="P1119" s="48" t="n">
        <v>41</v>
      </c>
      <c r="Q1119" s="47" t="n">
        <v>44817</v>
      </c>
      <c r="R1119" s="9" t="n">
        <v>720</v>
      </c>
      <c r="S1119" s="10" t="n">
        <v>186</v>
      </c>
      <c r="T1119" s="9" t="n">
        <v>7</v>
      </c>
      <c r="U1119" s="9" t="s">
        <v>36</v>
      </c>
      <c r="V1119" s="9" t="n">
        <v>5</v>
      </c>
    </row>
    <row r="1120" customFormat="false" ht="15.75" hidden="false" customHeight="true" outlineLevel="0" collapsed="false">
      <c r="A1120" s="22" t="s">
        <v>4102</v>
      </c>
      <c r="B1120" s="7" t="s">
        <v>3234</v>
      </c>
      <c r="C1120" s="8" t="s">
        <v>3235</v>
      </c>
      <c r="D1120" s="9" t="s">
        <v>3236</v>
      </c>
      <c r="E1120" s="7" t="s">
        <v>3237</v>
      </c>
      <c r="F1120" s="9" t="s">
        <v>41</v>
      </c>
      <c r="G1120" s="10" t="n">
        <v>538000</v>
      </c>
      <c r="H1120" s="11" t="n">
        <v>646530374</v>
      </c>
      <c r="I1120" s="27" t="n">
        <v>0.009375</v>
      </c>
      <c r="J1120" s="13" t="n">
        <v>43886</v>
      </c>
      <c r="K1120" s="48" t="n">
        <v>1000</v>
      </c>
      <c r="L1120" s="14" t="s">
        <v>53</v>
      </c>
      <c r="M1120" s="14" t="s">
        <v>36</v>
      </c>
      <c r="N1120" s="15" t="s">
        <v>4159</v>
      </c>
      <c r="O1120" s="9" t="n">
        <v>10</v>
      </c>
      <c r="P1120" s="48" t="n">
        <v>9254</v>
      </c>
      <c r="Q1120" s="47" t="n">
        <v>44827</v>
      </c>
      <c r="R1120" s="9" t="n">
        <v>1080</v>
      </c>
      <c r="S1120" s="10" t="n">
        <v>632</v>
      </c>
      <c r="T1120" s="9" t="n">
        <v>75</v>
      </c>
      <c r="U1120" s="9" t="s">
        <v>36</v>
      </c>
      <c r="V1120" s="9" t="n">
        <v>21</v>
      </c>
    </row>
    <row r="1121" customFormat="false" ht="15.75" hidden="false" customHeight="true" outlineLevel="0" collapsed="false">
      <c r="A1121" s="22" t="s">
        <v>4102</v>
      </c>
      <c r="B1121" s="7" t="s">
        <v>3238</v>
      </c>
      <c r="C1121" s="8" t="s">
        <v>3239</v>
      </c>
      <c r="D1121" s="9" t="s">
        <v>3240</v>
      </c>
      <c r="E1121" s="7" t="s">
        <v>3241</v>
      </c>
      <c r="F1121" s="9" t="s">
        <v>41</v>
      </c>
      <c r="G1121" s="10" t="n">
        <v>420000</v>
      </c>
      <c r="H1121" s="11" t="n">
        <v>84509891</v>
      </c>
      <c r="I1121" s="27" t="n">
        <v>0.00825231481481482</v>
      </c>
      <c r="J1121" s="13" t="n">
        <v>43930</v>
      </c>
      <c r="K1121" s="48" t="n">
        <v>737000</v>
      </c>
      <c r="L1121" s="14" t="s">
        <v>53</v>
      </c>
      <c r="M1121" s="14" t="s">
        <v>36</v>
      </c>
      <c r="N1121" s="15" t="s">
        <v>4160</v>
      </c>
      <c r="O1121" s="9" t="n">
        <v>10</v>
      </c>
      <c r="P1121" s="48" t="n">
        <v>12826</v>
      </c>
      <c r="Q1121" s="47" t="n">
        <v>44827</v>
      </c>
      <c r="R1121" s="9" t="n">
        <v>1080</v>
      </c>
      <c r="S1121" s="10" t="n">
        <v>238</v>
      </c>
      <c r="T1121" s="9" t="n">
        <v>40</v>
      </c>
      <c r="U1121" s="9" t="s">
        <v>36</v>
      </c>
      <c r="V1121" s="9" t="n">
        <v>24</v>
      </c>
    </row>
    <row r="1122" customFormat="false" ht="15.75" hidden="false" customHeight="true" outlineLevel="0" collapsed="false">
      <c r="A1122" s="22" t="s">
        <v>4102</v>
      </c>
      <c r="B1122" s="7" t="s">
        <v>3242</v>
      </c>
      <c r="C1122" s="8" t="s">
        <v>3243</v>
      </c>
      <c r="D1122" s="9" t="s">
        <v>3244</v>
      </c>
      <c r="E1122" s="7" t="s">
        <v>3245</v>
      </c>
      <c r="F1122" s="9" t="s">
        <v>41</v>
      </c>
      <c r="G1122" s="10" t="n">
        <v>5670000</v>
      </c>
      <c r="H1122" s="11" t="n">
        <v>875317110</v>
      </c>
      <c r="I1122" s="27" t="n">
        <v>0.0119560185185185</v>
      </c>
      <c r="J1122" s="13" t="n">
        <v>42308</v>
      </c>
      <c r="K1122" s="48" t="n">
        <v>921000</v>
      </c>
      <c r="L1122" s="14" t="s">
        <v>28</v>
      </c>
      <c r="M1122" s="14" t="s">
        <v>29</v>
      </c>
      <c r="N1122" s="28" t="s">
        <v>4161</v>
      </c>
      <c r="O1122" s="9" t="n">
        <v>0</v>
      </c>
      <c r="P1122" s="48" t="n">
        <v>275141</v>
      </c>
      <c r="Q1122" s="47" t="n">
        <v>44827</v>
      </c>
      <c r="R1122" s="9" t="n">
        <v>1080</v>
      </c>
      <c r="S1122" s="10" t="n">
        <v>420000</v>
      </c>
      <c r="T1122" s="9" t="n">
        <v>40</v>
      </c>
      <c r="U1122" s="9" t="s">
        <v>36</v>
      </c>
      <c r="V1122" s="9" t="n">
        <v>0</v>
      </c>
    </row>
    <row r="1123" customFormat="false" ht="15.75" hidden="false" customHeight="true" outlineLevel="0" collapsed="false">
      <c r="A1123" s="22" t="s">
        <v>4102</v>
      </c>
      <c r="B1123" s="7" t="s">
        <v>3246</v>
      </c>
      <c r="C1123" s="8" t="s">
        <v>3247</v>
      </c>
      <c r="D1123" s="9" t="s">
        <v>3248</v>
      </c>
      <c r="E1123" s="7" t="s">
        <v>3249</v>
      </c>
      <c r="F1123" s="9" t="s">
        <v>41</v>
      </c>
      <c r="G1123" s="10" t="n">
        <v>6580000</v>
      </c>
      <c r="H1123" s="11" t="n">
        <v>1178027300</v>
      </c>
      <c r="I1123" s="27" t="n">
        <v>0.00346064814814815</v>
      </c>
      <c r="J1123" s="13" t="n">
        <v>42438</v>
      </c>
      <c r="K1123" s="48" t="n">
        <v>144000</v>
      </c>
      <c r="L1123" s="14" t="s">
        <v>28</v>
      </c>
      <c r="M1123" s="14" t="s">
        <v>29</v>
      </c>
      <c r="N1123" s="15" t="s">
        <v>4162</v>
      </c>
      <c r="O1123" s="9" t="n">
        <v>0</v>
      </c>
      <c r="P1123" s="48" t="n">
        <v>14686</v>
      </c>
      <c r="Q1123" s="47" t="n">
        <v>44827</v>
      </c>
      <c r="R1123" s="9" t="n">
        <v>1080</v>
      </c>
      <c r="S1123" s="10" t="n">
        <v>1800</v>
      </c>
      <c r="T1123" s="9" t="n">
        <v>24</v>
      </c>
      <c r="U1123" s="9" t="s">
        <v>36</v>
      </c>
      <c r="V1123" s="9" t="n">
        <v>9</v>
      </c>
    </row>
    <row r="1124" customFormat="false" ht="15.75" hidden="false" customHeight="true" outlineLevel="0" collapsed="false">
      <c r="A1124" s="22" t="s">
        <v>4102</v>
      </c>
      <c r="B1124" s="7" t="s">
        <v>3250</v>
      </c>
      <c r="C1124" s="8" t="s">
        <v>3251</v>
      </c>
      <c r="D1124" s="9" t="s">
        <v>3252</v>
      </c>
      <c r="E1124" s="7" t="s">
        <v>3253</v>
      </c>
      <c r="F1124" s="9" t="s">
        <v>41</v>
      </c>
      <c r="G1124" s="10" t="n">
        <v>5890000</v>
      </c>
      <c r="H1124" s="11" t="n">
        <v>1183075160</v>
      </c>
      <c r="I1124" s="27" t="n">
        <v>0.0071412037037037</v>
      </c>
      <c r="J1124" s="13" t="n">
        <v>42235</v>
      </c>
      <c r="K1124" s="48" t="n">
        <v>3100000</v>
      </c>
      <c r="L1124" s="14" t="s">
        <v>28</v>
      </c>
      <c r="M1124" s="14" t="s">
        <v>36</v>
      </c>
      <c r="N1124" s="15" t="s">
        <v>4163</v>
      </c>
      <c r="O1124" s="9" t="n">
        <v>0</v>
      </c>
      <c r="P1124" s="48" t="n">
        <v>57950</v>
      </c>
      <c r="Q1124" s="47" t="n">
        <v>44827</v>
      </c>
      <c r="R1124" s="9" t="n">
        <v>1080</v>
      </c>
      <c r="S1124" s="10" t="n">
        <v>3600</v>
      </c>
      <c r="T1124" s="9" t="n">
        <v>39</v>
      </c>
      <c r="U1124" s="9" t="s">
        <v>36</v>
      </c>
      <c r="V1124" s="9" t="n">
        <v>0</v>
      </c>
    </row>
    <row r="1125" customFormat="false" ht="15.75" hidden="false" customHeight="true" outlineLevel="0" collapsed="false">
      <c r="A1125" s="22" t="s">
        <v>4102</v>
      </c>
      <c r="B1125" s="7" t="s">
        <v>3254</v>
      </c>
      <c r="C1125" s="8" t="s">
        <v>3255</v>
      </c>
      <c r="D1125" s="9" t="s">
        <v>3256</v>
      </c>
      <c r="E1125" s="7" t="s">
        <v>3257</v>
      </c>
      <c r="F1125" s="9" t="s">
        <v>41</v>
      </c>
      <c r="G1125" s="10" t="n">
        <v>333000</v>
      </c>
      <c r="H1125" s="11" t="n">
        <v>13424933</v>
      </c>
      <c r="I1125" s="27" t="n">
        <v>0.00266203703703704</v>
      </c>
      <c r="J1125" s="13" t="n">
        <v>42112</v>
      </c>
      <c r="K1125" s="48" t="n">
        <v>56000</v>
      </c>
      <c r="L1125" s="14" t="s">
        <v>28</v>
      </c>
      <c r="M1125" s="14" t="s">
        <v>29</v>
      </c>
      <c r="N1125" s="15" t="s">
        <v>4164</v>
      </c>
      <c r="O1125" s="9" t="n">
        <v>0</v>
      </c>
      <c r="P1125" s="48" t="n">
        <v>18715</v>
      </c>
      <c r="Q1125" s="47" t="n">
        <v>44827</v>
      </c>
      <c r="R1125" s="9" t="n">
        <v>1080</v>
      </c>
      <c r="S1125" s="10" t="n">
        <v>50</v>
      </c>
      <c r="T1125" s="9" t="n">
        <v>3</v>
      </c>
      <c r="U1125" s="9" t="s">
        <v>36</v>
      </c>
      <c r="V1125" s="9" t="n">
        <v>0</v>
      </c>
    </row>
    <row r="1126" customFormat="false" ht="15.75" hidden="false" customHeight="true" outlineLevel="0" collapsed="false">
      <c r="A1126" s="22" t="s">
        <v>4102</v>
      </c>
      <c r="B1126" s="7" t="s">
        <v>3258</v>
      </c>
      <c r="C1126" s="8" t="s">
        <v>3259</v>
      </c>
      <c r="D1126" s="9" t="s">
        <v>3260</v>
      </c>
      <c r="E1126" s="7" t="s">
        <v>3261</v>
      </c>
      <c r="F1126" s="9" t="s">
        <v>41</v>
      </c>
      <c r="G1126" s="10" t="n">
        <v>93400</v>
      </c>
      <c r="H1126" s="11" t="n">
        <v>18865158</v>
      </c>
      <c r="I1126" s="27" t="n">
        <v>0.000347222222222222</v>
      </c>
      <c r="J1126" s="13" t="n">
        <v>42081</v>
      </c>
      <c r="K1126" s="48" t="n">
        <v>10000000</v>
      </c>
      <c r="L1126" s="14" t="s">
        <v>28</v>
      </c>
      <c r="M1126" s="14" t="s">
        <v>29</v>
      </c>
      <c r="N1126" s="15" t="s">
        <v>4165</v>
      </c>
      <c r="O1126" s="9" t="n">
        <v>0</v>
      </c>
      <c r="P1126" s="48" t="n">
        <v>3000</v>
      </c>
      <c r="Q1126" s="47" t="n">
        <v>44827</v>
      </c>
      <c r="R1126" s="9" t="n">
        <v>1080</v>
      </c>
      <c r="S1126" s="10" t="n">
        <v>303</v>
      </c>
      <c r="T1126" s="9" t="n">
        <v>5</v>
      </c>
      <c r="U1126" s="9" t="s">
        <v>36</v>
      </c>
      <c r="V1126" s="9" t="n">
        <v>5</v>
      </c>
    </row>
    <row r="1127" customFormat="false" ht="15.75" hidden="false" customHeight="true" outlineLevel="0" collapsed="false">
      <c r="A1127" s="22" t="s">
        <v>4102</v>
      </c>
      <c r="B1127" s="7" t="s">
        <v>2861</v>
      </c>
      <c r="C1127" s="8" t="s">
        <v>3262</v>
      </c>
      <c r="D1127" s="9" t="s">
        <v>3263</v>
      </c>
      <c r="E1127" s="7" t="s">
        <v>2864</v>
      </c>
      <c r="F1127" s="9" t="s">
        <v>41</v>
      </c>
      <c r="G1127" s="10" t="n">
        <v>578000</v>
      </c>
      <c r="H1127" s="11" t="n">
        <v>62982011</v>
      </c>
      <c r="I1127" s="27" t="n">
        <v>0.0093287037037037</v>
      </c>
      <c r="J1127" s="13" t="n">
        <v>44531</v>
      </c>
      <c r="K1127" s="48" t="n">
        <v>151000</v>
      </c>
      <c r="L1127" s="14" t="s">
        <v>53</v>
      </c>
      <c r="M1127" s="14" t="s">
        <v>36</v>
      </c>
      <c r="N1127" s="15" t="s">
        <v>4166</v>
      </c>
      <c r="O1127" s="9" t="n">
        <v>11</v>
      </c>
      <c r="P1127" s="48" t="n">
        <v>9006</v>
      </c>
      <c r="Q1127" s="47" t="n">
        <v>44827</v>
      </c>
      <c r="R1127" s="9" t="n">
        <v>1080</v>
      </c>
      <c r="S1127" s="10" t="n">
        <v>163</v>
      </c>
      <c r="T1127" s="9" t="n">
        <v>4</v>
      </c>
      <c r="U1127" s="9" t="s">
        <v>36</v>
      </c>
      <c r="V1127" s="9" t="n">
        <v>3</v>
      </c>
    </row>
    <row r="1128" customFormat="false" ht="15.75" hidden="false" customHeight="true" outlineLevel="0" collapsed="false">
      <c r="A1128" s="22" t="s">
        <v>4102</v>
      </c>
      <c r="B1128" s="7" t="s">
        <v>3264</v>
      </c>
      <c r="C1128" s="8" t="s">
        <v>3265</v>
      </c>
      <c r="D1128" s="9" t="s">
        <v>3266</v>
      </c>
      <c r="E1128" s="7" t="s">
        <v>3267</v>
      </c>
      <c r="F1128" s="9" t="s">
        <v>41</v>
      </c>
      <c r="G1128" s="10" t="n">
        <v>246000</v>
      </c>
      <c r="H1128" s="11" t="n">
        <v>76569288</v>
      </c>
      <c r="I1128" s="27" t="n">
        <v>0.0109837962962963</v>
      </c>
      <c r="J1128" s="13" t="n">
        <v>44575</v>
      </c>
      <c r="K1128" s="48" t="n">
        <v>93000</v>
      </c>
      <c r="L1128" s="14" t="s">
        <v>28</v>
      </c>
      <c r="M1128" s="14" t="s">
        <v>29</v>
      </c>
      <c r="N1128" s="15" t="s">
        <v>4167</v>
      </c>
      <c r="O1128" s="9" t="n">
        <v>0</v>
      </c>
      <c r="P1128" s="48" t="n">
        <v>5134</v>
      </c>
      <c r="Q1128" s="47" t="n">
        <v>44827</v>
      </c>
      <c r="R1128" s="9" t="n">
        <v>1080</v>
      </c>
      <c r="S1128" s="10" t="n">
        <v>57</v>
      </c>
      <c r="T1128" s="9" t="n">
        <v>0</v>
      </c>
      <c r="U1128" s="9" t="s">
        <v>36</v>
      </c>
      <c r="V1128" s="9" t="n">
        <v>0</v>
      </c>
    </row>
    <row r="1129" customFormat="false" ht="15.75" hidden="false" customHeight="true" outlineLevel="0" collapsed="false">
      <c r="A1129" s="22" t="s">
        <v>4102</v>
      </c>
      <c r="B1129" s="7" t="s">
        <v>3268</v>
      </c>
      <c r="C1129" s="8" t="s">
        <v>3269</v>
      </c>
      <c r="D1129" s="9" t="s">
        <v>3270</v>
      </c>
      <c r="E1129" s="7" t="s">
        <v>3271</v>
      </c>
      <c r="F1129" s="9" t="s">
        <v>41</v>
      </c>
      <c r="G1129" s="10" t="n">
        <v>498000</v>
      </c>
      <c r="H1129" s="11" t="n">
        <v>293806243</v>
      </c>
      <c r="I1129" s="27" t="n">
        <v>0.00438657407407407</v>
      </c>
      <c r="J1129" s="13" t="n">
        <v>43979</v>
      </c>
      <c r="K1129" s="48" t="n">
        <v>525000</v>
      </c>
      <c r="L1129" s="14" t="s">
        <v>28</v>
      </c>
      <c r="M1129" s="14" t="s">
        <v>29</v>
      </c>
      <c r="N1129" s="28" t="s">
        <v>4168</v>
      </c>
      <c r="O1129" s="9" t="n">
        <v>0</v>
      </c>
      <c r="P1129" s="48" t="n">
        <v>36892</v>
      </c>
      <c r="Q1129" s="47" t="n">
        <v>44827</v>
      </c>
      <c r="R1129" s="9" t="n">
        <v>1080</v>
      </c>
      <c r="S1129" s="10" t="n">
        <v>4300</v>
      </c>
      <c r="T1129" s="9" t="n">
        <v>75</v>
      </c>
      <c r="U1129" s="9" t="s">
        <v>36</v>
      </c>
      <c r="V1129" s="9" t="n">
        <v>1</v>
      </c>
    </row>
    <row r="1130" customFormat="false" ht="15.75" hidden="false" customHeight="true" outlineLevel="0" collapsed="false">
      <c r="A1130" s="22" t="s">
        <v>4102</v>
      </c>
      <c r="B1130" s="7" t="s">
        <v>3272</v>
      </c>
      <c r="C1130" s="8" t="s">
        <v>3273</v>
      </c>
      <c r="D1130" s="9" t="s">
        <v>3274</v>
      </c>
      <c r="E1130" s="7" t="s">
        <v>3275</v>
      </c>
      <c r="F1130" s="9" t="s">
        <v>41</v>
      </c>
      <c r="G1130" s="10" t="n">
        <v>7060000</v>
      </c>
      <c r="H1130" s="11" t="n">
        <v>4395492534</v>
      </c>
      <c r="I1130" s="27" t="n">
        <v>0.003125</v>
      </c>
      <c r="J1130" s="13" t="n">
        <v>43389</v>
      </c>
      <c r="K1130" s="48" t="n">
        <v>802000</v>
      </c>
      <c r="L1130" s="14" t="s">
        <v>28</v>
      </c>
      <c r="M1130" s="14" t="s">
        <v>29</v>
      </c>
      <c r="N1130" s="15" t="s">
        <v>4169</v>
      </c>
      <c r="O1130" s="9" t="n">
        <v>4</v>
      </c>
      <c r="P1130" s="48" t="n">
        <v>248471</v>
      </c>
      <c r="Q1130" s="47" t="n">
        <v>44827</v>
      </c>
      <c r="R1130" s="9" t="n">
        <v>1080</v>
      </c>
      <c r="S1130" s="10" t="n">
        <v>41000</v>
      </c>
      <c r="T1130" s="9" t="n">
        <v>40</v>
      </c>
      <c r="U1130" s="9" t="s">
        <v>36</v>
      </c>
      <c r="V1130" s="9" t="n">
        <v>2</v>
      </c>
    </row>
    <row r="1131" customFormat="false" ht="15.75" hidden="false" customHeight="true" outlineLevel="0" collapsed="false">
      <c r="A1131" s="22" t="s">
        <v>4102</v>
      </c>
      <c r="B1131" s="7" t="s">
        <v>3276</v>
      </c>
      <c r="C1131" s="8" t="s">
        <v>3277</v>
      </c>
      <c r="D1131" s="9" t="s">
        <v>3278</v>
      </c>
      <c r="E1131" s="7" t="s">
        <v>3279</v>
      </c>
      <c r="F1131" s="9" t="s">
        <v>41</v>
      </c>
      <c r="G1131" s="10" t="n">
        <v>2810000</v>
      </c>
      <c r="H1131" s="11" t="n">
        <v>1160630639</v>
      </c>
      <c r="I1131" s="27" t="n">
        <v>0.00181712962962963</v>
      </c>
      <c r="J1131" s="13" t="n">
        <v>42445</v>
      </c>
      <c r="K1131" s="48" t="n">
        <v>132000</v>
      </c>
      <c r="L1131" s="14" t="s">
        <v>28</v>
      </c>
      <c r="M1131" s="14" t="s">
        <v>29</v>
      </c>
      <c r="N1131" s="15" t="s">
        <v>4170</v>
      </c>
      <c r="O1131" s="9" t="n">
        <v>0</v>
      </c>
      <c r="P1131" s="48" t="n">
        <v>27888</v>
      </c>
      <c r="Q1131" s="47" t="n">
        <v>44827</v>
      </c>
      <c r="R1131" s="9" t="n">
        <v>1080</v>
      </c>
      <c r="S1131" s="10" t="n">
        <v>14000</v>
      </c>
      <c r="T1131" s="9" t="n">
        <v>150</v>
      </c>
      <c r="U1131" s="9" t="s">
        <v>36</v>
      </c>
      <c r="V1131" s="9" t="n">
        <v>3</v>
      </c>
    </row>
    <row r="1132" customFormat="false" ht="15.75" hidden="false" customHeight="true" outlineLevel="0" collapsed="false">
      <c r="A1132" s="22" t="s">
        <v>4102</v>
      </c>
      <c r="B1132" s="7" t="s">
        <v>3280</v>
      </c>
      <c r="C1132" s="8" t="s">
        <v>3281</v>
      </c>
      <c r="D1132" s="9" t="s">
        <v>3282</v>
      </c>
      <c r="E1132" s="7" t="s">
        <v>3283</v>
      </c>
      <c r="F1132" s="9" t="s">
        <v>41</v>
      </c>
      <c r="G1132" s="10" t="n">
        <v>3650000</v>
      </c>
      <c r="H1132" s="11" t="n">
        <v>2645087681</v>
      </c>
      <c r="I1132" s="27" t="n">
        <v>0.00342592592592593</v>
      </c>
      <c r="J1132" s="13" t="n">
        <v>42926</v>
      </c>
      <c r="K1132" s="48" t="n">
        <v>172000</v>
      </c>
      <c r="L1132" s="14" t="s">
        <v>28</v>
      </c>
      <c r="M1132" s="14" t="s">
        <v>29</v>
      </c>
      <c r="N1132" s="15" t="s">
        <v>4171</v>
      </c>
      <c r="O1132" s="9" t="n">
        <v>0</v>
      </c>
      <c r="P1132" s="48" t="n">
        <v>21343</v>
      </c>
      <c r="Q1132" s="47" t="n">
        <v>44827</v>
      </c>
      <c r="R1132" s="9" t="n">
        <v>1080</v>
      </c>
      <c r="S1132" s="10" t="n">
        <v>24000</v>
      </c>
      <c r="T1132" s="9" t="n">
        <v>40</v>
      </c>
      <c r="U1132" s="9" t="s">
        <v>36</v>
      </c>
      <c r="V1132" s="9" t="n">
        <v>1</v>
      </c>
    </row>
    <row r="1133" customFormat="false" ht="15.75" hidden="false" customHeight="true" outlineLevel="0" collapsed="false">
      <c r="A1133" s="22" t="s">
        <v>4102</v>
      </c>
      <c r="B1133" s="7" t="s">
        <v>3284</v>
      </c>
      <c r="C1133" s="8" t="s">
        <v>3285</v>
      </c>
      <c r="D1133" s="9" t="s">
        <v>3286</v>
      </c>
      <c r="E1133" s="7" t="s">
        <v>3287</v>
      </c>
      <c r="F1133" s="9" t="s">
        <v>41</v>
      </c>
      <c r="G1133" s="10" t="n">
        <v>654000</v>
      </c>
      <c r="H1133" s="11" t="n">
        <v>305545606</v>
      </c>
      <c r="I1133" s="27" t="n">
        <v>0.00520833333333333</v>
      </c>
      <c r="J1133" s="13" t="n">
        <v>44481</v>
      </c>
      <c r="K1133" s="48" t="n">
        <v>163000</v>
      </c>
      <c r="L1133" s="14" t="s">
        <v>28</v>
      </c>
      <c r="M1133" s="14" t="s">
        <v>29</v>
      </c>
      <c r="N1133" s="15" t="s">
        <v>4172</v>
      </c>
      <c r="O1133" s="9" t="n">
        <v>0</v>
      </c>
      <c r="P1133" s="48" t="n">
        <v>1683</v>
      </c>
      <c r="Q1133" s="47" t="n">
        <v>44827</v>
      </c>
      <c r="R1133" s="9" t="n">
        <v>1080</v>
      </c>
      <c r="S1133" s="10" t="n">
        <v>911</v>
      </c>
      <c r="T1133" s="9" t="n">
        <v>50</v>
      </c>
      <c r="U1133" s="9" t="s">
        <v>36</v>
      </c>
      <c r="V1133" s="9" t="n">
        <v>2</v>
      </c>
    </row>
    <row r="1134" customFormat="false" ht="15.75" hidden="false" customHeight="true" outlineLevel="0" collapsed="false">
      <c r="A1134" s="22" t="s">
        <v>4102</v>
      </c>
      <c r="B1134" s="7" t="s">
        <v>3288</v>
      </c>
      <c r="C1134" s="8" t="s">
        <v>3289</v>
      </c>
      <c r="D1134" s="9" t="s">
        <v>3290</v>
      </c>
      <c r="E1134" s="7" t="s">
        <v>3291</v>
      </c>
      <c r="F1134" s="9" t="s">
        <v>41</v>
      </c>
      <c r="G1134" s="10" t="n">
        <v>91000000</v>
      </c>
      <c r="H1134" s="11" t="n">
        <v>71528224019</v>
      </c>
      <c r="I1134" s="27" t="n">
        <v>0.00288194444444444</v>
      </c>
      <c r="J1134" s="13" t="n">
        <v>41567</v>
      </c>
      <c r="K1134" s="48" t="n">
        <v>1300000</v>
      </c>
      <c r="L1134" s="14" t="s">
        <v>28</v>
      </c>
      <c r="M1134" s="14" t="s">
        <v>36</v>
      </c>
      <c r="N1134" s="15" t="s">
        <v>4173</v>
      </c>
      <c r="O1134" s="9" t="n">
        <v>0</v>
      </c>
      <c r="P1134" s="48" t="n">
        <v>25552</v>
      </c>
      <c r="Q1134" s="47" t="n">
        <v>44827</v>
      </c>
      <c r="R1134" s="9" t="n">
        <v>1080</v>
      </c>
      <c r="S1134" s="10" t="n">
        <v>64000</v>
      </c>
      <c r="T1134" s="9" t="n">
        <v>200</v>
      </c>
      <c r="U1134" s="9" t="s">
        <v>36</v>
      </c>
      <c r="V1134" s="9" t="n">
        <v>11</v>
      </c>
    </row>
    <row r="1135" customFormat="false" ht="15.75" hidden="false" customHeight="true" outlineLevel="0" collapsed="false">
      <c r="A1135" s="22" t="s">
        <v>4102</v>
      </c>
      <c r="B1135" s="7" t="s">
        <v>3292</v>
      </c>
      <c r="C1135" s="8" t="s">
        <v>3293</v>
      </c>
      <c r="D1135" s="9" t="s">
        <v>3294</v>
      </c>
      <c r="E1135" s="7" t="s">
        <v>3295</v>
      </c>
      <c r="F1135" s="9" t="s">
        <v>47</v>
      </c>
      <c r="G1135" s="10" t="n">
        <v>3520000</v>
      </c>
      <c r="H1135" s="11" t="n">
        <v>801429540</v>
      </c>
      <c r="I1135" s="27" t="n">
        <v>0.00413194444444444</v>
      </c>
      <c r="J1135" s="13" t="n">
        <v>43177</v>
      </c>
      <c r="K1135" s="48" t="n">
        <v>582000</v>
      </c>
      <c r="L1135" s="14" t="s">
        <v>28</v>
      </c>
      <c r="M1135" s="14" t="s">
        <v>29</v>
      </c>
      <c r="N1135" s="15" t="s">
        <v>4174</v>
      </c>
      <c r="O1135" s="9" t="n">
        <v>3</v>
      </c>
      <c r="P1135" s="48" t="n">
        <v>9033</v>
      </c>
      <c r="Q1135" s="47" t="n">
        <v>44827</v>
      </c>
      <c r="R1135" s="9" t="n">
        <v>1080</v>
      </c>
      <c r="S1135" s="10" t="n">
        <v>14000</v>
      </c>
      <c r="T1135" s="9" t="n">
        <v>20</v>
      </c>
      <c r="U1135" s="9" t="s">
        <v>36</v>
      </c>
      <c r="V1135" s="9" t="n">
        <v>0</v>
      </c>
    </row>
    <row r="1136" customFormat="false" ht="15.75" hidden="false" customHeight="true" outlineLevel="0" collapsed="false">
      <c r="A1136" s="22" t="s">
        <v>4102</v>
      </c>
      <c r="B1136" s="7" t="s">
        <v>4175</v>
      </c>
      <c r="C1136" s="8" t="s">
        <v>4176</v>
      </c>
      <c r="D1136" s="9" t="s">
        <v>4177</v>
      </c>
      <c r="E1136" s="7" t="s">
        <v>4178</v>
      </c>
      <c r="F1136" s="9" t="s">
        <v>41</v>
      </c>
      <c r="G1136" s="10" t="n">
        <v>3510000</v>
      </c>
      <c r="H1136" s="11" t="n">
        <v>258191327</v>
      </c>
      <c r="I1136" s="27" t="n">
        <v>0.00489583333333333</v>
      </c>
      <c r="J1136" s="13" t="n">
        <v>43389</v>
      </c>
      <c r="K1136" s="48" t="n">
        <v>500000</v>
      </c>
      <c r="L1136" s="14" t="s">
        <v>28</v>
      </c>
      <c r="M1136" s="14" t="s">
        <v>29</v>
      </c>
      <c r="N1136" s="15" t="s">
        <v>4179</v>
      </c>
      <c r="O1136" s="9" t="n">
        <v>0</v>
      </c>
      <c r="P1136" s="48" t="n">
        <v>20632</v>
      </c>
      <c r="Q1136" s="47" t="n">
        <v>44829</v>
      </c>
      <c r="R1136" s="9" t="n">
        <v>1080</v>
      </c>
      <c r="S1136" s="10" t="n">
        <v>399</v>
      </c>
      <c r="T1136" s="9" t="n">
        <v>15</v>
      </c>
      <c r="U1136" s="9" t="s">
        <v>36</v>
      </c>
      <c r="V1136" s="9" t="n">
        <v>0</v>
      </c>
    </row>
    <row r="1137" customFormat="false" ht="15.75" hidden="false" customHeight="true" outlineLevel="0" collapsed="false">
      <c r="A1137" s="22" t="s">
        <v>4102</v>
      </c>
      <c r="B1137" s="7" t="s">
        <v>408</v>
      </c>
      <c r="C1137" s="8" t="s">
        <v>409</v>
      </c>
      <c r="D1137" s="9" t="s">
        <v>410</v>
      </c>
      <c r="E1137" s="7" t="s">
        <v>4076</v>
      </c>
      <c r="F1137" s="9" t="s">
        <v>41</v>
      </c>
      <c r="G1137" s="10" t="n">
        <v>2270000</v>
      </c>
      <c r="H1137" s="11" t="n">
        <v>135988244</v>
      </c>
      <c r="I1137" s="27" t="n">
        <v>0.010625</v>
      </c>
      <c r="J1137" s="13" t="n">
        <v>44696</v>
      </c>
      <c r="K1137" s="48" t="n">
        <v>260000</v>
      </c>
      <c r="L1137" s="14" t="s">
        <v>28</v>
      </c>
      <c r="M1137" s="14" t="s">
        <v>29</v>
      </c>
      <c r="N1137" s="15" t="s">
        <v>4180</v>
      </c>
      <c r="O1137" s="9" t="n">
        <v>7</v>
      </c>
      <c r="P1137" s="48" t="n">
        <v>19648</v>
      </c>
      <c r="Q1137" s="47" t="n">
        <v>44830</v>
      </c>
      <c r="R1137" s="9" t="n">
        <v>1080</v>
      </c>
      <c r="S1137" s="10" t="n">
        <v>171</v>
      </c>
      <c r="T1137" s="9" t="n">
        <v>9</v>
      </c>
      <c r="U1137" s="9" t="s">
        <v>36</v>
      </c>
      <c r="V1137" s="9" t="n">
        <v>14</v>
      </c>
    </row>
    <row r="1138" customFormat="false" ht="15.75" hidden="false" customHeight="true" outlineLevel="0" collapsed="false">
      <c r="A1138" s="22" t="s">
        <v>4102</v>
      </c>
      <c r="B1138" s="7" t="s">
        <v>4181</v>
      </c>
      <c r="C1138" s="8" t="s">
        <v>4182</v>
      </c>
      <c r="D1138" s="9" t="s">
        <v>4183</v>
      </c>
      <c r="E1138" s="7" t="s">
        <v>4184</v>
      </c>
      <c r="F1138" s="9" t="s">
        <v>41</v>
      </c>
      <c r="G1138" s="10" t="n">
        <v>58200</v>
      </c>
      <c r="H1138" s="11" t="n">
        <v>25531376</v>
      </c>
      <c r="I1138" s="27" t="n">
        <v>0.00671296296296296</v>
      </c>
      <c r="J1138" s="13" t="n">
        <v>44724</v>
      </c>
      <c r="K1138" s="48" t="n">
        <v>75000</v>
      </c>
      <c r="L1138" s="14" t="s">
        <v>28</v>
      </c>
      <c r="M1138" s="14" t="s">
        <v>29</v>
      </c>
      <c r="N1138" s="15" t="s">
        <v>4185</v>
      </c>
      <c r="O1138" s="9" t="n">
        <v>0</v>
      </c>
      <c r="P1138" s="48" t="n">
        <v>9417</v>
      </c>
      <c r="Q1138" s="47" t="n">
        <v>44830</v>
      </c>
      <c r="R1138" s="9" t="n">
        <v>1080</v>
      </c>
      <c r="S1138" s="10" t="n">
        <v>7</v>
      </c>
      <c r="T1138" s="9" t="n">
        <v>0</v>
      </c>
      <c r="U1138" s="9" t="s">
        <v>36</v>
      </c>
      <c r="V1138" s="9" t="n">
        <v>0</v>
      </c>
    </row>
    <row r="1139" customFormat="false" ht="15.75" hidden="false" customHeight="true" outlineLevel="0" collapsed="false">
      <c r="A1139" s="22" t="s">
        <v>4102</v>
      </c>
      <c r="B1139" s="7" t="s">
        <v>4186</v>
      </c>
      <c r="C1139" s="8" t="s">
        <v>4187</v>
      </c>
      <c r="D1139" s="9" t="s">
        <v>4188</v>
      </c>
      <c r="E1139" s="7" t="s">
        <v>4189</v>
      </c>
      <c r="F1139" s="9" t="s">
        <v>41</v>
      </c>
      <c r="G1139" s="10" t="n">
        <v>16010000</v>
      </c>
      <c r="H1139" s="11" t="n">
        <v>4250099483</v>
      </c>
      <c r="I1139" s="27" t="n">
        <v>0.0120486111111111</v>
      </c>
      <c r="J1139" s="13" t="n">
        <v>42663</v>
      </c>
      <c r="K1139" s="48" t="n">
        <v>158000</v>
      </c>
      <c r="L1139" s="14" t="s">
        <v>28</v>
      </c>
      <c r="M1139" s="14" t="s">
        <v>29</v>
      </c>
      <c r="N1139" s="15" t="s">
        <v>4190</v>
      </c>
      <c r="O1139" s="9" t="n">
        <v>0</v>
      </c>
      <c r="P1139" s="48" t="n">
        <v>27614</v>
      </c>
      <c r="Q1139" s="47" t="n">
        <v>44828</v>
      </c>
      <c r="R1139" s="9" t="n">
        <v>1080</v>
      </c>
      <c r="S1139" s="10" t="n">
        <v>3070</v>
      </c>
      <c r="T1139" s="9" t="n">
        <v>55</v>
      </c>
      <c r="U1139" s="9" t="s">
        <v>36</v>
      </c>
      <c r="V1139" s="9" t="n">
        <v>2</v>
      </c>
    </row>
    <row r="1140" customFormat="false" ht="15.75" hidden="false" customHeight="true" outlineLevel="0" collapsed="false">
      <c r="A1140" s="22" t="s">
        <v>4102</v>
      </c>
      <c r="B1140" s="7" t="s">
        <v>4191</v>
      </c>
      <c r="C1140" s="8" t="s">
        <v>4192</v>
      </c>
      <c r="D1140" s="9" t="s">
        <v>4193</v>
      </c>
      <c r="E1140" s="7" t="s">
        <v>4194</v>
      </c>
      <c r="F1140" s="9" t="s">
        <v>41</v>
      </c>
      <c r="G1140" s="10" t="n">
        <v>12040000</v>
      </c>
      <c r="H1140" s="11" t="n">
        <v>8126806761</v>
      </c>
      <c r="I1140" s="27" t="n">
        <v>0.000405092592592593</v>
      </c>
      <c r="J1140" s="13" t="n">
        <v>42361</v>
      </c>
      <c r="K1140" s="48" t="n">
        <v>369000</v>
      </c>
      <c r="L1140" s="14" t="s">
        <v>28</v>
      </c>
      <c r="M1140" s="14" t="s">
        <v>36</v>
      </c>
      <c r="N1140" s="15" t="s">
        <v>4195</v>
      </c>
      <c r="O1140" s="9" t="n">
        <v>0</v>
      </c>
      <c r="P1140" s="48" t="n">
        <v>5372</v>
      </c>
      <c r="Q1140" s="47" t="n">
        <v>44828</v>
      </c>
      <c r="R1140" s="9" t="n">
        <v>1080</v>
      </c>
      <c r="S1140" s="10" t="n">
        <v>7000</v>
      </c>
      <c r="T1140" s="9" t="n">
        <v>190</v>
      </c>
      <c r="U1140" s="9" t="s">
        <v>36</v>
      </c>
      <c r="V1140" s="9" t="n">
        <v>7</v>
      </c>
    </row>
  </sheetData>
  <autoFilter ref="A1:V1140"/>
  <conditionalFormatting sqref="D1:D1140">
    <cfRule type="colorScale" priority="2">
      <colorScale>
        <cfvo type="min" val="0"/>
        <cfvo type="max" val="0"/>
        <color rgb="FF57BB8A"/>
        <color rgb="FFFFFFFF"/>
      </colorScale>
    </cfRule>
  </conditionalFormatting>
  <dataValidations count="7">
    <dataValidation allowBlank="true" errorStyle="stop" operator="greaterThan" showDropDown="false" showErrorMessage="true" showInputMessage="false" sqref="H2:I51 K2:K11 S2:T5 V2:V3 S6:S51 T7:T10 V8 K13:K51 T13:T24 V13 V15:V16 V19 V22:V23 T26:T27 T30:T42 V32:V34 V36 V43 T44 T46:T47 T49:T51 V49 V51 H52 G55:I59 K55:K76 S55:T76 V56 V59 G60:G69 I60:I76 H61:H76 V63 V65:V66 V68:V70 G71:G76 V72 V75 G152:G201 I152:I376 K152:K203 S152:T153 H153:H276 V153 S154:S376 T155:T172 V155:V158 V160:V162 V164:V173 T174:T177 V176:V177 T179:T205 V179 V181 V184:V185 V187 V189:V196 V198:V200 V203:V205 V207:V214 T208:T214 T216:T218 V216:V217 T220:T221 V222 T223:T257 V226 G227:G277 K227:K358 V228:V230 V232:V235 V240 V242 V244:V249 V251 V256 T259:T261 V260 T263:T309 V263 V265:V268 V271:V272 V274 V276:V277 H278:H376 G279:G376 V280 V282:V284 V287 V289 V291:V292 V294 V296 V300 T311:T354 T356:T364 K360:K376 T366:T376 S661:T670 I662:I670 V662:V668 V670 G672:I746 K672:K746 S672:T684 V672:V684 S685:S746 T686:T695 V686:V755 T697:T746 H747:H798 J797 H799:H818 G819:G849 I819:I878 K819:K878 S819:S878 H844:H848 G850:G878 G944:I982 K944:K1064 S944:S1014 G983:G993 I983:I1039 H984:H993 T994 G995 V995:V996 T996:T1007 T1009:T1021 G1015:H1038 S1016:S1038 T1023 T1025:T1034 T1036:T1038 I1040:I1064 H1065:H1116 V1065:V1073 J1115 H1117:H1140" type="decimal">
      <formula1>0</formula1>
      <formula2>0</formula2>
    </dataValidation>
    <dataValidation allowBlank="true" errorStyle="stop" operator="greaterThanOrEqual" showDropDown="false" showErrorMessage="true" showInputMessage="false" sqref="T819:T838 T844:T878 T944:T962 V944:V945 V947:V952 V959 V961 T963 V963 T965:T992 V965:V967 V970 V974 V976:V981 V983 V986:V991 T993 V993" type="decimal">
      <formula1>0</formula1>
      <formula2>0</formula2>
    </dataValidation>
    <dataValidation allowBlank="true" errorStyle="stop" operator="between" showDropDown="false" showErrorMessage="true" showInputMessage="false" sqref="M2:M61 U2:U76 M63:M76 M152:M376 U152:U376 M652:M680 U652:U1039 M682:M746 M819:M878 M944:M1038 U1040:U1140" type="list">
      <formula1>"Yes,No"</formula1>
      <formula2>0</formula2>
    </dataValidation>
    <dataValidation allowBlank="true" errorStyle="stop" operator="between" showDropDown="false" showErrorMessage="true" showInputMessage="false" sqref="R2:R1140" type="list">
      <formula1>"144,240,360,480,720,1080,1440,2160"</formula1>
      <formula2>0</formula2>
    </dataValidation>
    <dataValidation allowBlank="true" errorStyle="stop" operator="between" showDropDown="false" showErrorMessage="true" showInputMessage="false" sqref="F4:F5 F7:F9 F12:F13 F15 F19:F21 F26:F27 F29:F30 F36 F38:F40 F45 F47:F48 F52:F56 F58 F60 F63:F67 F70:F73 F76 F152:F203 F206:F207 F209:F214 F216 F218:F224 F227:F233 F235:F241 F245:F247 F250:F260 F262:F265 F267:F279 F281:F301 F303:F304 F306 F308 F311:F314 F325 F329 F333 F335:F338 F340:F343 F345:F347 F352:F355 F357 F368 F372:F376 F652:F675 F677:F682 F685 F687:F697 F699 F704:F706 F708:F709 F715:F716 F718:F742 F744 F747:F828 F834:F848 F854:F863 F869:F878 F994:F1140" type="list">
      <formula1>"Male,Female"</formula1>
      <formula2>0</formula2>
    </dataValidation>
    <dataValidation allowBlank="true" errorStyle="stop" operator="between" showDropDown="false" showErrorMessage="true" showInputMessage="false" sqref="F944:F947 F950 F953 F956 F960 F962:F964 F968:F974 F977:F983 F985:F989 F991" type="list">
      <formula1>"Male,Female,N/A"</formula1>
      <formula2>0</formula2>
    </dataValidation>
    <dataValidation allowBlank="true" errorStyle="stop" operator="greaterThan" showDropDown="false" showErrorMessage="true" showInputMessage="false" sqref="J2:J51 J55:J76 J152:J376 J663 J665:J670 J672:J746 J819:J878 J944:J993 J1015:J1064" type="date">
      <formula1>1</formula1>
      <formula2>0</formula2>
    </dataValidation>
  </dataValidations>
  <hyperlinks>
    <hyperlink ref="C45" r:id="rId1" display="Byjus | Difference Inside vs Direct vs Centre Sale | BDA sale department 2022 #bda #byjus"/>
    <hyperlink ref="C399" r:id="rId2" display="IPL Mega Auctions: Explained | R Ashwin #IPLMegaAuction2022"/>
    <hyperlink ref="C429" r:id="rId3" display="I Cleaned The World’s Dirtiest Beach #TeamSeas"/>
    <hyperlink ref="C651" r:id="rId4" display="https://www.youtube.com/watch?v=LndU1nlPQ80"/>
    <hyperlink ref="C656" r:id="rId5" display="First Day at @Accenture Gurugram Office | Work From Office | Office Tour | Management Consultant"/>
    <hyperlink ref="Q674" r:id="rId6" display="https://www.youtube.com/watch?v=w15pCPU2-cA&amp;lc=UgyepeQ-QjuCg8ey0X14AaABAg"/>
    <hyperlink ref="Q675" r:id="rId7" display="https://www.youtube.com/watch?v=k2P_pHQDlp0&amp;lc=UgzdQEH3F2lvfiWbNmx4AaABAg"/>
    <hyperlink ref="Q676" r:id="rId8" display="https://www.youtube.com/watch?v=az6NibAUf7Y&amp;lc=UgyJ8OiU40XkBKtp9794AaABAg"/>
    <hyperlink ref="Q677" r:id="rId9" display="https://www.youtube.com/watch?v=MFbePoexzmg&amp;lc=UgyHXW6p6IufiRCa9G14AaABAg"/>
    <hyperlink ref="Q678" r:id="rId10" display="https://www.youtube.com/watch?v=h25S27rh4oY&amp;lc=UgyeGrfRgc6ApLcBaat4AaABAg"/>
    <hyperlink ref="Q680" r:id="rId11" display="https://www.youtube.com/watch?v=g6UHikNtmy4&amp;lc=UgwYV2TxGpuJIpKQANN4AaABAg"/>
    <hyperlink ref="Q682" r:id="rId12" display="https://www.youtube.com/watch?v=7EoGHD9bk-0&amp;lc=UgxMj3YDFpvXukgRPip4AaABAg"/>
    <hyperlink ref="Q683" r:id="rId13" display="https://www.youtube.com/watch?v=WDa9XXoE-Lw&amp;lc=UgxGkUNwnzOJnc-QkB94AaABAg"/>
    <hyperlink ref="Q685" r:id="rId14" display="https://www.youtube.com/watch?v=4_ShUZ38hbI&amp;lc=UgxqFTcgAQRd5LkwnpF4AaABAg"/>
    <hyperlink ref="Q687" r:id="rId15" display="https://www.youtube.com/watch?v=KBZfnt80s54&amp;lc=UgyUCw6Rs-nDa1JeEK54AaABAg"/>
    <hyperlink ref="Q688" r:id="rId16" display="https://www.youtube.com/watch?v=c7QYEedjb_o&amp;lc=UgxUKpNgKtLBH_qMAdt4AaABAg"/>
    <hyperlink ref="Q689" r:id="rId17" display="https://www.youtube.com/watch?v=0etUwuIOjvc&amp;lc=Ugzm-hwekbeEK-Kqi4d4AaABAg"/>
    <hyperlink ref="Q692" r:id="rId18" display="https://www.youtube.com/watch?v=ivSUWKG925k&amp;lc=UgzMcxXxUhd14dNJxqZ4AaABAg"/>
    <hyperlink ref="Q693" r:id="rId19" display="https://www.youtube.com/watch?v=-hm2yUW-WTk&amp;lc=UgyWxGUxJcKQJOVZtjB4AaABAg"/>
    <hyperlink ref="Q694" r:id="rId20" display="https://www.youtube.com/watch?v=njKP3FqW3Sk&amp;lc=Ugy-c0Cc-pYIRKmW9ch4AaABAg"/>
    <hyperlink ref="Q695" r:id="rId21" display="https://www.youtube.com/watch?v=0pcylasFLp4&amp;lc=UgxnfujiuPE_PDVAx5Z4AaABAg"/>
    <hyperlink ref="Q696" r:id="rId22" display="https://www.youtube.com/watch?v=wQA68Oqr1qE&amp;lc=UgyxpLY_mLAEY-MRmmN4AaABAg"/>
    <hyperlink ref="Q698" r:id="rId23" display="https://www.youtube.com/watch?v=Z_4IjTZW14c&amp;lc=UgwOoNxNZGnrRPX--794AaABAg"/>
    <hyperlink ref="Q701" r:id="rId24" display="https://www.youtube.com/watch?v=hKqjSiM38uM&amp;lc=UgwBeCDHtQ4XP5twSD14AaABAg"/>
    <hyperlink ref="Q702" r:id="rId25" display="https://www.youtube.com/watch?v=DWmGArQBtFI&amp;lc=Ugxdi-uaP8QFiWnkeA94AaABAg"/>
    <hyperlink ref="Q704" r:id="rId26" display="https://www.youtube.com/watch?v=7W9X6b8THp8&amp;lc=UgwdDF_NyAssno7UWZp4AaABAg"/>
    <hyperlink ref="Q705" r:id="rId27" display="https://www.youtube.com/watch?v=ZfjOJiwaTTo&amp;lc=UgxiyL7Zb1qUee7ct5B4AaABAg"/>
    <hyperlink ref="Q706" r:id="rId28" display="https://www.youtube.com/watch?v=1xtrIEwY_zY&amp;lc=Ugx6Gsvy5ya1FoKNAf14AaABAg"/>
    <hyperlink ref="Q707" r:id="rId29" display="https://www.youtube.com/watch?v=n5x7GLl-mMo&amp;lc=Ugz3RyOOQVGfPX1CyFx4AaABAg"/>
    <hyperlink ref="C708" r:id="rId30" display="UNBOXING A GAMING BEAST - ASUS ROG PHONE 3&#10;"/>
    <hyperlink ref="Q708" r:id="rId31" display="https://www.youtube.com/watch?v=8u8RGsvo_1o&amp;lc=Ugwrc-lZwKBKz-vHfZZ4AaABAg"/>
    <hyperlink ref="Q709" r:id="rId32" display="https://www.youtube.com/watch?v=L3-uVawPLKc&amp;lc=UgwkHjgOYgSP1TbSoZV4AaABAg"/>
    <hyperlink ref="Q711" r:id="rId33" display="https://www.youtube.com/watch?v=XH3Xu1-cvII&amp;lc=Ugwwi1pysW5xUiBiCmV4AaABAg"/>
    <hyperlink ref="Q712" r:id="rId34" display="https://www.youtube.com/watch?v=82GUjPConiE&amp;lc=UgyE9-ap44MNm-GBdxh4AaABAg"/>
    <hyperlink ref="Q713" r:id="rId35" display="https://www.youtube.com/watch?v=gCYcHz2k5x0&amp;lc=Ugwicwh1-c5aB3lbQcJ4AaABAg"/>
    <hyperlink ref="Q715" r:id="rId36" display="https://www.youtube.com/watch?v=gfDE2a7MKjA&amp;lc=UgxlT64tCquqJJBXYQl4AaABAg"/>
    <hyperlink ref="Q716" r:id="rId37" display="https://www.youtube.com/watch?v=5v-wyR5emRw&amp;lc=Ugw7XNIpkAm8VLIwPLJ4AaABAg"/>
    <hyperlink ref="Q718" r:id="rId38" display="https://www.youtube.com/watch?v=EUcVBDtJo5M&amp;lc=UgzuC5ajo3QbPERnXO54AaABAg"/>
    <hyperlink ref="Q721" r:id="rId39" display="https://www.youtube.com/watch?v=WP0X1R_z7yI&amp;lc=UgyxSyD9zxsAZqyhCO14AaABAg"/>
    <hyperlink ref="Q722" r:id="rId40" display="https://www.youtube.com/watch?v=k-51exmR9R4&amp;lc=UgwIpets49IcnWQpifN4AaABAg"/>
    <hyperlink ref="Q723" r:id="rId41" display="https://www.youtube.com/watch?v=LYs4b3fTX7Y&amp;lc=UgxczHO7P7bOvT9IpDd4AaABAg"/>
    <hyperlink ref="Q724" r:id="rId42" display="https://www.youtube.com/watch?v=VPFGqmFTKSM&amp;lc=UgzFEQD3fMOGjgpGqHZ4AaABAg"/>
    <hyperlink ref="Q725" r:id="rId43" display="https://www.youtube.com/watch?v=B_AY4a3_-GQ&amp;lc=Ugyx4KzvfOW7ayWlQ-N4AaABAg"/>
    <hyperlink ref="Q726" r:id="rId44" display="https://www.youtube.com/watch?v=ON-vFJbq1Vc&amp;lc=UgxlAm927SHpgSjLu9V4AaABAg"/>
    <hyperlink ref="Q727" r:id="rId45" display="https://www.youtube.com/watch?v=5LGvQaYB67I&amp;lc=UgwvIj_utEbyUBR_Q3l4AaABAg"/>
    <hyperlink ref="Q728" r:id="rId46" display="https://www.youtube.com/watch?v=cQotN8sAhSM&amp;lc=Ugy5rxbIcXej-XXuk0V4AaABAg"/>
    <hyperlink ref="Q729" r:id="rId47" display="https://www.youtube.com/watch?v=r7x_Xa0b5nk&amp;lc=Ugy0lQHHOa3fYrYcvNp4AaABAg"/>
    <hyperlink ref="Q733" r:id="rId48" display="https://www.youtube.com/watch?v=1DL6w0EUQNs&amp;lc=UgwvF_VaLOF_TLGGonJ4AaABAg"/>
    <hyperlink ref="Q734" r:id="rId49" display="https://www.youtube.com/watch?v=9jA0KjS7V_c&amp;lc=UgwNEgKqeAu6kGUfgw94AaABAg"/>
    <hyperlink ref="Q735" r:id="rId50" display="https://www.youtube.com/watch?v=5JKTbU6RnA0&amp;lc=UgyHnx6WOR_lcMVEGZN4AaABAg"/>
    <hyperlink ref="Q738" r:id="rId51" display="https://www.youtube.com/watch?v=SGpTBKbGcQ8&amp;lc=UgykcR7rJRqN_00SvpF4AaABAg"/>
    <hyperlink ref="Q740" r:id="rId52" display="https://www.youtube.com/watch?v=nEBVXO8xnFs&amp;lc=UgzPE8pwhMgP0pidyEN4AaABAg"/>
    <hyperlink ref="Q741" r:id="rId53" display="https://www.youtube.com/watch?v=BIn1AzZsQUU&amp;lc=Ugz9FebpzxvGKgAouiZ4AaABAg"/>
    <hyperlink ref="Q742" r:id="rId54" display="https://www.youtube.com/watch?v=G9XhLca9JSk&amp;lc=Ugx6qYc8pA35kk3oU8R4AaABAg"/>
    <hyperlink ref="Q743" r:id="rId55" display="https://www.youtube.com/watch?v=VJwoSfTOhyM&amp;lc=UgxdygHYnaSiZUdHXGN4AaABAg"/>
    <hyperlink ref="Q744" r:id="rId56" display="https://www.youtube.com/watch?v=6mRbDEtDoyA&amp;lc=Ugyzynrs_E4nomfCR6x4AaABA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9"/>
    <col collapsed="false" customWidth="true" hidden="false" outlineLevel="0" max="2" min="2" style="0" width="35.71"/>
    <col collapsed="false" customWidth="true" hidden="false" outlineLevel="0" max="3" min="3" style="0" width="10.85"/>
    <col collapsed="false" customWidth="true" hidden="false" outlineLevel="0" max="4" min="4" style="0" width="12.43"/>
    <col collapsed="false" customWidth="true" hidden="false" outlineLevel="0" max="5" min="5" style="0" width="11"/>
    <col collapsed="false" customWidth="true" hidden="false" outlineLevel="0" max="6" min="6" style="0" width="17.57"/>
    <col collapsed="false" customWidth="true" hidden="false" outlineLevel="0" max="7" min="7" style="0" width="18.71"/>
    <col collapsed="false" customWidth="true" hidden="false" outlineLevel="0" max="8" min="8" style="0" width="17.29"/>
    <col collapsed="false" customWidth="true" hidden="false" outlineLevel="0" max="9" min="9" style="0" width="20.85"/>
    <col collapsed="false" customWidth="true" hidden="false" outlineLevel="0" max="10" min="10" style="0" width="12.29"/>
    <col collapsed="false" customWidth="true" hidden="false" outlineLevel="0" max="11" min="11" style="0" width="21.57"/>
    <col collapsed="false" customWidth="true" hidden="false" outlineLevel="0" max="12" min="12" style="0" width="8.43"/>
    <col collapsed="false" customWidth="true" hidden="false" outlineLevel="0" max="13" min="13" style="0" width="26.57"/>
    <col collapsed="false" customWidth="true" hidden="false" outlineLevel="0" max="14" min="14" style="0" width="7.71"/>
    <col collapsed="false" customWidth="true" hidden="false" outlineLevel="0" max="15" min="15" style="0" width="19.14"/>
    <col collapsed="false" customWidth="true" hidden="false" outlineLevel="0" max="16" min="16" style="0" width="28.71"/>
    <col collapsed="false" customWidth="true" hidden="false" outlineLevel="0" max="17" min="17" style="0" width="29.14"/>
    <col collapsed="false" customWidth="true" hidden="false" outlineLevel="0" max="18" min="18" style="0" width="30.43"/>
    <col collapsed="false" customWidth="true" hidden="false" outlineLevel="0" max="19" min="19" style="0" width="12.71"/>
    <col collapsed="false" customWidth="true" hidden="false" outlineLevel="0" max="20" min="20" style="0" width="16.57"/>
    <col collapsed="false" customWidth="true" hidden="false" outlineLevel="0" max="21" min="21" style="0" width="39"/>
    <col collapsed="false" customWidth="true" hidden="false" outlineLevel="0" max="26" min="22" style="0" width="8.71"/>
  </cols>
  <sheetData>
    <row r="1" customFormat="false" ht="14.25" hidden="false" customHeight="true" outlineLevel="0" collapsed="false">
      <c r="A1" s="57" t="s">
        <v>1</v>
      </c>
      <c r="B1" s="57" t="s">
        <v>2</v>
      </c>
      <c r="C1" s="57" t="s">
        <v>3</v>
      </c>
      <c r="D1" s="57" t="s">
        <v>4</v>
      </c>
      <c r="E1" s="57" t="s">
        <v>5</v>
      </c>
      <c r="F1" s="57" t="s">
        <v>6</v>
      </c>
      <c r="G1" s="57" t="s">
        <v>7</v>
      </c>
      <c r="H1" s="58" t="s">
        <v>8</v>
      </c>
      <c r="I1" s="57" t="s">
        <v>9</v>
      </c>
      <c r="J1" s="57" t="s">
        <v>10</v>
      </c>
      <c r="K1" s="57" t="s">
        <v>11</v>
      </c>
      <c r="L1" s="57" t="s">
        <v>12</v>
      </c>
      <c r="M1" s="57" t="s">
        <v>13</v>
      </c>
      <c r="N1" s="57" t="s">
        <v>14</v>
      </c>
      <c r="O1" s="57" t="s">
        <v>15</v>
      </c>
      <c r="P1" s="57" t="s">
        <v>16</v>
      </c>
      <c r="Q1" s="57" t="s">
        <v>17</v>
      </c>
      <c r="R1" s="57" t="s">
        <v>18</v>
      </c>
      <c r="S1" s="57" t="s">
        <v>19</v>
      </c>
      <c r="T1" s="57" t="s">
        <v>20</v>
      </c>
      <c r="U1" s="57" t="s">
        <v>21</v>
      </c>
    </row>
    <row r="2" customFormat="false" ht="14.25" hidden="false" customHeight="true" outlineLevel="0" collapsed="false">
      <c r="A2" s="57" t="s">
        <v>1</v>
      </c>
      <c r="B2" s="57" t="s">
        <v>2</v>
      </c>
      <c r="C2" s="57" t="s">
        <v>3</v>
      </c>
      <c r="D2" s="57" t="s">
        <v>4</v>
      </c>
      <c r="E2" s="57" t="s">
        <v>5</v>
      </c>
      <c r="F2" s="57" t="s">
        <v>6</v>
      </c>
      <c r="G2" s="57" t="s">
        <v>7</v>
      </c>
      <c r="H2" s="57" t="s">
        <v>8</v>
      </c>
      <c r="I2" s="57" t="s">
        <v>9</v>
      </c>
      <c r="J2" s="57" t="s">
        <v>10</v>
      </c>
      <c r="K2" s="57" t="s">
        <v>11</v>
      </c>
      <c r="L2" s="57" t="s">
        <v>12</v>
      </c>
      <c r="M2" s="57" t="s">
        <v>13</v>
      </c>
      <c r="N2" s="57" t="s">
        <v>14</v>
      </c>
      <c r="O2" s="57" t="s">
        <v>15</v>
      </c>
      <c r="P2" s="57" t="s">
        <v>5112</v>
      </c>
      <c r="Q2" s="57" t="s">
        <v>17</v>
      </c>
      <c r="R2" s="57" t="s">
        <v>18</v>
      </c>
      <c r="S2" s="57" t="s">
        <v>19</v>
      </c>
      <c r="T2" s="57" t="s">
        <v>20</v>
      </c>
      <c r="U2" s="57" t="s">
        <v>21</v>
      </c>
    </row>
    <row r="3" customFormat="false" ht="14.25" hidden="false" customHeight="true" outlineLevel="0" collapsed="false">
      <c r="A3" s="129" t="s">
        <v>2778</v>
      </c>
      <c r="B3" s="171" t="s">
        <v>2779</v>
      </c>
      <c r="C3" s="129" t="s">
        <v>410</v>
      </c>
      <c r="D3" s="57" t="s">
        <v>411</v>
      </c>
      <c r="E3" s="57" t="s">
        <v>41</v>
      </c>
      <c r="F3" s="57" t="n">
        <v>2250000</v>
      </c>
      <c r="G3" s="127" t="n">
        <v>134771915</v>
      </c>
      <c r="H3" s="171" t="n">
        <v>0.513194444444444</v>
      </c>
      <c r="I3" s="128" t="n">
        <v>44128</v>
      </c>
      <c r="J3" s="57" t="n">
        <v>50749</v>
      </c>
      <c r="K3" s="57" t="s">
        <v>28</v>
      </c>
      <c r="L3" s="57" t="s">
        <v>29</v>
      </c>
      <c r="M3" s="135" t="s">
        <v>5113</v>
      </c>
      <c r="N3" s="57" t="s">
        <v>5114</v>
      </c>
      <c r="O3" s="57" t="n">
        <v>2000</v>
      </c>
      <c r="P3" s="176" t="s">
        <v>5115</v>
      </c>
      <c r="Q3" s="57" t="s">
        <v>4199</v>
      </c>
      <c r="R3" s="57" t="n">
        <v>171</v>
      </c>
      <c r="S3" s="57" t="n">
        <v>9</v>
      </c>
      <c r="T3" s="57" t="s">
        <v>36</v>
      </c>
      <c r="U3" s="57" t="n">
        <v>7</v>
      </c>
    </row>
    <row r="4" customFormat="false" ht="14.25" hidden="false" customHeight="true" outlineLevel="0" collapsed="false">
      <c r="A4" s="129" t="s">
        <v>2781</v>
      </c>
      <c r="B4" s="57" t="s">
        <v>2782</v>
      </c>
      <c r="C4" s="129" t="s">
        <v>930</v>
      </c>
      <c r="D4" s="57" t="s">
        <v>2783</v>
      </c>
      <c r="E4" s="57" t="s">
        <v>41</v>
      </c>
      <c r="F4" s="57" t="n">
        <v>18200000</v>
      </c>
      <c r="G4" s="127" t="n">
        <v>4357128406</v>
      </c>
      <c r="H4" s="171" t="n">
        <v>0.394444444444444</v>
      </c>
      <c r="I4" s="128" t="n">
        <v>44513</v>
      </c>
      <c r="J4" s="57" t="n">
        <v>36732</v>
      </c>
      <c r="K4" s="57" t="s">
        <v>28</v>
      </c>
      <c r="L4" s="57" t="s">
        <v>29</v>
      </c>
      <c r="M4" s="135" t="s">
        <v>5116</v>
      </c>
      <c r="N4" s="57" t="s">
        <v>5117</v>
      </c>
      <c r="O4" s="57" t="n">
        <v>2900</v>
      </c>
      <c r="P4" s="177" t="s">
        <v>5118</v>
      </c>
      <c r="Q4" s="57" t="s">
        <v>4228</v>
      </c>
      <c r="R4" s="57" t="n">
        <v>2065</v>
      </c>
      <c r="S4" s="57" t="n">
        <v>11</v>
      </c>
      <c r="T4" s="57" t="s">
        <v>36</v>
      </c>
      <c r="U4" s="57" t="n">
        <v>1</v>
      </c>
    </row>
    <row r="5" customFormat="false" ht="14.25" hidden="false" customHeight="true" outlineLevel="0" collapsed="false">
      <c r="A5" s="129" t="s">
        <v>2785</v>
      </c>
      <c r="B5" s="57" t="s">
        <v>2786</v>
      </c>
      <c r="C5" s="129" t="s">
        <v>2787</v>
      </c>
      <c r="D5" s="57" t="s">
        <v>2788</v>
      </c>
      <c r="E5" s="57" t="s">
        <v>41</v>
      </c>
      <c r="F5" s="57" t="n">
        <v>12300000</v>
      </c>
      <c r="G5" s="127" t="n">
        <v>1877848720</v>
      </c>
      <c r="H5" s="171" t="n">
        <v>0.559027777777778</v>
      </c>
      <c r="I5" s="128" t="n">
        <v>44754</v>
      </c>
      <c r="J5" s="57" t="n">
        <v>291841</v>
      </c>
      <c r="K5" s="57" t="s">
        <v>53</v>
      </c>
      <c r="L5" s="57" t="s">
        <v>36</v>
      </c>
      <c r="M5" s="135" t="s">
        <v>5119</v>
      </c>
      <c r="N5" s="57" t="s">
        <v>5120</v>
      </c>
      <c r="O5" s="57" t="n">
        <v>18000</v>
      </c>
      <c r="P5" s="129" t="s">
        <v>5121</v>
      </c>
      <c r="Q5" s="57" t="s">
        <v>4228</v>
      </c>
      <c r="R5" s="57" t="n">
        <v>3334</v>
      </c>
      <c r="S5" s="57" t="n">
        <v>12</v>
      </c>
      <c r="T5" s="57" t="s">
        <v>36</v>
      </c>
      <c r="U5" s="57" t="n">
        <v>1</v>
      </c>
    </row>
    <row r="6" customFormat="false" ht="14.25" hidden="false" customHeight="true" outlineLevel="0" collapsed="false">
      <c r="A6" s="129" t="s">
        <v>2790</v>
      </c>
      <c r="B6" s="57" t="s">
        <v>1819</v>
      </c>
      <c r="C6" s="129" t="s">
        <v>1806</v>
      </c>
      <c r="D6" s="57" t="s">
        <v>1807</v>
      </c>
      <c r="E6" s="57" t="s">
        <v>41</v>
      </c>
      <c r="F6" s="57" t="n">
        <v>655000</v>
      </c>
      <c r="G6" s="127" t="n">
        <v>61775251</v>
      </c>
      <c r="H6" s="171" t="n">
        <v>0.405555555555556</v>
      </c>
      <c r="I6" s="128" t="n">
        <v>43795</v>
      </c>
      <c r="J6" s="57" t="n">
        <v>56186</v>
      </c>
      <c r="K6" s="57" t="s">
        <v>28</v>
      </c>
      <c r="L6" s="57" t="s">
        <v>29</v>
      </c>
      <c r="M6" s="135" t="s">
        <v>5122</v>
      </c>
      <c r="O6" s="57" t="n">
        <v>1500</v>
      </c>
      <c r="P6" s="129" t="s">
        <v>5123</v>
      </c>
      <c r="Q6" s="57" t="s">
        <v>4239</v>
      </c>
      <c r="R6" s="57" t="n">
        <v>1497</v>
      </c>
      <c r="S6" s="57" t="n">
        <v>83</v>
      </c>
      <c r="T6" s="57" t="s">
        <v>36</v>
      </c>
      <c r="U6" s="57" t="n">
        <v>4</v>
      </c>
    </row>
    <row r="7" customFormat="false" ht="14.25" hidden="false" customHeight="true" outlineLevel="0" collapsed="false">
      <c r="A7" s="129" t="s">
        <v>2792</v>
      </c>
      <c r="B7" s="57" t="s">
        <v>2793</v>
      </c>
      <c r="C7" s="129" t="s">
        <v>2794</v>
      </c>
      <c r="D7" s="57" t="s">
        <v>2795</v>
      </c>
      <c r="E7" s="57"/>
      <c r="F7" s="57" t="n">
        <v>2650000</v>
      </c>
      <c r="G7" s="127" t="n">
        <v>329366178</v>
      </c>
      <c r="H7" s="171" t="n">
        <v>0.497916666666667</v>
      </c>
      <c r="I7" s="128" t="n">
        <v>43676</v>
      </c>
      <c r="J7" s="57" t="n">
        <v>430087</v>
      </c>
      <c r="K7" s="57" t="s">
        <v>28</v>
      </c>
      <c r="L7" s="57" t="s">
        <v>29</v>
      </c>
      <c r="M7" s="135" t="s">
        <v>5124</v>
      </c>
      <c r="N7" s="57" t="s">
        <v>5125</v>
      </c>
      <c r="O7" s="57" t="n">
        <v>9700</v>
      </c>
      <c r="P7" s="129" t="s">
        <v>5126</v>
      </c>
      <c r="Q7" s="57" t="s">
        <v>4199</v>
      </c>
      <c r="R7" s="57" t="n">
        <v>374</v>
      </c>
      <c r="S7" s="57" t="n">
        <v>62</v>
      </c>
      <c r="T7" s="57" t="s">
        <v>36</v>
      </c>
      <c r="U7" s="57" t="n">
        <v>4</v>
      </c>
    </row>
    <row r="8" customFormat="false" ht="14.25" hidden="false" customHeight="true" outlineLevel="0" collapsed="false">
      <c r="A8" s="129" t="s">
        <v>2797</v>
      </c>
      <c r="B8" s="57" t="s">
        <v>2798</v>
      </c>
      <c r="C8" s="129" t="s">
        <v>2799</v>
      </c>
      <c r="D8" s="57" t="s">
        <v>2800</v>
      </c>
      <c r="E8" s="57" t="s">
        <v>41</v>
      </c>
      <c r="F8" s="57" t="n">
        <v>4510000</v>
      </c>
      <c r="G8" s="127" t="n">
        <v>545130461</v>
      </c>
      <c r="H8" s="171" t="n">
        <v>0.416666666666667</v>
      </c>
      <c r="I8" s="128" t="n">
        <v>44062</v>
      </c>
      <c r="J8" s="57" t="n">
        <v>803068</v>
      </c>
      <c r="K8" s="57" t="s">
        <v>53</v>
      </c>
      <c r="L8" s="57" t="s">
        <v>36</v>
      </c>
      <c r="M8" s="135" t="s">
        <v>5127</v>
      </c>
      <c r="N8" s="57" t="s">
        <v>5128</v>
      </c>
      <c r="O8" s="57" t="n">
        <v>16000</v>
      </c>
      <c r="P8" s="129" t="s">
        <v>5129</v>
      </c>
      <c r="Q8" s="57" t="s">
        <v>4199</v>
      </c>
      <c r="R8" s="57" t="n">
        <v>862</v>
      </c>
      <c r="S8" s="57" t="n">
        <v>5</v>
      </c>
      <c r="T8" s="57" t="s">
        <v>29</v>
      </c>
      <c r="U8" s="57" t="n">
        <v>1</v>
      </c>
    </row>
    <row r="9" customFormat="false" ht="14.25" hidden="false" customHeight="true" outlineLevel="0" collapsed="false">
      <c r="A9" s="129" t="s">
        <v>2802</v>
      </c>
      <c r="B9" s="57" t="s">
        <v>2803</v>
      </c>
      <c r="C9" s="129" t="s">
        <v>1454</v>
      </c>
      <c r="D9" s="57" t="s">
        <v>2804</v>
      </c>
      <c r="E9" s="57" t="s">
        <v>41</v>
      </c>
      <c r="F9" s="57" t="n">
        <v>25600000</v>
      </c>
      <c r="G9" s="127" t="n">
        <v>4421362480</v>
      </c>
      <c r="H9" s="171" t="n">
        <v>0.245833333333333</v>
      </c>
      <c r="I9" s="128" t="n">
        <v>42858</v>
      </c>
      <c r="J9" s="57" t="n">
        <v>4594038</v>
      </c>
      <c r="K9" s="57" t="s">
        <v>53</v>
      </c>
      <c r="L9" s="57" t="s">
        <v>29</v>
      </c>
      <c r="M9" s="135" t="s">
        <v>5130</v>
      </c>
      <c r="N9" s="57" t="s">
        <v>4909</v>
      </c>
      <c r="O9" s="57" t="n">
        <v>43000</v>
      </c>
      <c r="P9" s="129" t="s">
        <v>5131</v>
      </c>
      <c r="Q9" s="57" t="s">
        <v>4239</v>
      </c>
      <c r="R9" s="57" t="n">
        <v>186</v>
      </c>
      <c r="S9" s="57" t="n">
        <v>5</v>
      </c>
      <c r="T9" s="57" t="s">
        <v>36</v>
      </c>
      <c r="U9" s="57" t="n">
        <v>1</v>
      </c>
    </row>
    <row r="10" customFormat="false" ht="14.25" hidden="false" customHeight="true" outlineLevel="0" collapsed="false">
      <c r="A10" s="129" t="s">
        <v>2806</v>
      </c>
      <c r="B10" s="57" t="s">
        <v>2807</v>
      </c>
      <c r="C10" s="129" t="s">
        <v>2808</v>
      </c>
      <c r="D10" s="57" t="s">
        <v>2809</v>
      </c>
      <c r="E10" s="57" t="s">
        <v>47</v>
      </c>
      <c r="F10" s="57" t="n">
        <v>3990000</v>
      </c>
      <c r="G10" s="127" t="n">
        <v>203438090</v>
      </c>
      <c r="H10" s="132" t="n">
        <v>0.0660532407407408</v>
      </c>
      <c r="I10" s="128" t="n">
        <v>43508</v>
      </c>
      <c r="J10" s="57" t="n">
        <v>574180</v>
      </c>
      <c r="K10" s="57" t="s">
        <v>28</v>
      </c>
      <c r="L10" s="57" t="s">
        <v>36</v>
      </c>
      <c r="M10" s="57" t="s">
        <v>2810</v>
      </c>
      <c r="N10" s="57" t="s">
        <v>5132</v>
      </c>
      <c r="O10" s="57" t="n">
        <v>30000</v>
      </c>
      <c r="P10" s="135" t="s">
        <v>5133</v>
      </c>
      <c r="Q10" s="57" t="s">
        <v>4239</v>
      </c>
      <c r="R10" s="57" t="n">
        <v>863</v>
      </c>
      <c r="S10" s="57" t="n">
        <v>31</v>
      </c>
      <c r="T10" s="57" t="s">
        <v>36</v>
      </c>
      <c r="U10" s="57" t="n">
        <v>2</v>
      </c>
    </row>
    <row r="11" customFormat="false" ht="14.25" hidden="false" customHeight="true" outlineLevel="0" collapsed="false">
      <c r="A11" s="129" t="s">
        <v>2811</v>
      </c>
      <c r="B11" s="57" t="s">
        <v>2812</v>
      </c>
      <c r="C11" s="129" t="s">
        <v>2813</v>
      </c>
      <c r="D11" s="57" t="s">
        <v>2814</v>
      </c>
      <c r="E11" s="57" t="s">
        <v>41</v>
      </c>
      <c r="F11" s="57" t="n">
        <v>1230000</v>
      </c>
      <c r="G11" s="127" t="n">
        <v>110989863</v>
      </c>
      <c r="H11" s="171" t="n">
        <v>0.904166666666667</v>
      </c>
      <c r="I11" s="172" t="n">
        <v>44048</v>
      </c>
      <c r="J11" s="57" t="n">
        <v>45913</v>
      </c>
      <c r="K11" s="57" t="s">
        <v>28</v>
      </c>
      <c r="L11" s="57" t="s">
        <v>29</v>
      </c>
      <c r="M11" s="57" t="s">
        <v>2815</v>
      </c>
      <c r="N11" s="57" t="s">
        <v>5134</v>
      </c>
      <c r="O11" s="57" t="n">
        <v>3100</v>
      </c>
      <c r="P11" s="129" t="s">
        <v>5123</v>
      </c>
      <c r="Q11" s="57" t="s">
        <v>4199</v>
      </c>
      <c r="R11" s="57" t="n">
        <v>532</v>
      </c>
      <c r="S11" s="57" t="n">
        <v>21</v>
      </c>
      <c r="T11" s="57" t="s">
        <v>36</v>
      </c>
      <c r="U11" s="57" t="n">
        <v>6</v>
      </c>
    </row>
    <row r="12" customFormat="false" ht="14.25" hidden="false" customHeight="true" outlineLevel="0" collapsed="false">
      <c r="A12" s="129" t="s">
        <v>2816</v>
      </c>
      <c r="B12" s="57" t="s">
        <v>2817</v>
      </c>
      <c r="C12" s="129" t="s">
        <v>2818</v>
      </c>
      <c r="D12" s="57" t="s">
        <v>2819</v>
      </c>
      <c r="E12" s="57" t="s">
        <v>41</v>
      </c>
      <c r="F12" s="57" t="n">
        <v>2180000</v>
      </c>
      <c r="G12" s="127" t="n">
        <v>138914932</v>
      </c>
      <c r="H12" s="171" t="n">
        <v>0.8</v>
      </c>
      <c r="I12" s="128" t="n">
        <v>44215</v>
      </c>
      <c r="J12" s="57" t="n">
        <v>137602</v>
      </c>
      <c r="K12" s="57" t="s">
        <v>53</v>
      </c>
      <c r="L12" s="57"/>
      <c r="M12" s="57" t="s">
        <v>2820</v>
      </c>
      <c r="N12" s="57" t="s">
        <v>5135</v>
      </c>
      <c r="O12" s="57" t="n">
        <v>13000</v>
      </c>
      <c r="P12" s="135" t="s">
        <v>5136</v>
      </c>
      <c r="Q12" s="57" t="s">
        <v>4199</v>
      </c>
      <c r="R12" s="57" t="n">
        <v>705</v>
      </c>
      <c r="S12" s="57" t="n">
        <v>42</v>
      </c>
      <c r="T12" s="57" t="s">
        <v>36</v>
      </c>
      <c r="U12" s="57" t="n">
        <v>1</v>
      </c>
    </row>
    <row r="13" customFormat="false" ht="14.25" hidden="false" customHeight="true" outlineLevel="0" collapsed="false">
      <c r="A13" s="129" t="s">
        <v>2821</v>
      </c>
      <c r="B13" s="57" t="s">
        <v>2822</v>
      </c>
      <c r="C13" s="129" t="s">
        <v>2823</v>
      </c>
      <c r="D13" s="57" t="s">
        <v>2824</v>
      </c>
      <c r="E13" s="57" t="s">
        <v>41</v>
      </c>
      <c r="F13" s="57" t="n">
        <v>42400</v>
      </c>
      <c r="G13" s="127" t="n">
        <v>2968295</v>
      </c>
      <c r="H13" s="171" t="n">
        <v>0.147916666666667</v>
      </c>
      <c r="I13" s="172" t="n">
        <v>44675</v>
      </c>
      <c r="J13" s="57" t="n">
        <v>7500</v>
      </c>
      <c r="K13" s="57" t="s">
        <v>28</v>
      </c>
      <c r="L13" s="57" t="s">
        <v>29</v>
      </c>
      <c r="M13" s="57" t="s">
        <v>2825</v>
      </c>
      <c r="N13" s="57" t="s">
        <v>5137</v>
      </c>
      <c r="O13" s="57" t="n">
        <v>359</v>
      </c>
      <c r="P13" s="129" t="s">
        <v>5138</v>
      </c>
      <c r="Q13" s="57" t="s">
        <v>4199</v>
      </c>
      <c r="R13" s="57" t="n">
        <v>54</v>
      </c>
      <c r="S13" s="57" t="n">
        <v>7</v>
      </c>
      <c r="T13" s="57" t="s">
        <v>36</v>
      </c>
      <c r="U13" s="57" t="n">
        <v>1</v>
      </c>
    </row>
    <row r="14" customFormat="false" ht="14.25" hidden="false" customHeight="true" outlineLevel="0" collapsed="false">
      <c r="A14" s="129" t="s">
        <v>2826</v>
      </c>
      <c r="B14" s="57" t="s">
        <v>2827</v>
      </c>
      <c r="C14" s="129" t="s">
        <v>2828</v>
      </c>
      <c r="D14" s="57" t="s">
        <v>2795</v>
      </c>
      <c r="E14" s="57"/>
      <c r="F14" s="57" t="n">
        <v>3750000</v>
      </c>
      <c r="G14" s="127" t="n">
        <v>894702308</v>
      </c>
      <c r="H14" s="171" t="n">
        <v>0.227083333333333</v>
      </c>
      <c r="I14" s="172" t="n">
        <v>43904</v>
      </c>
      <c r="J14" s="57" t="n">
        <v>152000</v>
      </c>
      <c r="K14" s="57" t="s">
        <v>28</v>
      </c>
      <c r="L14" s="57" t="s">
        <v>29</v>
      </c>
      <c r="M14" s="57" t="s">
        <v>2829</v>
      </c>
      <c r="N14" s="57" t="s">
        <v>5139</v>
      </c>
      <c r="O14" s="57" t="n">
        <v>5500</v>
      </c>
      <c r="P14" s="129" t="s">
        <v>5140</v>
      </c>
      <c r="Q14" s="57" t="s">
        <v>4199</v>
      </c>
      <c r="R14" s="178" t="n">
        <v>3316</v>
      </c>
      <c r="S14" s="57" t="n">
        <v>96</v>
      </c>
      <c r="T14" s="57" t="s">
        <v>36</v>
      </c>
      <c r="U14" s="57" t="n">
        <v>18</v>
      </c>
    </row>
    <row r="15" customFormat="false" ht="14.25" hidden="false" customHeight="true" outlineLevel="0" collapsed="false">
      <c r="A15" s="129" t="s">
        <v>2830</v>
      </c>
      <c r="B15" s="57" t="s">
        <v>2831</v>
      </c>
      <c r="C15" s="129" t="s">
        <v>2832</v>
      </c>
      <c r="D15" s="57" t="s">
        <v>2795</v>
      </c>
      <c r="E15" s="57"/>
      <c r="F15" s="57" t="n">
        <v>107000</v>
      </c>
      <c r="G15" s="127" t="n">
        <v>13820988</v>
      </c>
      <c r="H15" s="171" t="n">
        <v>0.125</v>
      </c>
      <c r="I15" s="172" t="n">
        <v>42303</v>
      </c>
      <c r="J15" s="57" t="n">
        <v>19000</v>
      </c>
      <c r="K15" s="57" t="s">
        <v>28</v>
      </c>
      <c r="L15" s="57" t="s">
        <v>29</v>
      </c>
      <c r="M15" s="57" t="s">
        <v>2833</v>
      </c>
      <c r="O15" s="57"/>
      <c r="Q15" s="57" t="s">
        <v>4239</v>
      </c>
      <c r="R15" s="57" t="n">
        <v>108</v>
      </c>
      <c r="S15" s="57" t="n">
        <v>78</v>
      </c>
      <c r="T15" s="57" t="s">
        <v>36</v>
      </c>
      <c r="U15" s="57" t="n">
        <v>1</v>
      </c>
    </row>
    <row r="16" customFormat="false" ht="14.25" hidden="false" customHeight="true" outlineLevel="0" collapsed="false">
      <c r="A16" s="129" t="s">
        <v>2834</v>
      </c>
      <c r="B16" s="57" t="s">
        <v>2835</v>
      </c>
      <c r="C16" s="129" t="s">
        <v>2836</v>
      </c>
      <c r="D16" s="57" t="s">
        <v>2837</v>
      </c>
      <c r="E16" s="57" t="s">
        <v>41</v>
      </c>
      <c r="F16" s="57" t="n">
        <v>249000</v>
      </c>
      <c r="G16" s="127" t="n">
        <v>25563846</v>
      </c>
      <c r="H16" s="171" t="n">
        <v>0.0201388888888889</v>
      </c>
      <c r="I16" s="172" t="n">
        <v>44430</v>
      </c>
      <c r="J16" s="57" t="n">
        <v>37000</v>
      </c>
      <c r="K16" s="57" t="s">
        <v>53</v>
      </c>
      <c r="L16" s="57" t="s">
        <v>36</v>
      </c>
      <c r="O16" s="57" t="n">
        <v>274</v>
      </c>
      <c r="P16" s="129" t="s">
        <v>4876</v>
      </c>
      <c r="Q16" s="57" t="s">
        <v>4228</v>
      </c>
      <c r="R16" s="57" t="n">
        <v>344</v>
      </c>
      <c r="S16" s="57"/>
      <c r="T16" s="57" t="s">
        <v>36</v>
      </c>
      <c r="U16" s="57"/>
    </row>
    <row r="17" customFormat="false" ht="14.25" hidden="false" customHeight="true" outlineLevel="0" collapsed="false">
      <c r="A17" s="129" t="s">
        <v>2838</v>
      </c>
      <c r="B17" s="57" t="s">
        <v>2839</v>
      </c>
      <c r="C17" s="129" t="s">
        <v>2840</v>
      </c>
      <c r="D17" s="57" t="s">
        <v>2795</v>
      </c>
      <c r="E17" s="57"/>
      <c r="F17" s="57" t="n">
        <v>259000</v>
      </c>
      <c r="G17" s="127" t="n">
        <v>10864605</v>
      </c>
      <c r="H17" s="171" t="n">
        <v>0.329166666666667</v>
      </c>
      <c r="I17" s="172" t="n">
        <v>43326</v>
      </c>
      <c r="J17" s="57" t="n">
        <v>13000</v>
      </c>
      <c r="K17" s="57" t="s">
        <v>28</v>
      </c>
      <c r="L17" s="57" t="s">
        <v>29</v>
      </c>
      <c r="M17" s="57" t="s">
        <v>2841</v>
      </c>
      <c r="N17" s="57" t="s">
        <v>5141</v>
      </c>
      <c r="O17" s="57" t="n">
        <v>368</v>
      </c>
      <c r="P17" s="57" t="s">
        <v>5121</v>
      </c>
      <c r="Q17" s="57" t="s">
        <v>4199</v>
      </c>
      <c r="R17" s="57" t="n">
        <v>210</v>
      </c>
      <c r="S17" s="57" t="n">
        <v>18</v>
      </c>
      <c r="T17" s="57" t="s">
        <v>36</v>
      </c>
      <c r="U17" s="57" t="n">
        <v>3</v>
      </c>
    </row>
    <row r="18" customFormat="false" ht="14.25" hidden="false" customHeight="true" outlineLevel="0" collapsed="false">
      <c r="A18" s="129" t="s">
        <v>2842</v>
      </c>
      <c r="B18" s="135" t="s">
        <v>2843</v>
      </c>
      <c r="C18" s="129" t="s">
        <v>1639</v>
      </c>
      <c r="D18" s="57" t="s">
        <v>1640</v>
      </c>
      <c r="E18" s="57" t="s">
        <v>41</v>
      </c>
      <c r="F18" s="57" t="n">
        <v>3360000</v>
      </c>
      <c r="G18" s="127" t="n">
        <v>268844951</v>
      </c>
      <c r="H18" s="171" t="n">
        <v>0.4375</v>
      </c>
      <c r="I18" s="172" t="n">
        <v>44252</v>
      </c>
      <c r="J18" s="57" t="n">
        <v>1400000</v>
      </c>
      <c r="K18" s="57" t="s">
        <v>53</v>
      </c>
      <c r="L18" s="57" t="s">
        <v>36</v>
      </c>
      <c r="M18" s="135" t="s">
        <v>5142</v>
      </c>
      <c r="N18" s="57" t="s">
        <v>5143</v>
      </c>
      <c r="O18" s="57" t="n">
        <v>23000</v>
      </c>
      <c r="P18" s="129" t="s">
        <v>5144</v>
      </c>
      <c r="Q18" s="57" t="s">
        <v>4228</v>
      </c>
      <c r="R18" s="57" t="n">
        <v>27</v>
      </c>
      <c r="S18" s="57" t="n">
        <v>2</v>
      </c>
      <c r="T18" s="57" t="s">
        <v>29</v>
      </c>
      <c r="U18" s="57" t="n">
        <v>1</v>
      </c>
    </row>
    <row r="19" customFormat="false" ht="14.25" hidden="false" customHeight="true" outlineLevel="0" collapsed="false">
      <c r="A19" s="129" t="s">
        <v>2845</v>
      </c>
      <c r="B19" s="135" t="s">
        <v>2846</v>
      </c>
      <c r="C19" s="129" t="s">
        <v>2847</v>
      </c>
      <c r="D19" s="57" t="s">
        <v>2848</v>
      </c>
      <c r="E19" s="57" t="s">
        <v>41</v>
      </c>
      <c r="F19" s="57" t="n">
        <v>4130000</v>
      </c>
      <c r="G19" s="127" t="n">
        <v>329178424</v>
      </c>
      <c r="H19" s="171" t="n">
        <v>0.625694444444444</v>
      </c>
      <c r="I19" s="172" t="n">
        <v>43593</v>
      </c>
      <c r="J19" s="57" t="n">
        <v>1500000</v>
      </c>
      <c r="K19" s="57" t="s">
        <v>53</v>
      </c>
      <c r="L19" s="57" t="s">
        <v>36</v>
      </c>
      <c r="M19" s="57" t="s">
        <v>2849</v>
      </c>
      <c r="O19" s="57" t="n">
        <v>27000</v>
      </c>
      <c r="P19" s="129" t="s">
        <v>5144</v>
      </c>
      <c r="Q19" s="57" t="s">
        <v>4199</v>
      </c>
      <c r="R19" s="57" t="n">
        <v>18</v>
      </c>
      <c r="S19" s="57" t="n">
        <v>3</v>
      </c>
      <c r="T19" s="57" t="s">
        <v>36</v>
      </c>
      <c r="U19" s="57" t="n">
        <v>1</v>
      </c>
    </row>
    <row r="20" customFormat="false" ht="14.25" hidden="false" customHeight="true" outlineLevel="0" collapsed="false">
      <c r="A20" s="129" t="s">
        <v>2850</v>
      </c>
      <c r="B20" s="57" t="s">
        <v>2851</v>
      </c>
      <c r="C20" s="129" t="s">
        <v>2852</v>
      </c>
      <c r="D20" s="57" t="s">
        <v>2853</v>
      </c>
      <c r="E20" s="57" t="s">
        <v>41</v>
      </c>
      <c r="F20" s="57" t="n">
        <v>140000</v>
      </c>
      <c r="G20" s="127" t="n">
        <v>10481768</v>
      </c>
      <c r="H20" s="171" t="n">
        <v>0.432638888888889</v>
      </c>
      <c r="I20" s="172" t="n">
        <v>44633</v>
      </c>
      <c r="J20" s="57" t="n">
        <v>45000</v>
      </c>
      <c r="K20" s="57" t="s">
        <v>2854</v>
      </c>
      <c r="L20" s="57" t="s">
        <v>29</v>
      </c>
      <c r="M20" s="57" t="s">
        <v>2855</v>
      </c>
      <c r="N20" s="57" t="s">
        <v>5145</v>
      </c>
      <c r="O20" s="57" t="n">
        <v>2800</v>
      </c>
      <c r="P20" s="129" t="s">
        <v>5146</v>
      </c>
      <c r="Q20" s="57" t="s">
        <v>4199</v>
      </c>
      <c r="R20" s="57" t="n">
        <v>153</v>
      </c>
      <c r="S20" s="57" t="n">
        <v>2</v>
      </c>
      <c r="T20" s="57" t="s">
        <v>36</v>
      </c>
      <c r="U20" s="57" t="n">
        <v>1</v>
      </c>
    </row>
    <row r="21" customFormat="false" ht="14.25" hidden="false" customHeight="true" outlineLevel="0" collapsed="false">
      <c r="A21" s="129" t="s">
        <v>2856</v>
      </c>
      <c r="B21" s="57" t="s">
        <v>2857</v>
      </c>
      <c r="C21" s="129" t="s">
        <v>2858</v>
      </c>
      <c r="D21" s="57" t="s">
        <v>2859</v>
      </c>
      <c r="E21" s="57" t="s">
        <v>41</v>
      </c>
      <c r="F21" s="57" t="n">
        <v>1950000</v>
      </c>
      <c r="G21" s="127" t="n">
        <v>128933710</v>
      </c>
      <c r="H21" s="171" t="n">
        <v>0.324305555555556</v>
      </c>
      <c r="I21" s="172" t="n">
        <v>44643</v>
      </c>
      <c r="J21" s="57" t="n">
        <v>684000</v>
      </c>
      <c r="K21" s="57" t="s">
        <v>5147</v>
      </c>
      <c r="L21" s="57" t="s">
        <v>29</v>
      </c>
      <c r="M21" s="129" t="s">
        <v>2860</v>
      </c>
      <c r="O21" s="57" t="n">
        <v>10000</v>
      </c>
      <c r="P21" s="57" t="s">
        <v>5148</v>
      </c>
      <c r="Q21" s="57" t="s">
        <v>4199</v>
      </c>
      <c r="R21" s="57" t="n">
        <v>91</v>
      </c>
      <c r="S21" s="57" t="n">
        <v>1</v>
      </c>
      <c r="T21" s="57" t="s">
        <v>36</v>
      </c>
      <c r="U21" s="57" t="n">
        <v>1</v>
      </c>
    </row>
    <row r="22" customFormat="false" ht="14.25" hidden="false" customHeight="true" outlineLevel="0" collapsed="false">
      <c r="A22" s="129" t="s">
        <v>2861</v>
      </c>
      <c r="B22" s="135" t="s">
        <v>2862</v>
      </c>
      <c r="C22" s="129" t="s">
        <v>2863</v>
      </c>
      <c r="D22" s="57" t="s">
        <v>5149</v>
      </c>
      <c r="E22" s="57" t="s">
        <v>41</v>
      </c>
      <c r="F22" s="57" t="n">
        <v>576000</v>
      </c>
      <c r="G22" s="127" t="n">
        <v>62839690</v>
      </c>
      <c r="H22" s="171" t="n">
        <v>0.559722222222222</v>
      </c>
      <c r="I22" s="172" t="n">
        <v>44531</v>
      </c>
      <c r="J22" s="57" t="n">
        <v>151000</v>
      </c>
      <c r="K22" s="57" t="s">
        <v>53</v>
      </c>
      <c r="L22" s="57" t="s">
        <v>29</v>
      </c>
      <c r="M22" s="57" t="s">
        <v>5150</v>
      </c>
      <c r="N22" s="57" t="s">
        <v>5151</v>
      </c>
      <c r="O22" s="57" t="n">
        <v>9000</v>
      </c>
      <c r="P22" s="57" t="s">
        <v>5121</v>
      </c>
      <c r="Q22" s="57" t="s">
        <v>4199</v>
      </c>
      <c r="R22" s="57" t="n">
        <v>163</v>
      </c>
      <c r="S22" s="57" t="n">
        <v>4</v>
      </c>
      <c r="T22" s="57" t="s">
        <v>36</v>
      </c>
      <c r="U22" s="57" t="n">
        <v>4</v>
      </c>
    </row>
    <row r="23" customFormat="false" ht="14.25" hidden="false" customHeight="true" outlineLevel="0" collapsed="false">
      <c r="A23" s="129" t="s">
        <v>2866</v>
      </c>
      <c r="B23" s="135" t="s">
        <v>2867</v>
      </c>
      <c r="C23" s="129" t="s">
        <v>2868</v>
      </c>
      <c r="D23" s="57" t="s">
        <v>2814</v>
      </c>
      <c r="E23" s="57" t="s">
        <v>41</v>
      </c>
      <c r="F23" s="57" t="n">
        <v>85700</v>
      </c>
      <c r="G23" s="127" t="n">
        <v>2744251</v>
      </c>
      <c r="H23" s="171" t="n">
        <v>0.711111111111111</v>
      </c>
      <c r="I23" s="172" t="n">
        <v>44715</v>
      </c>
      <c r="J23" s="57" t="n">
        <v>29000</v>
      </c>
      <c r="K23" s="57" t="s">
        <v>53</v>
      </c>
      <c r="L23" s="57" t="s">
        <v>29</v>
      </c>
      <c r="M23" s="57" t="s">
        <v>2869</v>
      </c>
      <c r="O23" s="57" t="n">
        <v>1500</v>
      </c>
      <c r="P23" s="129" t="s">
        <v>5126</v>
      </c>
      <c r="Q23" s="57" t="s">
        <v>4199</v>
      </c>
      <c r="R23" s="57" t="n">
        <v>25</v>
      </c>
      <c r="S23" s="57" t="n">
        <v>7</v>
      </c>
      <c r="T23" s="57" t="s">
        <v>36</v>
      </c>
      <c r="U23" s="57" t="n">
        <v>1</v>
      </c>
    </row>
    <row r="24" customFormat="false" ht="14.25" hidden="false" customHeight="true" outlineLevel="0" collapsed="false">
      <c r="A24" s="129" t="s">
        <v>2870</v>
      </c>
      <c r="B24" s="135" t="s">
        <v>2871</v>
      </c>
      <c r="C24" s="129" t="s">
        <v>2872</v>
      </c>
      <c r="D24" s="57" t="s">
        <v>2873</v>
      </c>
      <c r="E24" s="57" t="s">
        <v>47</v>
      </c>
      <c r="F24" s="57" t="n">
        <v>1690000</v>
      </c>
      <c r="G24" s="127" t="n">
        <v>113671744</v>
      </c>
      <c r="H24" s="171" t="n">
        <v>0.420138888888889</v>
      </c>
      <c r="I24" s="172" t="n">
        <v>44084</v>
      </c>
      <c r="J24" s="57" t="n">
        <v>196000</v>
      </c>
      <c r="K24" s="57" t="s">
        <v>28</v>
      </c>
      <c r="L24" s="57" t="s">
        <v>29</v>
      </c>
      <c r="M24" s="129" t="s">
        <v>2874</v>
      </c>
      <c r="O24" s="57" t="n">
        <v>3800</v>
      </c>
      <c r="P24" s="129" t="s">
        <v>5121</v>
      </c>
      <c r="Q24" s="57" t="s">
        <v>4199</v>
      </c>
      <c r="R24" s="57" t="n">
        <v>572</v>
      </c>
      <c r="S24" s="57" t="n">
        <v>12</v>
      </c>
      <c r="T24" s="57" t="s">
        <v>36</v>
      </c>
      <c r="U24" s="57" t="n">
        <v>1</v>
      </c>
    </row>
    <row r="25" customFormat="false" ht="14.25" hidden="false" customHeight="true" outlineLevel="0" collapsed="false">
      <c r="A25" s="129" t="s">
        <v>2875</v>
      </c>
      <c r="B25" s="135" t="s">
        <v>2876</v>
      </c>
      <c r="C25" s="129" t="s">
        <v>2877</v>
      </c>
      <c r="D25" s="57" t="s">
        <v>2878</v>
      </c>
      <c r="E25" s="57" t="s">
        <v>41</v>
      </c>
      <c r="F25" s="57" t="n">
        <v>143000</v>
      </c>
      <c r="G25" s="127" t="n">
        <v>6725088</v>
      </c>
      <c r="H25" s="179" t="n">
        <v>2.16041666666667</v>
      </c>
      <c r="I25" s="172" t="n">
        <v>43869</v>
      </c>
      <c r="J25" s="57" t="n">
        <v>22000</v>
      </c>
      <c r="K25" s="57" t="s">
        <v>28</v>
      </c>
      <c r="L25" s="57" t="s">
        <v>29</v>
      </c>
      <c r="M25" s="57" t="s">
        <v>2879</v>
      </c>
      <c r="N25" s="57" t="s">
        <v>5152</v>
      </c>
      <c r="O25" s="57" t="n">
        <v>513</v>
      </c>
      <c r="P25" s="129" t="s">
        <v>4762</v>
      </c>
      <c r="Q25" s="57" t="s">
        <v>4199</v>
      </c>
      <c r="R25" s="57" t="n">
        <v>63</v>
      </c>
      <c r="S25" s="57" t="n">
        <v>2</v>
      </c>
      <c r="T25" s="57" t="s">
        <v>36</v>
      </c>
      <c r="U25" s="57" t="n">
        <v>1</v>
      </c>
    </row>
    <row r="26" customFormat="false" ht="14.25" hidden="false" customHeight="true" outlineLevel="0" collapsed="false">
      <c r="A26" s="129" t="s">
        <v>2880</v>
      </c>
      <c r="B26" s="135" t="s">
        <v>2881</v>
      </c>
      <c r="C26" s="129" t="s">
        <v>2882</v>
      </c>
      <c r="D26" s="57" t="s">
        <v>2795</v>
      </c>
      <c r="E26" s="57" t="s">
        <v>41</v>
      </c>
      <c r="F26" s="57" t="n">
        <v>380000</v>
      </c>
      <c r="G26" s="127" t="n">
        <v>25645698</v>
      </c>
      <c r="H26" s="171" t="n">
        <v>0.4625</v>
      </c>
      <c r="I26" s="172" t="n">
        <v>44758</v>
      </c>
      <c r="J26" s="57" t="n">
        <v>38000</v>
      </c>
      <c r="K26" s="57" t="s">
        <v>53</v>
      </c>
      <c r="L26" s="57" t="s">
        <v>29</v>
      </c>
      <c r="M26" s="57" t="s">
        <v>2883</v>
      </c>
      <c r="N26" s="57" t="s">
        <v>5153</v>
      </c>
      <c r="O26" s="57" t="n">
        <v>4200</v>
      </c>
      <c r="P26" s="129" t="s">
        <v>5118</v>
      </c>
      <c r="Q26" s="57" t="s">
        <v>4199</v>
      </c>
      <c r="R26" s="57" t="n">
        <v>221</v>
      </c>
      <c r="S26" s="57" t="n">
        <v>6</v>
      </c>
      <c r="T26" s="57" t="s">
        <v>29</v>
      </c>
      <c r="U26" s="57" t="n">
        <v>2</v>
      </c>
    </row>
    <row r="27" customFormat="false" ht="14.25" hidden="false" customHeight="true" outlineLevel="0" collapsed="false">
      <c r="A27" s="129" t="s">
        <v>2884</v>
      </c>
      <c r="B27" s="135" t="s">
        <v>2885</v>
      </c>
      <c r="C27" s="129" t="s">
        <v>2886</v>
      </c>
      <c r="D27" s="57" t="s">
        <v>2887</v>
      </c>
      <c r="E27" s="57" t="s">
        <v>41</v>
      </c>
      <c r="F27" s="57" t="n">
        <v>3720000</v>
      </c>
      <c r="G27" s="127" t="n">
        <v>229379727</v>
      </c>
      <c r="H27" s="171" t="n">
        <v>0.947222222222222</v>
      </c>
      <c r="I27" s="172" t="n">
        <v>44302</v>
      </c>
      <c r="J27" s="57" t="n">
        <v>2400000</v>
      </c>
      <c r="K27" s="57" t="s">
        <v>53</v>
      </c>
      <c r="L27" s="57" t="s">
        <v>36</v>
      </c>
      <c r="M27" s="57" t="s">
        <v>2888</v>
      </c>
      <c r="O27" s="57" t="n">
        <v>54000</v>
      </c>
      <c r="P27" s="129" t="s">
        <v>5154</v>
      </c>
      <c r="Q27" s="57" t="s">
        <v>4228</v>
      </c>
      <c r="R27" s="57" t="n">
        <v>4</v>
      </c>
      <c r="S27" s="57"/>
      <c r="T27" s="57" t="s">
        <v>36</v>
      </c>
      <c r="U27" s="57" t="n">
        <v>1</v>
      </c>
    </row>
    <row r="28" customFormat="false" ht="14.25" hidden="false" customHeight="true" outlineLevel="0" collapsed="false">
      <c r="A28" s="129" t="s">
        <v>2889</v>
      </c>
      <c r="B28" s="135" t="s">
        <v>2890</v>
      </c>
      <c r="C28" s="129" t="s">
        <v>2891</v>
      </c>
      <c r="D28" s="57" t="s">
        <v>2892</v>
      </c>
      <c r="E28" s="57" t="s">
        <v>41</v>
      </c>
      <c r="F28" s="57" t="n">
        <v>39200</v>
      </c>
      <c r="G28" s="127" t="n">
        <v>13008506</v>
      </c>
      <c r="H28" s="171" t="n">
        <v>0.577777777777778</v>
      </c>
      <c r="I28" s="172" t="n">
        <v>43121</v>
      </c>
      <c r="J28" s="57" t="n">
        <v>19000</v>
      </c>
      <c r="K28" s="57" t="s">
        <v>53</v>
      </c>
      <c r="L28" s="57" t="s">
        <v>36</v>
      </c>
      <c r="M28" s="57" t="s">
        <v>2893</v>
      </c>
      <c r="O28" s="57" t="n">
        <v>3000</v>
      </c>
      <c r="P28" s="57" t="s">
        <v>5155</v>
      </c>
      <c r="Q28" s="57" t="s">
        <v>4228</v>
      </c>
      <c r="R28" s="57" t="n">
        <v>249</v>
      </c>
      <c r="S28" s="57" t="n">
        <v>9</v>
      </c>
      <c r="T28" s="57" t="s">
        <v>36</v>
      </c>
      <c r="U28" s="57" t="n">
        <v>1</v>
      </c>
    </row>
    <row r="29" customFormat="false" ht="14.25" hidden="false" customHeight="true" outlineLevel="0" collapsed="false">
      <c r="A29" s="129" t="s">
        <v>2894</v>
      </c>
      <c r="B29" s="135" t="s">
        <v>2895</v>
      </c>
      <c r="C29" s="129" t="s">
        <v>2896</v>
      </c>
      <c r="D29" s="57" t="s">
        <v>2795</v>
      </c>
      <c r="E29" s="57"/>
      <c r="F29" s="57" t="n">
        <v>81100</v>
      </c>
      <c r="G29" s="127" t="n">
        <v>13528918</v>
      </c>
      <c r="H29" s="171" t="n">
        <v>0.784027777777778</v>
      </c>
      <c r="I29" s="172" t="n">
        <v>44187</v>
      </c>
      <c r="J29" s="57" t="n">
        <v>445</v>
      </c>
      <c r="K29" s="57" t="s">
        <v>28</v>
      </c>
      <c r="L29" s="57" t="s">
        <v>36</v>
      </c>
      <c r="M29" s="57" t="s">
        <v>2897</v>
      </c>
      <c r="N29" s="135" t="s">
        <v>5156</v>
      </c>
      <c r="O29" s="57" t="n">
        <v>28</v>
      </c>
      <c r="P29" s="129" t="s">
        <v>5157</v>
      </c>
      <c r="Q29" s="57" t="s">
        <v>4239</v>
      </c>
      <c r="R29" s="57" t="n">
        <v>512</v>
      </c>
      <c r="S29" s="57" t="n">
        <v>18</v>
      </c>
      <c r="T29" s="57" t="s">
        <v>36</v>
      </c>
      <c r="U29" s="57" t="n">
        <v>1</v>
      </c>
    </row>
    <row r="30" customFormat="false" ht="14.25" hidden="false" customHeight="true" outlineLevel="0" collapsed="false">
      <c r="A30" s="129" t="s">
        <v>2898</v>
      </c>
      <c r="B30" s="135" t="s">
        <v>2899</v>
      </c>
      <c r="C30" s="129" t="s">
        <v>2900</v>
      </c>
      <c r="D30" s="57" t="s">
        <v>2901</v>
      </c>
      <c r="E30" s="57" t="s">
        <v>41</v>
      </c>
      <c r="F30" s="57" t="n">
        <v>3390000</v>
      </c>
      <c r="G30" s="127" t="n">
        <v>199745416</v>
      </c>
      <c r="H30" s="171" t="n">
        <v>0.986111111111111</v>
      </c>
      <c r="I30" s="172" t="n">
        <v>43876</v>
      </c>
      <c r="J30" s="57" t="n">
        <v>188000</v>
      </c>
      <c r="K30" s="57" t="s">
        <v>53</v>
      </c>
      <c r="L30" s="57" t="s">
        <v>29</v>
      </c>
      <c r="M30" s="57" t="s">
        <v>2902</v>
      </c>
      <c r="O30" s="57" t="n">
        <v>6100</v>
      </c>
      <c r="P30" s="57" t="s">
        <v>5158</v>
      </c>
      <c r="Q30" s="57" t="s">
        <v>4199</v>
      </c>
      <c r="R30" s="57" t="n">
        <v>610</v>
      </c>
      <c r="S30" s="57" t="n">
        <v>36</v>
      </c>
      <c r="T30" s="57" t="s">
        <v>36</v>
      </c>
      <c r="U30" s="57" t="n">
        <v>1</v>
      </c>
    </row>
    <row r="31" customFormat="false" ht="14.25" hidden="false" customHeight="true" outlineLevel="0" collapsed="false">
      <c r="A31" s="129" t="s">
        <v>2903</v>
      </c>
      <c r="B31" s="135" t="s">
        <v>2904</v>
      </c>
      <c r="C31" s="129" t="s">
        <v>2905</v>
      </c>
      <c r="D31" s="57" t="s">
        <v>2795</v>
      </c>
      <c r="E31" s="57"/>
      <c r="F31" s="57" t="n">
        <v>5100000</v>
      </c>
      <c r="G31" s="127" t="n">
        <v>467532199</v>
      </c>
      <c r="H31" s="171" t="n">
        <v>0.00694444444444444</v>
      </c>
      <c r="I31" s="172" t="n">
        <v>44322</v>
      </c>
      <c r="J31" s="57" t="n">
        <v>1100000</v>
      </c>
      <c r="K31" s="57" t="s">
        <v>28</v>
      </c>
      <c r="L31" s="57" t="s">
        <v>36</v>
      </c>
      <c r="M31" s="57" t="s">
        <v>5159</v>
      </c>
      <c r="N31" s="57" t="s">
        <v>5160</v>
      </c>
      <c r="O31" s="57" t="n">
        <v>88000</v>
      </c>
      <c r="P31" s="57" t="s">
        <v>5148</v>
      </c>
      <c r="Q31" s="57" t="s">
        <v>4532</v>
      </c>
      <c r="R31" s="57" t="n">
        <v>347</v>
      </c>
      <c r="S31" s="57" t="n">
        <v>7</v>
      </c>
      <c r="T31" s="57" t="s">
        <v>36</v>
      </c>
      <c r="U31" s="57" t="n">
        <v>1</v>
      </c>
    </row>
    <row r="32" customFormat="false" ht="14.25" hidden="false" customHeight="true" outlineLevel="0" collapsed="false">
      <c r="A32" s="129" t="s">
        <v>2907</v>
      </c>
      <c r="B32" s="135" t="s">
        <v>2908</v>
      </c>
      <c r="C32" s="129" t="s">
        <v>2909</v>
      </c>
      <c r="D32" s="57" t="s">
        <v>2795</v>
      </c>
      <c r="E32" s="57"/>
      <c r="F32" s="57" t="n">
        <v>8100000</v>
      </c>
      <c r="G32" s="127" t="n">
        <v>436553366</v>
      </c>
      <c r="H32" s="132" t="n">
        <v>0.0469097222222222</v>
      </c>
      <c r="I32" s="172" t="n">
        <v>43718</v>
      </c>
      <c r="J32" s="57" t="n">
        <v>823000</v>
      </c>
      <c r="K32" s="57" t="s">
        <v>28</v>
      </c>
      <c r="L32" s="57" t="s">
        <v>29</v>
      </c>
      <c r="M32" s="57" t="s">
        <v>2910</v>
      </c>
      <c r="O32" s="57" t="n">
        <v>20000</v>
      </c>
      <c r="P32" s="129" t="s">
        <v>5161</v>
      </c>
      <c r="Q32" s="57" t="s">
        <v>4199</v>
      </c>
      <c r="R32" s="57" t="n">
        <v>294</v>
      </c>
      <c r="S32" s="57" t="n">
        <v>13</v>
      </c>
      <c r="T32" s="57" t="s">
        <v>36</v>
      </c>
      <c r="U32" s="57" t="n">
        <v>1</v>
      </c>
    </row>
    <row r="33" customFormat="false" ht="14.25" hidden="false" customHeight="true" outlineLevel="0" collapsed="false">
      <c r="A33" s="129" t="s">
        <v>2911</v>
      </c>
      <c r="B33" s="135" t="s">
        <v>2912</v>
      </c>
      <c r="C33" s="129" t="s">
        <v>2913</v>
      </c>
      <c r="D33" s="57" t="s">
        <v>2795</v>
      </c>
      <c r="E33" s="57"/>
      <c r="F33" s="57" t="n">
        <v>1300000</v>
      </c>
      <c r="G33" s="127" t="n">
        <v>2187241067</v>
      </c>
      <c r="H33" s="171" t="n">
        <v>0.390277777777778</v>
      </c>
      <c r="I33" s="172" t="n">
        <v>43016</v>
      </c>
      <c r="J33" s="57" t="n">
        <v>733000</v>
      </c>
      <c r="K33" s="57" t="s">
        <v>28</v>
      </c>
      <c r="L33" s="57" t="s">
        <v>29</v>
      </c>
      <c r="M33" s="57" t="s">
        <v>2914</v>
      </c>
      <c r="N33" s="57" t="s">
        <v>5162</v>
      </c>
      <c r="O33" s="57" t="n">
        <v>21000</v>
      </c>
      <c r="P33" s="129" t="s">
        <v>5163</v>
      </c>
      <c r="Q33" s="57" t="s">
        <v>4199</v>
      </c>
      <c r="R33" s="57" t="n">
        <v>1303</v>
      </c>
      <c r="S33" s="57" t="n">
        <v>30</v>
      </c>
      <c r="T33" s="57" t="s">
        <v>36</v>
      </c>
      <c r="U33" s="57" t="n">
        <v>1</v>
      </c>
    </row>
    <row r="34" customFormat="false" ht="14.25" hidden="false" customHeight="true" outlineLevel="0" collapsed="false">
      <c r="A34" s="129" t="s">
        <v>2915</v>
      </c>
      <c r="B34" s="135" t="s">
        <v>2916</v>
      </c>
      <c r="C34" s="129" t="s">
        <v>2917</v>
      </c>
      <c r="D34" s="57" t="s">
        <v>2795</v>
      </c>
      <c r="E34" s="57"/>
      <c r="F34" s="57" t="n">
        <v>4550000</v>
      </c>
      <c r="G34" s="127" t="n">
        <v>842626529</v>
      </c>
      <c r="H34" s="171" t="n">
        <v>0.151388888888889</v>
      </c>
      <c r="I34" s="172" t="n">
        <v>43005</v>
      </c>
      <c r="J34" s="57" t="n">
        <v>670000</v>
      </c>
      <c r="K34" s="57" t="s">
        <v>53</v>
      </c>
      <c r="L34" s="57" t="s">
        <v>29</v>
      </c>
      <c r="M34" s="57" t="s">
        <v>2918</v>
      </c>
      <c r="O34" s="57" t="n">
        <v>6500</v>
      </c>
      <c r="P34" s="57" t="s">
        <v>4819</v>
      </c>
      <c r="Q34" s="57" t="s">
        <v>4239</v>
      </c>
      <c r="R34" s="57" t="n">
        <v>270</v>
      </c>
      <c r="S34" s="57" t="n">
        <v>16</v>
      </c>
      <c r="T34" s="57" t="s">
        <v>36</v>
      </c>
      <c r="U34" s="57" t="n">
        <v>1</v>
      </c>
    </row>
    <row r="35" customFormat="false" ht="14.25" hidden="false" customHeight="true" outlineLevel="0" collapsed="false">
      <c r="A35" s="129" t="s">
        <v>2919</v>
      </c>
      <c r="B35" s="135" t="s">
        <v>2920</v>
      </c>
      <c r="C35" s="129" t="s">
        <v>1739</v>
      </c>
      <c r="D35" s="57" t="s">
        <v>1544</v>
      </c>
      <c r="E35" s="57" t="s">
        <v>41</v>
      </c>
      <c r="F35" s="57" t="n">
        <v>4310000</v>
      </c>
      <c r="G35" s="127" t="n">
        <v>381574545</v>
      </c>
      <c r="H35" s="171" t="n">
        <v>0.541666666666667</v>
      </c>
      <c r="I35" s="172" t="n">
        <v>43532</v>
      </c>
      <c r="J35" s="57" t="n">
        <v>505000</v>
      </c>
      <c r="K35" s="57" t="s">
        <v>53</v>
      </c>
      <c r="L35" s="57" t="s">
        <v>29</v>
      </c>
      <c r="M35" s="57" t="s">
        <v>2921</v>
      </c>
      <c r="N35" s="57" t="s">
        <v>5164</v>
      </c>
      <c r="O35" s="57" t="n">
        <v>8600</v>
      </c>
      <c r="P35" s="129" t="s">
        <v>5165</v>
      </c>
      <c r="Q35" s="57" t="s">
        <v>4199</v>
      </c>
      <c r="R35" s="57" t="n">
        <v>668</v>
      </c>
      <c r="S35" s="57" t="n">
        <v>28</v>
      </c>
      <c r="T35" s="57" t="s">
        <v>36</v>
      </c>
      <c r="U35" s="57" t="n">
        <v>3</v>
      </c>
    </row>
    <row r="36" customFormat="false" ht="14.25" hidden="false" customHeight="true" outlineLevel="0" collapsed="false">
      <c r="A36" s="129" t="s">
        <v>2922</v>
      </c>
      <c r="B36" s="135" t="s">
        <v>2923</v>
      </c>
      <c r="C36" s="129" t="s">
        <v>2924</v>
      </c>
      <c r="D36" s="57" t="s">
        <v>2925</v>
      </c>
      <c r="E36" s="57" t="s">
        <v>47</v>
      </c>
      <c r="F36" s="57" t="n">
        <v>1000000</v>
      </c>
      <c r="G36" s="127" t="n">
        <v>195720199</v>
      </c>
      <c r="H36" s="171" t="n">
        <v>0.290277777777778</v>
      </c>
      <c r="I36" s="172" t="n">
        <v>44490</v>
      </c>
      <c r="J36" s="57" t="n">
        <v>69000</v>
      </c>
      <c r="K36" s="57" t="s">
        <v>53</v>
      </c>
      <c r="L36" s="57" t="s">
        <v>36</v>
      </c>
      <c r="M36" s="57" t="s">
        <v>2926</v>
      </c>
      <c r="N36" s="135" t="s">
        <v>5166</v>
      </c>
      <c r="O36" s="57" t="n">
        <v>986</v>
      </c>
      <c r="P36" s="129" t="s">
        <v>5167</v>
      </c>
      <c r="Q36" s="57" t="s">
        <v>4228</v>
      </c>
      <c r="R36" s="57" t="n">
        <v>305</v>
      </c>
      <c r="S36" s="57" t="n">
        <v>11</v>
      </c>
      <c r="T36" s="57" t="s">
        <v>36</v>
      </c>
      <c r="U36" s="57" t="n">
        <v>2</v>
      </c>
    </row>
    <row r="37" customFormat="false" ht="14.25" hidden="false" customHeight="true" outlineLevel="0" collapsed="false">
      <c r="A37" s="129" t="s">
        <v>2927</v>
      </c>
      <c r="B37" s="135" t="s">
        <v>2928</v>
      </c>
      <c r="C37" s="129" t="s">
        <v>2929</v>
      </c>
      <c r="D37" s="57" t="s">
        <v>2930</v>
      </c>
      <c r="E37" s="57" t="s">
        <v>41</v>
      </c>
      <c r="F37" s="57" t="n">
        <v>40000</v>
      </c>
      <c r="G37" s="127" t="n">
        <v>3229810</v>
      </c>
      <c r="H37" s="132" t="n">
        <v>0.0956134259259259</v>
      </c>
      <c r="I37" s="172" t="n">
        <v>44384</v>
      </c>
      <c r="J37" s="57" t="n">
        <v>6100</v>
      </c>
      <c r="K37" s="57" t="s">
        <v>53</v>
      </c>
      <c r="L37" s="57" t="s">
        <v>36</v>
      </c>
      <c r="M37" s="57" t="s">
        <v>2931</v>
      </c>
      <c r="N37" s="135" t="s">
        <v>5168</v>
      </c>
      <c r="O37" s="57" t="n">
        <v>487</v>
      </c>
      <c r="P37" s="129" t="s">
        <v>5123</v>
      </c>
      <c r="Q37" s="57" t="s">
        <v>4199</v>
      </c>
      <c r="R37" s="57" t="n">
        <v>904</v>
      </c>
      <c r="S37" s="57" t="n">
        <v>5</v>
      </c>
      <c r="T37" s="57" t="s">
        <v>36</v>
      </c>
      <c r="U37" s="57" t="n">
        <v>1</v>
      </c>
    </row>
    <row r="38" customFormat="false" ht="14.25" hidden="false" customHeight="true" outlineLevel="0" collapsed="false">
      <c r="A38" s="129" t="s">
        <v>2932</v>
      </c>
      <c r="B38" s="135" t="s">
        <v>2933</v>
      </c>
      <c r="C38" s="129" t="s">
        <v>137</v>
      </c>
      <c r="D38" s="57" t="s">
        <v>2795</v>
      </c>
      <c r="E38" s="57"/>
      <c r="F38" s="57" t="n">
        <v>6870000</v>
      </c>
      <c r="G38" s="127" t="n">
        <v>3139694002</v>
      </c>
      <c r="H38" s="171" t="n">
        <v>0.265277777777778</v>
      </c>
      <c r="I38" s="172" t="n">
        <v>44393</v>
      </c>
      <c r="J38" s="57" t="n">
        <v>398000</v>
      </c>
      <c r="K38" s="57" t="s">
        <v>28</v>
      </c>
      <c r="L38" s="57" t="s">
        <v>29</v>
      </c>
      <c r="M38" s="57" t="s">
        <v>2934</v>
      </c>
      <c r="N38" s="57" t="s">
        <v>5169</v>
      </c>
      <c r="O38" s="57" t="n">
        <v>15000</v>
      </c>
      <c r="P38" s="129" t="s">
        <v>5170</v>
      </c>
      <c r="Q38" s="57" t="s">
        <v>4199</v>
      </c>
      <c r="R38" s="57" t="n">
        <v>5322</v>
      </c>
      <c r="S38" s="57" t="n">
        <v>78</v>
      </c>
      <c r="T38" s="57" t="s">
        <v>29</v>
      </c>
      <c r="U38" s="57" t="n">
        <v>14</v>
      </c>
    </row>
    <row r="39" customFormat="false" ht="14.25" hidden="false" customHeight="true" outlineLevel="0" collapsed="false">
      <c r="A39" s="129" t="s">
        <v>2935</v>
      </c>
      <c r="B39" s="163" t="s">
        <v>2936</v>
      </c>
      <c r="C39" s="129" t="s">
        <v>1617</v>
      </c>
      <c r="D39" s="57" t="s">
        <v>1553</v>
      </c>
      <c r="E39" s="57" t="s">
        <v>41</v>
      </c>
      <c r="F39" s="57" t="n">
        <v>11300000</v>
      </c>
      <c r="G39" s="127" t="n">
        <v>1397233080</v>
      </c>
      <c r="H39" s="171" t="n">
        <v>0.330555555555556</v>
      </c>
      <c r="I39" s="172" t="n">
        <v>44035</v>
      </c>
      <c r="J39" s="57" t="n">
        <v>2200000</v>
      </c>
      <c r="K39" s="57" t="s">
        <v>53</v>
      </c>
      <c r="L39" s="57" t="s">
        <v>36</v>
      </c>
      <c r="M39" s="57" t="s">
        <v>2937</v>
      </c>
      <c r="O39" s="57" t="n">
        <v>79000</v>
      </c>
      <c r="P39" s="129" t="s">
        <v>5123</v>
      </c>
      <c r="Q39" s="57" t="s">
        <v>4228</v>
      </c>
      <c r="R39" s="57" t="n">
        <v>179</v>
      </c>
      <c r="S39" s="57" t="n">
        <v>31</v>
      </c>
      <c r="T39" s="57" t="s">
        <v>29</v>
      </c>
      <c r="U39" s="57" t="n">
        <v>1</v>
      </c>
    </row>
    <row r="40" customFormat="false" ht="14.25" hidden="false" customHeight="true" outlineLevel="0" collapsed="false">
      <c r="A40" s="129" t="s">
        <v>2938</v>
      </c>
      <c r="B40" s="135" t="s">
        <v>2939</v>
      </c>
      <c r="C40" s="129" t="s">
        <v>379</v>
      </c>
      <c r="D40" s="57" t="s">
        <v>380</v>
      </c>
      <c r="E40" s="57" t="s">
        <v>41</v>
      </c>
      <c r="F40" s="57" t="n">
        <v>296000</v>
      </c>
      <c r="G40" s="127" t="n">
        <v>21590103</v>
      </c>
      <c r="H40" s="171" t="n">
        <v>0.40625</v>
      </c>
      <c r="I40" s="172" t="n">
        <v>40400</v>
      </c>
      <c r="J40" s="57" t="n">
        <v>24000</v>
      </c>
      <c r="K40" s="57" t="s">
        <v>28</v>
      </c>
      <c r="L40" s="57" t="s">
        <v>29</v>
      </c>
      <c r="M40" s="57" t="s">
        <v>2940</v>
      </c>
      <c r="N40" s="57" t="s">
        <v>5171</v>
      </c>
      <c r="O40" s="57" t="n">
        <v>327</v>
      </c>
      <c r="P40" s="129" t="s">
        <v>5172</v>
      </c>
      <c r="Q40" s="57" t="s">
        <v>4239</v>
      </c>
      <c r="R40" s="57" t="n">
        <v>383</v>
      </c>
      <c r="S40" s="57" t="n">
        <v>28</v>
      </c>
      <c r="T40" s="57" t="s">
        <v>36</v>
      </c>
      <c r="U40" s="57" t="n">
        <v>3</v>
      </c>
    </row>
    <row r="41" customFormat="false" ht="14.25" hidden="false" customHeight="true" outlineLevel="0" collapsed="false">
      <c r="A41" s="129" t="s">
        <v>2941</v>
      </c>
      <c r="B41" s="135" t="s">
        <v>2942</v>
      </c>
      <c r="C41" s="129" t="s">
        <v>2943</v>
      </c>
      <c r="D41" s="57" t="s">
        <v>2795</v>
      </c>
      <c r="E41" s="57"/>
      <c r="F41" s="57" t="n">
        <v>10600000</v>
      </c>
      <c r="G41" s="127" t="n">
        <v>3800194701</v>
      </c>
      <c r="H41" s="171" t="n">
        <v>0.127777777777778</v>
      </c>
      <c r="I41" s="172" t="n">
        <v>43303</v>
      </c>
      <c r="J41" s="57" t="n">
        <v>9100000</v>
      </c>
      <c r="K41" s="57" t="s">
        <v>2944</v>
      </c>
      <c r="L41" s="57" t="s">
        <v>36</v>
      </c>
      <c r="M41" s="57" t="s">
        <v>2945</v>
      </c>
      <c r="N41" s="57" t="s">
        <v>5173</v>
      </c>
      <c r="O41" s="57" t="n">
        <v>839000</v>
      </c>
      <c r="P41" s="57" t="s">
        <v>5121</v>
      </c>
      <c r="Q41" s="57" t="s">
        <v>4199</v>
      </c>
      <c r="R41" s="57" t="n">
        <v>2057</v>
      </c>
      <c r="S41" s="57" t="n">
        <v>30</v>
      </c>
      <c r="T41" s="57" t="s">
        <v>36</v>
      </c>
      <c r="U41" s="57" t="n">
        <v>1</v>
      </c>
    </row>
    <row r="42" customFormat="false" ht="14.25" hidden="false" customHeight="true" outlineLevel="0" collapsed="false">
      <c r="A42" s="129" t="s">
        <v>2946</v>
      </c>
      <c r="B42" s="135" t="s">
        <v>2947</v>
      </c>
      <c r="C42" s="129" t="s">
        <v>2948</v>
      </c>
      <c r="D42" s="57" t="s">
        <v>2795</v>
      </c>
      <c r="E42" s="57"/>
      <c r="F42" s="57" t="n">
        <v>18600000</v>
      </c>
      <c r="G42" s="127" t="n">
        <v>3660321100</v>
      </c>
      <c r="H42" s="171" t="n">
        <v>0.0416666666666667</v>
      </c>
      <c r="I42" s="172" t="n">
        <v>42135</v>
      </c>
      <c r="J42" s="57" t="n">
        <v>859000</v>
      </c>
      <c r="K42" s="57" t="s">
        <v>28</v>
      </c>
      <c r="L42" s="57" t="s">
        <v>29</v>
      </c>
      <c r="M42" s="57" t="s">
        <v>2949</v>
      </c>
      <c r="O42" s="57" t="n">
        <v>22000</v>
      </c>
      <c r="P42" s="129" t="s">
        <v>5174</v>
      </c>
      <c r="Q42" s="57" t="s">
        <v>4199</v>
      </c>
      <c r="R42" s="57" t="n">
        <v>577</v>
      </c>
      <c r="S42" s="57" t="n">
        <v>80</v>
      </c>
      <c r="T42" s="57" t="s">
        <v>36</v>
      </c>
      <c r="U42" s="57" t="n">
        <v>1</v>
      </c>
    </row>
    <row r="43" customFormat="false" ht="14.25" hidden="false" customHeight="true" outlineLevel="0" collapsed="false">
      <c r="A43" s="129" t="s">
        <v>2950</v>
      </c>
      <c r="B43" s="135" t="s">
        <v>2951</v>
      </c>
      <c r="C43" s="129" t="s">
        <v>2952</v>
      </c>
      <c r="D43" s="57" t="s">
        <v>2795</v>
      </c>
      <c r="E43" s="57"/>
      <c r="F43" s="57" t="n">
        <v>4360000</v>
      </c>
      <c r="G43" s="127" t="n">
        <v>1337090448</v>
      </c>
      <c r="H43" s="171" t="n">
        <v>0.111111111111111</v>
      </c>
      <c r="I43" s="172" t="n">
        <v>40848</v>
      </c>
      <c r="J43" s="57" t="n">
        <v>125000</v>
      </c>
      <c r="K43" s="57" t="s">
        <v>28</v>
      </c>
      <c r="L43" s="57" t="s">
        <v>36</v>
      </c>
      <c r="M43" s="57" t="s">
        <v>2953</v>
      </c>
      <c r="N43" s="57" t="s">
        <v>5175</v>
      </c>
      <c r="O43" s="57" t="n">
        <v>13000</v>
      </c>
      <c r="P43" s="129" t="s">
        <v>5144</v>
      </c>
      <c r="Q43" s="57" t="s">
        <v>4199</v>
      </c>
      <c r="R43" s="57" t="n">
        <v>3397</v>
      </c>
      <c r="S43" s="57" t="n">
        <v>134</v>
      </c>
      <c r="T43" s="57" t="s">
        <v>36</v>
      </c>
      <c r="U43" s="57" t="n">
        <v>5</v>
      </c>
    </row>
    <row r="44" customFormat="false" ht="14.25" hidden="false" customHeight="true" outlineLevel="0" collapsed="false">
      <c r="A44" s="129" t="s">
        <v>2954</v>
      </c>
      <c r="B44" s="135" t="s">
        <v>2955</v>
      </c>
      <c r="C44" s="129" t="s">
        <v>2956</v>
      </c>
      <c r="D44" s="57" t="s">
        <v>2795</v>
      </c>
      <c r="E44" s="57"/>
      <c r="F44" s="57" t="n">
        <v>29700000</v>
      </c>
      <c r="G44" s="127" t="n">
        <v>20242683847</v>
      </c>
      <c r="H44" s="171" t="n">
        <v>0.133333333333333</v>
      </c>
      <c r="I44" s="172" t="n">
        <v>41442</v>
      </c>
      <c r="J44" s="57" t="n">
        <v>125000</v>
      </c>
      <c r="K44" s="57" t="s">
        <v>28</v>
      </c>
      <c r="L44" s="57" t="s">
        <v>36</v>
      </c>
      <c r="M44" s="57" t="s">
        <v>2957</v>
      </c>
      <c r="N44" s="57" t="s">
        <v>5176</v>
      </c>
      <c r="O44" s="57" t="n">
        <v>335000</v>
      </c>
      <c r="P44" s="129" t="s">
        <v>5144</v>
      </c>
      <c r="Q44" s="57" t="s">
        <v>4239</v>
      </c>
      <c r="R44" s="57" t="n">
        <v>10881</v>
      </c>
      <c r="S44" s="57" t="n">
        <v>28</v>
      </c>
      <c r="T44" s="57" t="s">
        <v>36</v>
      </c>
      <c r="U44" s="57" t="n">
        <v>1</v>
      </c>
    </row>
    <row r="45" customFormat="false" ht="14.25" hidden="false" customHeight="true" outlineLevel="0" collapsed="false">
      <c r="A45" s="129" t="s">
        <v>2958</v>
      </c>
      <c r="B45" s="135" t="s">
        <v>2959</v>
      </c>
      <c r="C45" s="129" t="s">
        <v>2960</v>
      </c>
      <c r="D45" s="57" t="s">
        <v>5177</v>
      </c>
      <c r="E45" s="57"/>
      <c r="F45" s="57" t="n">
        <v>460000</v>
      </c>
      <c r="G45" s="127" t="n">
        <v>126971627</v>
      </c>
      <c r="H45" s="171" t="n">
        <v>0.296527777777778</v>
      </c>
      <c r="I45" s="172" t="n">
        <v>43057</v>
      </c>
      <c r="J45" s="57" t="n">
        <v>11500</v>
      </c>
      <c r="K45" s="57" t="s">
        <v>28</v>
      </c>
      <c r="L45" s="57" t="s">
        <v>36</v>
      </c>
      <c r="M45" s="57" t="s">
        <v>2961</v>
      </c>
      <c r="O45" s="57" t="n">
        <v>2900</v>
      </c>
      <c r="P45" s="57" t="s">
        <v>5167</v>
      </c>
      <c r="Q45" s="57" t="s">
        <v>4239</v>
      </c>
      <c r="R45" s="57" t="n">
        <v>639</v>
      </c>
      <c r="S45" s="57" t="n">
        <v>10</v>
      </c>
      <c r="T45" s="57" t="s">
        <v>36</v>
      </c>
      <c r="U45" s="57" t="n">
        <v>1</v>
      </c>
    </row>
    <row r="46" customFormat="false" ht="14.25" hidden="false" customHeight="true" outlineLevel="0" collapsed="false">
      <c r="A46" s="129" t="s">
        <v>2962</v>
      </c>
      <c r="B46" s="135" t="s">
        <v>2963</v>
      </c>
      <c r="C46" s="129" t="s">
        <v>2964</v>
      </c>
      <c r="D46" s="57" t="s">
        <v>2965</v>
      </c>
      <c r="E46" s="57" t="s">
        <v>41</v>
      </c>
      <c r="F46" s="57" t="n">
        <v>3280000</v>
      </c>
      <c r="G46" s="127" t="n">
        <v>396028839</v>
      </c>
      <c r="H46" s="132" t="n">
        <v>0.494710648148148</v>
      </c>
      <c r="I46" s="172" t="n">
        <v>44098</v>
      </c>
      <c r="J46" s="57" t="n">
        <v>506000</v>
      </c>
      <c r="K46" s="57" t="s">
        <v>53</v>
      </c>
      <c r="L46" s="57" t="s">
        <v>36</v>
      </c>
      <c r="M46" s="57" t="s">
        <v>2966</v>
      </c>
      <c r="N46" s="57" t="s">
        <v>5178</v>
      </c>
      <c r="O46" s="57" t="n">
        <v>106000</v>
      </c>
      <c r="P46" s="129" t="s">
        <v>5179</v>
      </c>
      <c r="Q46" s="57" t="s">
        <v>4199</v>
      </c>
      <c r="R46" s="57" t="n">
        <v>1789</v>
      </c>
      <c r="S46" s="57" t="n">
        <v>40</v>
      </c>
      <c r="T46" s="57" t="s">
        <v>29</v>
      </c>
      <c r="U46" s="57" t="n">
        <v>1</v>
      </c>
    </row>
    <row r="47" customFormat="false" ht="14.25" hidden="false" customHeight="true" outlineLevel="0" collapsed="false">
      <c r="A47" s="129" t="s">
        <v>2967</v>
      </c>
      <c r="B47" s="180" t="s">
        <v>1333</v>
      </c>
      <c r="C47" s="129" t="s">
        <v>1334</v>
      </c>
      <c r="D47" s="57" t="s">
        <v>5180</v>
      </c>
      <c r="E47" s="57" t="s">
        <v>41</v>
      </c>
      <c r="F47" s="57" t="n">
        <v>4330000</v>
      </c>
      <c r="G47" s="127" t="n">
        <v>264775466</v>
      </c>
      <c r="H47" s="171" t="n">
        <v>0.417361111111111</v>
      </c>
      <c r="I47" s="172" t="n">
        <v>43824</v>
      </c>
      <c r="J47" s="57" t="n">
        <v>506000</v>
      </c>
      <c r="K47" s="57" t="s">
        <v>28</v>
      </c>
      <c r="L47" s="57" t="s">
        <v>29</v>
      </c>
      <c r="M47" s="57" t="s">
        <v>2968</v>
      </c>
      <c r="N47" s="57" t="s">
        <v>4695</v>
      </c>
      <c r="O47" s="57" t="n">
        <v>10000</v>
      </c>
      <c r="P47" s="129" t="s">
        <v>4762</v>
      </c>
      <c r="Q47" s="57" t="s">
        <v>4199</v>
      </c>
      <c r="R47" s="57" t="n">
        <v>1729</v>
      </c>
      <c r="S47" s="57" t="n">
        <v>134</v>
      </c>
      <c r="T47" s="57" t="s">
        <v>36</v>
      </c>
      <c r="U47" s="57" t="n">
        <v>1</v>
      </c>
    </row>
    <row r="48" customFormat="false" ht="14.25" hidden="false" customHeight="true" outlineLevel="0" collapsed="false">
      <c r="A48" s="129" t="s">
        <v>2969</v>
      </c>
      <c r="B48" s="135" t="s">
        <v>2970</v>
      </c>
      <c r="C48" s="129" t="s">
        <v>2971</v>
      </c>
      <c r="D48" s="57" t="s">
        <v>2795</v>
      </c>
      <c r="E48" s="57"/>
      <c r="F48" s="57" t="n">
        <v>1380000</v>
      </c>
      <c r="G48" s="127" t="n">
        <v>235117126</v>
      </c>
      <c r="H48" s="171" t="n">
        <v>0.350694444444444</v>
      </c>
      <c r="I48" s="172" t="n">
        <v>43752</v>
      </c>
      <c r="J48" s="57" t="n">
        <v>421000</v>
      </c>
      <c r="K48" s="57" t="s">
        <v>28</v>
      </c>
      <c r="L48" s="57" t="s">
        <v>36</v>
      </c>
      <c r="M48" s="57" t="s">
        <v>2972</v>
      </c>
      <c r="O48" s="57" t="n">
        <v>50000</v>
      </c>
      <c r="P48" s="57" t="s">
        <v>5181</v>
      </c>
      <c r="Q48" s="57" t="s">
        <v>4228</v>
      </c>
      <c r="R48" s="57" t="n">
        <v>58</v>
      </c>
      <c r="S48" s="57" t="n">
        <v>4</v>
      </c>
      <c r="T48" s="57" t="s">
        <v>36</v>
      </c>
      <c r="U48" s="57" t="n">
        <v>1</v>
      </c>
    </row>
    <row r="49" customFormat="false" ht="14.25" hidden="false" customHeight="true" outlineLevel="0" collapsed="false">
      <c r="A49" s="129" t="s">
        <v>2973</v>
      </c>
      <c r="B49" s="57" t="s">
        <v>2974</v>
      </c>
      <c r="C49" s="129" t="s">
        <v>410</v>
      </c>
      <c r="D49" s="57" t="s">
        <v>411</v>
      </c>
      <c r="E49" s="57" t="s">
        <v>41</v>
      </c>
      <c r="F49" s="57" t="n">
        <v>2250000</v>
      </c>
      <c r="G49" s="127" t="n">
        <v>134771915</v>
      </c>
      <c r="H49" s="181" t="n">
        <v>0.419444444444444</v>
      </c>
      <c r="I49" s="172" t="n">
        <v>44299</v>
      </c>
      <c r="J49" s="127" t="n">
        <v>90455</v>
      </c>
      <c r="K49" s="57" t="s">
        <v>28</v>
      </c>
      <c r="L49" s="57" t="s">
        <v>29</v>
      </c>
      <c r="M49" s="57" t="s">
        <v>5182</v>
      </c>
      <c r="N49" s="182" t="s">
        <v>5183</v>
      </c>
      <c r="O49" s="57" t="n">
        <v>3800</v>
      </c>
      <c r="P49" s="129" t="s">
        <v>5184</v>
      </c>
      <c r="Q49" s="57" t="s">
        <v>4199</v>
      </c>
      <c r="R49" s="57" t="n">
        <v>171</v>
      </c>
      <c r="S49" s="57" t="n">
        <v>7</v>
      </c>
      <c r="T49" s="57" t="s">
        <v>36</v>
      </c>
      <c r="U49" s="57" t="n">
        <v>1</v>
      </c>
    </row>
    <row r="50" customFormat="false" ht="14.25" hidden="false" customHeight="true" outlineLevel="0" collapsed="false">
      <c r="A50" s="129" t="s">
        <v>2976</v>
      </c>
      <c r="B50" s="57" t="s">
        <v>2977</v>
      </c>
      <c r="C50" s="57" t="s">
        <v>410</v>
      </c>
      <c r="D50" s="57" t="s">
        <v>411</v>
      </c>
      <c r="E50" s="57" t="s">
        <v>41</v>
      </c>
      <c r="F50" s="57" t="n">
        <v>2250000</v>
      </c>
      <c r="G50" s="127" t="n">
        <v>134771915</v>
      </c>
      <c r="H50" s="183" t="s">
        <v>5185</v>
      </c>
      <c r="I50" s="172" t="n">
        <v>44285</v>
      </c>
      <c r="J50" s="127" t="n">
        <v>145615</v>
      </c>
      <c r="K50" s="57" t="s">
        <v>28</v>
      </c>
      <c r="L50" s="57" t="s">
        <v>29</v>
      </c>
      <c r="M50" s="57" t="s">
        <v>2978</v>
      </c>
      <c r="N50" s="184" t="s">
        <v>5186</v>
      </c>
      <c r="O50" s="57" t="n">
        <v>4300</v>
      </c>
      <c r="P50" s="135" t="s">
        <v>5187</v>
      </c>
      <c r="Q50" s="57" t="s">
        <v>4199</v>
      </c>
      <c r="R50" s="57" t="n">
        <v>171</v>
      </c>
      <c r="S50" s="57" t="n">
        <v>7</v>
      </c>
      <c r="T50" s="57" t="s">
        <v>36</v>
      </c>
      <c r="U50" s="57" t="n">
        <v>8</v>
      </c>
    </row>
    <row r="51" customFormat="false" ht="14.25" hidden="false" customHeight="true" outlineLevel="0" collapsed="false">
      <c r="A51" s="129" t="s">
        <v>2979</v>
      </c>
      <c r="B51" s="57" t="s">
        <v>2980</v>
      </c>
      <c r="C51" s="57" t="s">
        <v>410</v>
      </c>
      <c r="D51" s="57" t="s">
        <v>411</v>
      </c>
      <c r="E51" s="57" t="s">
        <v>41</v>
      </c>
      <c r="F51" s="57" t="n">
        <v>2250000</v>
      </c>
      <c r="G51" s="127" t="n">
        <v>134771915</v>
      </c>
      <c r="H51" s="181" t="n">
        <v>0.647222222222222</v>
      </c>
      <c r="I51" s="172" t="n">
        <v>44446</v>
      </c>
      <c r="J51" s="127" t="n">
        <v>51634</v>
      </c>
      <c r="K51" s="57" t="s">
        <v>28</v>
      </c>
      <c r="L51" s="57" t="s">
        <v>29</v>
      </c>
      <c r="M51" s="135" t="s">
        <v>5188</v>
      </c>
      <c r="N51" s="182" t="s">
        <v>5189</v>
      </c>
      <c r="O51" s="57" t="n">
        <v>3600</v>
      </c>
      <c r="P51" s="57" t="s">
        <v>5190</v>
      </c>
      <c r="Q51" s="57" t="s">
        <v>4199</v>
      </c>
      <c r="R51" s="57" t="n">
        <v>171</v>
      </c>
      <c r="S51" s="57" t="n">
        <v>7</v>
      </c>
      <c r="T51" s="57" t="s">
        <v>29</v>
      </c>
      <c r="U51" s="57" t="n">
        <v>8</v>
      </c>
    </row>
    <row r="52" customFormat="false" ht="14.25" hidden="false" customHeight="true" outlineLevel="0" collapsed="false">
      <c r="A52" s="129" t="s">
        <v>2982</v>
      </c>
      <c r="B52" s="57" t="s">
        <v>1718</v>
      </c>
      <c r="C52" s="57" t="s">
        <v>410</v>
      </c>
      <c r="D52" s="57" t="s">
        <v>411</v>
      </c>
      <c r="E52" s="57" t="s">
        <v>41</v>
      </c>
      <c r="F52" s="57" t="n">
        <v>2250000</v>
      </c>
      <c r="G52" s="127" t="n">
        <v>134771915</v>
      </c>
      <c r="H52" s="181" t="n">
        <v>0.564583333333333</v>
      </c>
      <c r="I52" s="172" t="n">
        <v>44761</v>
      </c>
      <c r="J52" s="127" t="n">
        <v>38060</v>
      </c>
      <c r="K52" s="57" t="s">
        <v>28</v>
      </c>
      <c r="L52" s="57" t="s">
        <v>29</v>
      </c>
      <c r="M52" s="57" t="s">
        <v>2983</v>
      </c>
      <c r="N52" s="135" t="s">
        <v>5191</v>
      </c>
      <c r="O52" s="57" t="n">
        <v>1800</v>
      </c>
      <c r="P52" s="129" t="s">
        <v>5192</v>
      </c>
      <c r="Q52" s="57" t="s">
        <v>4199</v>
      </c>
      <c r="R52" s="57" t="n">
        <v>171</v>
      </c>
      <c r="S52" s="57" t="n">
        <v>7</v>
      </c>
      <c r="T52" s="57" t="s">
        <v>29</v>
      </c>
      <c r="U52" s="57" t="n">
        <v>8</v>
      </c>
    </row>
    <row r="53" customFormat="false" ht="14.25" hidden="false" customHeight="true" outlineLevel="0" collapsed="false">
      <c r="A53" s="129" t="s">
        <v>2984</v>
      </c>
      <c r="B53" s="57" t="s">
        <v>2985</v>
      </c>
      <c r="C53" s="57" t="s">
        <v>410</v>
      </c>
      <c r="D53" s="57" t="s">
        <v>411</v>
      </c>
      <c r="E53" s="57" t="s">
        <v>41</v>
      </c>
      <c r="F53" s="57" t="n">
        <v>2250000</v>
      </c>
      <c r="G53" s="127" t="n">
        <v>134771915</v>
      </c>
      <c r="H53" s="181" t="n">
        <v>0.673611111111111</v>
      </c>
      <c r="I53" s="172" t="n">
        <v>44750</v>
      </c>
      <c r="J53" s="127" t="n">
        <v>39114</v>
      </c>
      <c r="K53" s="57" t="s">
        <v>28</v>
      </c>
      <c r="L53" s="57" t="s">
        <v>29</v>
      </c>
      <c r="M53" s="57" t="s">
        <v>2986</v>
      </c>
      <c r="N53" s="182" t="s">
        <v>5193</v>
      </c>
      <c r="O53" s="57" t="n">
        <v>1900</v>
      </c>
      <c r="P53" s="129" t="s">
        <v>5194</v>
      </c>
      <c r="Q53" s="57" t="s">
        <v>4199</v>
      </c>
      <c r="R53" s="57" t="n">
        <v>171</v>
      </c>
      <c r="S53" s="57" t="n">
        <v>7</v>
      </c>
      <c r="T53" s="57" t="s">
        <v>29</v>
      </c>
      <c r="U53" s="57" t="n">
        <v>8</v>
      </c>
    </row>
    <row r="54" customFormat="false" ht="14.25" hidden="false" customHeight="true" outlineLevel="0" collapsed="false">
      <c r="A54" s="129" t="s">
        <v>2987</v>
      </c>
      <c r="B54" s="57" t="s">
        <v>2988</v>
      </c>
      <c r="C54" s="57" t="s">
        <v>410</v>
      </c>
      <c r="D54" s="57" t="s">
        <v>411</v>
      </c>
      <c r="E54" s="57" t="s">
        <v>41</v>
      </c>
      <c r="F54" s="57" t="n">
        <v>2250000</v>
      </c>
      <c r="G54" s="127" t="n">
        <v>134771915</v>
      </c>
      <c r="H54" s="181" t="n">
        <v>0.55625</v>
      </c>
      <c r="I54" s="172" t="n">
        <v>44738</v>
      </c>
      <c r="J54" s="127" t="n">
        <v>46874</v>
      </c>
      <c r="K54" s="57" t="s">
        <v>28</v>
      </c>
      <c r="L54" s="57" t="s">
        <v>29</v>
      </c>
      <c r="M54" s="57" t="s">
        <v>2989</v>
      </c>
      <c r="N54" s="182" t="s">
        <v>5195</v>
      </c>
      <c r="O54" s="57" t="n">
        <v>2700</v>
      </c>
      <c r="P54" s="129" t="s">
        <v>5196</v>
      </c>
      <c r="Q54" s="57" t="s">
        <v>4199</v>
      </c>
      <c r="R54" s="57" t="n">
        <v>171</v>
      </c>
      <c r="S54" s="57" t="n">
        <v>7</v>
      </c>
      <c r="T54" s="57" t="s">
        <v>29</v>
      </c>
      <c r="U54" s="57" t="n">
        <v>8</v>
      </c>
    </row>
    <row r="55" customFormat="false" ht="14.25" hidden="false" customHeight="true" outlineLevel="0" collapsed="false">
      <c r="A55" s="129" t="s">
        <v>2990</v>
      </c>
      <c r="B55" s="57" t="s">
        <v>2991</v>
      </c>
      <c r="C55" s="57" t="s">
        <v>410</v>
      </c>
      <c r="D55" s="57" t="s">
        <v>411</v>
      </c>
      <c r="E55" s="57" t="s">
        <v>41</v>
      </c>
      <c r="F55" s="57" t="n">
        <v>2250000</v>
      </c>
      <c r="G55" s="127" t="n">
        <v>134771915</v>
      </c>
      <c r="H55" s="181" t="n">
        <v>0.732638888888889</v>
      </c>
      <c r="I55" s="172" t="n">
        <v>44722</v>
      </c>
      <c r="J55" s="127" t="n">
        <v>54752</v>
      </c>
      <c r="K55" s="57" t="s">
        <v>28</v>
      </c>
      <c r="L55" s="57" t="s">
        <v>29</v>
      </c>
      <c r="M55" s="57" t="s">
        <v>2992</v>
      </c>
      <c r="N55" s="182" t="s">
        <v>5197</v>
      </c>
      <c r="O55" s="57" t="n">
        <v>3300</v>
      </c>
      <c r="P55" s="129" t="s">
        <v>5198</v>
      </c>
      <c r="Q55" s="57" t="s">
        <v>4199</v>
      </c>
      <c r="R55" s="57" t="n">
        <v>171</v>
      </c>
      <c r="S55" s="57" t="n">
        <v>7</v>
      </c>
      <c r="T55" s="57" t="s">
        <v>29</v>
      </c>
      <c r="U55" s="57" t="n">
        <v>8</v>
      </c>
    </row>
    <row r="56" customFormat="false" ht="14.25" hidden="false" customHeight="true" outlineLevel="0" collapsed="false">
      <c r="A56" s="129" t="s">
        <v>2993</v>
      </c>
      <c r="B56" s="135" t="s">
        <v>2994</v>
      </c>
      <c r="C56" s="57" t="s">
        <v>410</v>
      </c>
      <c r="D56" s="57" t="s">
        <v>411</v>
      </c>
      <c r="E56" s="57" t="s">
        <v>41</v>
      </c>
      <c r="F56" s="57" t="n">
        <v>2250000</v>
      </c>
      <c r="G56" s="127" t="n">
        <v>134771915</v>
      </c>
      <c r="H56" s="181" t="n">
        <v>0.626388888888889</v>
      </c>
      <c r="I56" s="172" t="n">
        <v>44614</v>
      </c>
      <c r="J56" s="127" t="n">
        <v>62091</v>
      </c>
      <c r="K56" s="57" t="s">
        <v>28</v>
      </c>
      <c r="L56" s="57" t="s">
        <v>29</v>
      </c>
      <c r="M56" s="57" t="s">
        <v>2995</v>
      </c>
      <c r="N56" s="182" t="s">
        <v>5199</v>
      </c>
      <c r="O56" s="57" t="n">
        <v>3600</v>
      </c>
      <c r="P56" s="129" t="s">
        <v>5198</v>
      </c>
      <c r="Q56" s="57" t="s">
        <v>4199</v>
      </c>
      <c r="R56" s="57" t="n">
        <v>171</v>
      </c>
      <c r="S56" s="57" t="n">
        <v>7</v>
      </c>
      <c r="T56" s="57" t="s">
        <v>29</v>
      </c>
      <c r="U56" s="57" t="n">
        <v>8</v>
      </c>
    </row>
    <row r="57" customFormat="false" ht="14.25" hidden="false" customHeight="true" outlineLevel="0" collapsed="false">
      <c r="A57" s="129" t="s">
        <v>2996</v>
      </c>
      <c r="B57" s="135" t="s">
        <v>2997</v>
      </c>
      <c r="C57" s="57" t="s">
        <v>410</v>
      </c>
      <c r="D57" s="57" t="s">
        <v>411</v>
      </c>
      <c r="E57" s="57" t="s">
        <v>41</v>
      </c>
      <c r="F57" s="57" t="n">
        <v>2250000</v>
      </c>
      <c r="G57" s="127" t="n">
        <v>134771915</v>
      </c>
      <c r="H57" s="181" t="n">
        <v>0.611111111111111</v>
      </c>
      <c r="I57" s="172" t="n">
        <v>44435</v>
      </c>
      <c r="J57" s="127" t="n">
        <v>57452</v>
      </c>
      <c r="K57" s="57" t="s">
        <v>28</v>
      </c>
      <c r="L57" s="57" t="s">
        <v>29</v>
      </c>
      <c r="M57" s="57" t="s">
        <v>2998</v>
      </c>
      <c r="N57" s="182" t="s">
        <v>5200</v>
      </c>
      <c r="O57" s="57" t="n">
        <v>2400</v>
      </c>
      <c r="P57" s="129" t="s">
        <v>5174</v>
      </c>
      <c r="Q57" s="57" t="s">
        <v>4199</v>
      </c>
      <c r="R57" s="57" t="n">
        <v>171</v>
      </c>
      <c r="S57" s="57" t="n">
        <v>7</v>
      </c>
      <c r="T57" s="57" t="s">
        <v>29</v>
      </c>
      <c r="U57" s="57" t="n">
        <v>8</v>
      </c>
    </row>
    <row r="58" customFormat="false" ht="14.25" hidden="false" customHeight="true" outlineLevel="0" collapsed="false">
      <c r="A58" s="129" t="s">
        <v>2999</v>
      </c>
      <c r="B58" s="135" t="s">
        <v>3000</v>
      </c>
      <c r="C58" s="57" t="s">
        <v>410</v>
      </c>
      <c r="D58" s="57" t="s">
        <v>411</v>
      </c>
      <c r="E58" s="57" t="s">
        <v>41</v>
      </c>
      <c r="F58" s="57" t="n">
        <v>2250000</v>
      </c>
      <c r="G58" s="127" t="n">
        <v>134771915</v>
      </c>
      <c r="H58" s="181" t="n">
        <v>0.552777777777778</v>
      </c>
      <c r="I58" s="172" t="n">
        <v>44593</v>
      </c>
      <c r="J58" s="127" t="n">
        <v>44690</v>
      </c>
      <c r="K58" s="57" t="s">
        <v>28</v>
      </c>
      <c r="L58" s="57" t="s">
        <v>29</v>
      </c>
      <c r="M58" s="57" t="s">
        <v>3001</v>
      </c>
      <c r="N58" s="129" t="s">
        <v>5201</v>
      </c>
      <c r="O58" s="57" t="n">
        <v>1200</v>
      </c>
      <c r="P58" s="129" t="s">
        <v>5192</v>
      </c>
      <c r="Q58" s="57" t="s">
        <v>4199</v>
      </c>
      <c r="R58" s="57" t="n">
        <v>171</v>
      </c>
      <c r="S58" s="57" t="n">
        <v>7</v>
      </c>
      <c r="T58" s="57" t="s">
        <v>29</v>
      </c>
      <c r="U58" s="57" t="n">
        <v>8</v>
      </c>
    </row>
    <row r="59" customFormat="false" ht="14.25" hidden="false" customHeight="true" outlineLevel="0" collapsed="false">
      <c r="A59" s="129" t="s">
        <v>3002</v>
      </c>
      <c r="B59" s="135" t="s">
        <v>3003</v>
      </c>
      <c r="C59" s="57" t="s">
        <v>410</v>
      </c>
      <c r="D59" s="57" t="s">
        <v>411</v>
      </c>
      <c r="E59" s="57" t="s">
        <v>41</v>
      </c>
      <c r="F59" s="57" t="n">
        <v>2250000</v>
      </c>
      <c r="G59" s="127" t="n">
        <v>134771915</v>
      </c>
      <c r="H59" s="181" t="n">
        <v>0.517361111111111</v>
      </c>
      <c r="I59" s="172" t="n">
        <v>44565</v>
      </c>
      <c r="J59" s="127" t="n">
        <v>45276</v>
      </c>
      <c r="K59" s="57" t="s">
        <v>28</v>
      </c>
      <c r="L59" s="57" t="s">
        <v>29</v>
      </c>
      <c r="M59" s="57" t="s">
        <v>1713</v>
      </c>
      <c r="N59" s="182" t="s">
        <v>5202</v>
      </c>
      <c r="O59" s="57" t="n">
        <v>2000</v>
      </c>
      <c r="P59" s="129" t="s">
        <v>5203</v>
      </c>
      <c r="Q59" s="57" t="s">
        <v>4199</v>
      </c>
      <c r="R59" s="57" t="n">
        <v>171</v>
      </c>
      <c r="S59" s="57" t="n">
        <v>7</v>
      </c>
      <c r="T59" s="57" t="s">
        <v>29</v>
      </c>
      <c r="U59" s="57" t="n">
        <v>8</v>
      </c>
    </row>
    <row r="60" customFormat="false" ht="14.25" hidden="false" customHeight="true" outlineLevel="0" collapsed="false">
      <c r="A60" s="129" t="s">
        <v>3004</v>
      </c>
      <c r="B60" s="135" t="s">
        <v>3005</v>
      </c>
      <c r="C60" s="57" t="s">
        <v>410</v>
      </c>
      <c r="D60" s="57" t="s">
        <v>411</v>
      </c>
      <c r="E60" s="57" t="s">
        <v>41</v>
      </c>
      <c r="F60" s="57" t="n">
        <v>2250000</v>
      </c>
      <c r="G60" s="127" t="n">
        <v>134771915</v>
      </c>
      <c r="H60" s="181" t="n">
        <v>0.576388888888889</v>
      </c>
      <c r="I60" s="172" t="n">
        <v>44817</v>
      </c>
      <c r="J60" s="127" t="n">
        <v>20311</v>
      </c>
      <c r="K60" s="57" t="s">
        <v>28</v>
      </c>
      <c r="L60" s="57" t="s">
        <v>29</v>
      </c>
      <c r="M60" s="57" t="s">
        <v>3006</v>
      </c>
      <c r="N60" s="135" t="s">
        <v>5204</v>
      </c>
      <c r="O60" s="57" t="n">
        <v>847</v>
      </c>
      <c r="P60" s="129" t="s">
        <v>5118</v>
      </c>
      <c r="Q60" s="57" t="s">
        <v>4199</v>
      </c>
      <c r="R60" s="57" t="n">
        <v>171</v>
      </c>
      <c r="S60" s="57" t="n">
        <v>7</v>
      </c>
      <c r="T60" s="57" t="s">
        <v>29</v>
      </c>
      <c r="U60" s="57" t="n">
        <v>8</v>
      </c>
    </row>
    <row r="61" customFormat="false" ht="14.25" hidden="false" customHeight="true" outlineLevel="0" collapsed="false">
      <c r="A61" s="129" t="s">
        <v>3007</v>
      </c>
      <c r="B61" s="180" t="s">
        <v>3008</v>
      </c>
      <c r="C61" s="57" t="s">
        <v>410</v>
      </c>
      <c r="D61" s="57" t="s">
        <v>411</v>
      </c>
      <c r="E61" s="57" t="s">
        <v>41</v>
      </c>
      <c r="F61" s="57" t="n">
        <v>2250000</v>
      </c>
      <c r="G61" s="127" t="n">
        <v>134771915</v>
      </c>
      <c r="H61" s="181" t="n">
        <v>0.551388888888889</v>
      </c>
      <c r="I61" s="172" t="n">
        <v>44765</v>
      </c>
      <c r="J61" s="127" t="n">
        <v>41713</v>
      </c>
      <c r="K61" s="57" t="s">
        <v>28</v>
      </c>
      <c r="L61" s="57" t="s">
        <v>29</v>
      </c>
      <c r="M61" s="57" t="s">
        <v>3009</v>
      </c>
      <c r="N61" s="135" t="s">
        <v>5205</v>
      </c>
      <c r="O61" s="57" t="n">
        <v>2900</v>
      </c>
      <c r="P61" s="57" t="s">
        <v>5146</v>
      </c>
      <c r="Q61" s="57" t="s">
        <v>4199</v>
      </c>
      <c r="R61" s="57" t="n">
        <v>171</v>
      </c>
      <c r="S61" s="57" t="n">
        <v>7</v>
      </c>
      <c r="T61" s="57" t="s">
        <v>29</v>
      </c>
      <c r="U61" s="57" t="n">
        <v>8</v>
      </c>
    </row>
    <row r="62" customFormat="false" ht="14.25" hidden="false" customHeight="true" outlineLevel="0" collapsed="false">
      <c r="A62" s="129" t="s">
        <v>3010</v>
      </c>
      <c r="B62" s="135" t="s">
        <v>3011</v>
      </c>
      <c r="C62" s="57" t="s">
        <v>410</v>
      </c>
      <c r="D62" s="57" t="s">
        <v>411</v>
      </c>
      <c r="E62" s="57" t="s">
        <v>41</v>
      </c>
      <c r="F62" s="57" t="n">
        <v>2250000</v>
      </c>
      <c r="G62" s="127" t="n">
        <v>134771915</v>
      </c>
      <c r="H62" s="181" t="n">
        <v>0.666666666666667</v>
      </c>
      <c r="I62" s="172" t="n">
        <v>44705</v>
      </c>
      <c r="J62" s="127" t="n">
        <v>54465</v>
      </c>
      <c r="K62" s="57" t="s">
        <v>28</v>
      </c>
      <c r="L62" s="57" t="s">
        <v>29</v>
      </c>
      <c r="M62" s="57" t="s">
        <v>3012</v>
      </c>
      <c r="N62" s="135" t="s">
        <v>5206</v>
      </c>
      <c r="O62" s="57" t="n">
        <v>2400</v>
      </c>
      <c r="P62" s="57" t="s">
        <v>5123</v>
      </c>
      <c r="Q62" s="57" t="s">
        <v>4199</v>
      </c>
      <c r="R62" s="57" t="n">
        <v>171</v>
      </c>
      <c r="S62" s="57" t="n">
        <v>7</v>
      </c>
      <c r="T62" s="57" t="s">
        <v>29</v>
      </c>
      <c r="U62" s="57" t="n">
        <v>8</v>
      </c>
    </row>
    <row r="63" customFormat="false" ht="14.25" hidden="false" customHeight="true" outlineLevel="0" collapsed="false">
      <c r="A63" s="129" t="s">
        <v>3013</v>
      </c>
      <c r="B63" s="135" t="s">
        <v>3014</v>
      </c>
      <c r="C63" s="129" t="s">
        <v>1806</v>
      </c>
      <c r="D63" s="57" t="s">
        <v>1807</v>
      </c>
      <c r="E63" s="57" t="s">
        <v>41</v>
      </c>
      <c r="F63" s="57" t="n">
        <v>655000</v>
      </c>
      <c r="G63" s="127" t="n">
        <v>61775251</v>
      </c>
      <c r="H63" s="181" t="n">
        <v>0.558333333333333</v>
      </c>
      <c r="I63" s="172" t="n">
        <v>44565</v>
      </c>
      <c r="J63" s="127" t="n">
        <v>6519</v>
      </c>
      <c r="K63" s="57" t="s">
        <v>28</v>
      </c>
      <c r="L63" s="57" t="s">
        <v>36</v>
      </c>
      <c r="M63" s="57" t="s">
        <v>3015</v>
      </c>
      <c r="N63" s="135" t="s">
        <v>5207</v>
      </c>
      <c r="O63" s="57" t="n">
        <v>194</v>
      </c>
      <c r="P63" s="57" t="s">
        <v>5123</v>
      </c>
      <c r="Q63" s="57" t="s">
        <v>4199</v>
      </c>
      <c r="R63" s="57" t="n">
        <v>1497</v>
      </c>
      <c r="S63" s="57" t="n">
        <v>83</v>
      </c>
      <c r="T63" s="57" t="s">
        <v>36</v>
      </c>
      <c r="U63" s="57" t="n">
        <v>4</v>
      </c>
    </row>
    <row r="64" customFormat="false" ht="14.25" hidden="false" customHeight="true" outlineLevel="0" collapsed="false">
      <c r="A64" s="129" t="s">
        <v>3016</v>
      </c>
      <c r="B64" s="135" t="s">
        <v>1813</v>
      </c>
      <c r="C64" s="129" t="s">
        <v>3017</v>
      </c>
      <c r="D64" s="57" t="s">
        <v>1807</v>
      </c>
      <c r="E64" s="57" t="s">
        <v>41</v>
      </c>
      <c r="F64" s="57" t="n">
        <v>655000</v>
      </c>
      <c r="G64" s="127" t="n">
        <v>61775251</v>
      </c>
      <c r="H64" s="181" t="n">
        <v>0.496527777777778</v>
      </c>
      <c r="I64" s="172" t="n">
        <v>44577</v>
      </c>
      <c r="J64" s="127" t="n">
        <v>1131</v>
      </c>
      <c r="K64" s="57" t="s">
        <v>28</v>
      </c>
      <c r="L64" s="57" t="s">
        <v>36</v>
      </c>
      <c r="M64" s="57" t="s">
        <v>1814</v>
      </c>
      <c r="N64" s="135" t="s">
        <v>5208</v>
      </c>
      <c r="O64" s="57" t="n">
        <v>47</v>
      </c>
      <c r="P64" s="129" t="s">
        <v>4793</v>
      </c>
      <c r="Q64" s="57" t="s">
        <v>4199</v>
      </c>
      <c r="R64" s="57" t="n">
        <v>1497</v>
      </c>
      <c r="S64" s="57" t="n">
        <v>83</v>
      </c>
      <c r="T64" s="57" t="s">
        <v>29</v>
      </c>
      <c r="U64" s="57" t="n">
        <v>4</v>
      </c>
    </row>
    <row r="65" customFormat="false" ht="14.25" hidden="false" customHeight="true" outlineLevel="0" collapsed="false">
      <c r="A65" s="129" t="s">
        <v>3018</v>
      </c>
      <c r="B65" s="135" t="s">
        <v>1816</v>
      </c>
      <c r="C65" s="129" t="s">
        <v>3019</v>
      </c>
      <c r="D65" s="57" t="s">
        <v>1807</v>
      </c>
      <c r="E65" s="57" t="s">
        <v>41</v>
      </c>
      <c r="F65" s="57" t="n">
        <v>655000</v>
      </c>
      <c r="G65" s="127" t="n">
        <v>61775251</v>
      </c>
      <c r="H65" s="181" t="n">
        <v>0.682638888888889</v>
      </c>
      <c r="I65" s="172" t="n">
        <v>44105</v>
      </c>
      <c r="J65" s="127" t="n">
        <v>2743</v>
      </c>
      <c r="K65" s="57" t="s">
        <v>28</v>
      </c>
      <c r="L65" s="57" t="s">
        <v>36</v>
      </c>
      <c r="M65" s="57" t="s">
        <v>3020</v>
      </c>
      <c r="N65" s="135" t="s">
        <v>5209</v>
      </c>
      <c r="O65" s="57" t="n">
        <v>87</v>
      </c>
      <c r="P65" s="129" t="s">
        <v>4762</v>
      </c>
      <c r="Q65" s="57" t="s">
        <v>4199</v>
      </c>
      <c r="R65" s="57" t="n">
        <v>1497</v>
      </c>
      <c r="S65" s="57" t="n">
        <v>83</v>
      </c>
      <c r="T65" s="57" t="s">
        <v>36</v>
      </c>
      <c r="U65" s="57" t="n">
        <v>4</v>
      </c>
    </row>
    <row r="66" customFormat="false" ht="14.25" hidden="false" customHeight="true" outlineLevel="0" collapsed="false">
      <c r="A66" s="129" t="s">
        <v>3021</v>
      </c>
      <c r="B66" s="135" t="s">
        <v>3022</v>
      </c>
      <c r="C66" s="129" t="s">
        <v>410</v>
      </c>
      <c r="D66" s="57" t="s">
        <v>411</v>
      </c>
      <c r="E66" s="57" t="s">
        <v>41</v>
      </c>
      <c r="F66" s="57" t="n">
        <v>2250000</v>
      </c>
      <c r="G66" s="127" t="n">
        <v>134771915</v>
      </c>
      <c r="H66" s="181" t="n">
        <v>0.489583333333333</v>
      </c>
      <c r="I66" s="172" t="n">
        <v>44393</v>
      </c>
      <c r="J66" s="127" t="n">
        <v>29576</v>
      </c>
      <c r="K66" s="57" t="s">
        <v>28</v>
      </c>
      <c r="L66" s="57" t="s">
        <v>29</v>
      </c>
      <c r="M66" s="57" t="s">
        <v>3023</v>
      </c>
      <c r="N66" s="182" t="s">
        <v>5210</v>
      </c>
      <c r="O66" s="57" t="n">
        <v>1800</v>
      </c>
      <c r="P66" s="129" t="s">
        <v>5167</v>
      </c>
      <c r="Q66" s="57" t="s">
        <v>4199</v>
      </c>
      <c r="R66" s="57" t="n">
        <v>171</v>
      </c>
      <c r="S66" s="57" t="n">
        <v>7</v>
      </c>
      <c r="T66" s="57" t="s">
        <v>29</v>
      </c>
      <c r="U66" s="57" t="n">
        <v>8</v>
      </c>
    </row>
    <row r="67" customFormat="false" ht="14.25" hidden="false" customHeight="true" outlineLevel="0" collapsed="false">
      <c r="A67" s="129" t="s">
        <v>3024</v>
      </c>
      <c r="B67" s="135" t="s">
        <v>3025</v>
      </c>
      <c r="C67" s="57" t="s">
        <v>410</v>
      </c>
      <c r="D67" s="57" t="s">
        <v>411</v>
      </c>
      <c r="E67" s="57" t="s">
        <v>41</v>
      </c>
      <c r="F67" s="57" t="n">
        <v>2250000</v>
      </c>
      <c r="G67" s="127" t="n">
        <v>134771915</v>
      </c>
      <c r="H67" s="181" t="n">
        <v>0.580555555555556</v>
      </c>
      <c r="I67" s="172" t="n">
        <v>44544</v>
      </c>
      <c r="J67" s="127" t="n">
        <v>16358</v>
      </c>
      <c r="K67" s="57" t="s">
        <v>28</v>
      </c>
      <c r="L67" s="57" t="s">
        <v>29</v>
      </c>
      <c r="M67" s="57" t="s">
        <v>3026</v>
      </c>
      <c r="N67" s="135" t="s">
        <v>5211</v>
      </c>
      <c r="O67" s="57" t="n">
        <v>706</v>
      </c>
      <c r="P67" s="57" t="s">
        <v>5212</v>
      </c>
      <c r="Q67" s="57" t="s">
        <v>4199</v>
      </c>
      <c r="R67" s="57" t="n">
        <v>171</v>
      </c>
      <c r="S67" s="57" t="n">
        <v>7</v>
      </c>
      <c r="T67" s="57" t="s">
        <v>29</v>
      </c>
      <c r="U67" s="57" t="n">
        <v>8</v>
      </c>
    </row>
    <row r="68" customFormat="false" ht="14.25" hidden="false" customHeight="true" outlineLevel="0" collapsed="false">
      <c r="A68" s="129" t="s">
        <v>3027</v>
      </c>
      <c r="B68" s="135" t="s">
        <v>3028</v>
      </c>
      <c r="C68" s="57" t="s">
        <v>410</v>
      </c>
      <c r="D68" s="57" t="s">
        <v>411</v>
      </c>
      <c r="E68" s="57" t="s">
        <v>41</v>
      </c>
      <c r="F68" s="57" t="n">
        <v>2250000</v>
      </c>
      <c r="G68" s="127" t="n">
        <v>134771915</v>
      </c>
      <c r="H68" s="185" t="s">
        <v>5213</v>
      </c>
      <c r="I68" s="172" t="n">
        <v>44631</v>
      </c>
      <c r="J68" s="127" t="n">
        <v>46920</v>
      </c>
      <c r="K68" s="57" t="s">
        <v>28</v>
      </c>
      <c r="L68" s="57" t="s">
        <v>29</v>
      </c>
      <c r="M68" s="57" t="s">
        <v>3029</v>
      </c>
      <c r="N68" s="182" t="s">
        <v>5214</v>
      </c>
      <c r="O68" s="57" t="n">
        <v>3700</v>
      </c>
      <c r="P68" s="57" t="s">
        <v>4799</v>
      </c>
      <c r="Q68" s="57" t="s">
        <v>4199</v>
      </c>
      <c r="R68" s="57" t="n">
        <v>171</v>
      </c>
      <c r="S68" s="57" t="n">
        <v>7</v>
      </c>
      <c r="T68" s="57" t="s">
        <v>29</v>
      </c>
      <c r="U68" s="57" t="n">
        <v>8</v>
      </c>
    </row>
    <row r="69" customFormat="false" ht="14.25" hidden="false" customHeight="true" outlineLevel="0" collapsed="false">
      <c r="A69" s="129" t="s">
        <v>3030</v>
      </c>
      <c r="B69" s="135" t="s">
        <v>3031</v>
      </c>
      <c r="C69" s="57" t="s">
        <v>410</v>
      </c>
      <c r="D69" s="57" t="s">
        <v>411</v>
      </c>
      <c r="E69" s="57" t="s">
        <v>41</v>
      </c>
      <c r="F69" s="57" t="n">
        <v>2250000</v>
      </c>
      <c r="G69" s="127" t="n">
        <v>134771915</v>
      </c>
      <c r="H69" s="183" t="s">
        <v>5215</v>
      </c>
      <c r="I69" s="172" t="n">
        <v>44670</v>
      </c>
      <c r="J69" s="127" t="n">
        <v>47834</v>
      </c>
      <c r="K69" s="57" t="s">
        <v>28</v>
      </c>
      <c r="L69" s="57" t="s">
        <v>29</v>
      </c>
      <c r="M69" s="57" t="s">
        <v>3032</v>
      </c>
      <c r="N69" s="135" t="s">
        <v>5216</v>
      </c>
      <c r="O69" s="57" t="n">
        <v>5100</v>
      </c>
      <c r="P69" s="129" t="s">
        <v>5217</v>
      </c>
      <c r="Q69" s="57" t="s">
        <v>4199</v>
      </c>
      <c r="R69" s="57" t="n">
        <v>171</v>
      </c>
      <c r="S69" s="57" t="n">
        <v>7</v>
      </c>
      <c r="T69" s="57" t="s">
        <v>29</v>
      </c>
      <c r="U69" s="57" t="n">
        <v>8</v>
      </c>
    </row>
    <row r="70" customFormat="false" ht="14.25" hidden="false" customHeight="true" outlineLevel="0" collapsed="false">
      <c r="A70" s="129" t="s">
        <v>3033</v>
      </c>
      <c r="B70" s="135" t="s">
        <v>3034</v>
      </c>
      <c r="C70" s="57" t="s">
        <v>410</v>
      </c>
      <c r="D70" s="57" t="s">
        <v>411</v>
      </c>
      <c r="E70" s="57" t="s">
        <v>41</v>
      </c>
      <c r="F70" s="57" t="n">
        <v>2250000</v>
      </c>
      <c r="G70" s="127" t="n">
        <v>134771915</v>
      </c>
      <c r="H70" s="181" t="n">
        <v>0.6375</v>
      </c>
      <c r="I70" s="172" t="n">
        <v>44678</v>
      </c>
      <c r="J70" s="127" t="n">
        <v>50938</v>
      </c>
      <c r="K70" s="57" t="s">
        <v>28</v>
      </c>
      <c r="L70" s="57" t="s">
        <v>29</v>
      </c>
      <c r="M70" s="57" t="s">
        <v>5218</v>
      </c>
      <c r="N70" s="182" t="s">
        <v>5219</v>
      </c>
      <c r="O70" s="57" t="n">
        <v>3200</v>
      </c>
      <c r="P70" s="57" t="s">
        <v>5123</v>
      </c>
      <c r="Q70" s="57" t="s">
        <v>4199</v>
      </c>
      <c r="R70" s="57" t="n">
        <v>171</v>
      </c>
      <c r="S70" s="57" t="n">
        <v>7</v>
      </c>
      <c r="T70" s="57" t="s">
        <v>29</v>
      </c>
      <c r="U70" s="57" t="n">
        <v>8</v>
      </c>
    </row>
    <row r="71" customFormat="false" ht="14.25" hidden="false" customHeight="true" outlineLevel="0" collapsed="false">
      <c r="A71" s="129" t="s">
        <v>3036</v>
      </c>
      <c r="B71" s="135" t="s">
        <v>3037</v>
      </c>
      <c r="C71" s="57" t="s">
        <v>410</v>
      </c>
      <c r="D71" s="57" t="s">
        <v>411</v>
      </c>
      <c r="E71" s="57" t="s">
        <v>41</v>
      </c>
      <c r="F71" s="57" t="n">
        <v>2250000</v>
      </c>
      <c r="G71" s="127" t="n">
        <v>134771915</v>
      </c>
      <c r="H71" s="183" t="s">
        <v>5220</v>
      </c>
      <c r="I71" s="172" t="n">
        <v>44688</v>
      </c>
      <c r="J71" s="127" t="n">
        <v>31633</v>
      </c>
      <c r="K71" s="57" t="s">
        <v>28</v>
      </c>
      <c r="L71" s="57" t="s">
        <v>29</v>
      </c>
      <c r="M71" s="57" t="s">
        <v>3038</v>
      </c>
      <c r="N71" s="182" t="s">
        <v>5221</v>
      </c>
      <c r="O71" s="57" t="n">
        <v>2200</v>
      </c>
      <c r="P71" s="129" t="s">
        <v>5163</v>
      </c>
      <c r="Q71" s="57" t="s">
        <v>4199</v>
      </c>
      <c r="R71" s="57" t="n">
        <v>171</v>
      </c>
      <c r="S71" s="57" t="n">
        <v>7</v>
      </c>
      <c r="T71" s="57" t="s">
        <v>29</v>
      </c>
      <c r="U71" s="57" t="n">
        <v>8</v>
      </c>
    </row>
    <row r="72" customFormat="false" ht="14.25" hidden="false" customHeight="true" outlineLevel="0" collapsed="false">
      <c r="A72" s="129" t="s">
        <v>3039</v>
      </c>
      <c r="B72" s="135" t="s">
        <v>3040</v>
      </c>
      <c r="C72" s="57" t="s">
        <v>410</v>
      </c>
      <c r="D72" s="57" t="s">
        <v>411</v>
      </c>
      <c r="E72" s="57" t="s">
        <v>41</v>
      </c>
      <c r="F72" s="57" t="n">
        <v>2250000</v>
      </c>
      <c r="G72" s="127" t="n">
        <v>134771915</v>
      </c>
      <c r="H72" s="185" t="s">
        <v>5222</v>
      </c>
      <c r="I72" s="172" t="n">
        <v>44733</v>
      </c>
      <c r="J72" s="127" t="n">
        <v>68623</v>
      </c>
      <c r="K72" s="57" t="s">
        <v>28</v>
      </c>
      <c r="L72" s="57" t="s">
        <v>29</v>
      </c>
      <c r="M72" s="57" t="s">
        <v>3041</v>
      </c>
      <c r="N72" s="135" t="s">
        <v>5223</v>
      </c>
      <c r="O72" s="57" t="n">
        <v>5900</v>
      </c>
      <c r="P72" s="129" t="s">
        <v>5224</v>
      </c>
      <c r="Q72" s="57" t="s">
        <v>4199</v>
      </c>
      <c r="R72" s="57" t="n">
        <v>171</v>
      </c>
      <c r="S72" s="57" t="n">
        <v>7</v>
      </c>
      <c r="T72" s="57" t="s">
        <v>29</v>
      </c>
      <c r="U72" s="57" t="n">
        <v>8</v>
      </c>
    </row>
    <row r="73" customFormat="false" ht="14.25" hidden="false" customHeight="true" outlineLevel="0" collapsed="false">
      <c r="A73" s="129" t="s">
        <v>3042</v>
      </c>
      <c r="B73" s="135" t="s">
        <v>2194</v>
      </c>
      <c r="C73" s="129" t="s">
        <v>3043</v>
      </c>
      <c r="D73" s="57" t="s">
        <v>2188</v>
      </c>
      <c r="E73" s="57" t="s">
        <v>41</v>
      </c>
      <c r="F73" s="57" t="n">
        <v>2720000</v>
      </c>
      <c r="G73" s="127" t="n">
        <v>447952948</v>
      </c>
      <c r="H73" s="171" t="n">
        <v>0.73125</v>
      </c>
      <c r="I73" s="172" t="n">
        <v>44538</v>
      </c>
      <c r="J73" s="127" t="n">
        <v>429000</v>
      </c>
      <c r="K73" s="57" t="s">
        <v>4197</v>
      </c>
      <c r="L73" s="57" t="s">
        <v>29</v>
      </c>
      <c r="M73" s="57" t="s">
        <v>3044</v>
      </c>
      <c r="N73" s="182" t="s">
        <v>5225</v>
      </c>
      <c r="O73" s="57" t="n">
        <v>13000</v>
      </c>
      <c r="P73" s="129" t="s">
        <v>5121</v>
      </c>
      <c r="Q73" s="57" t="s">
        <v>4228</v>
      </c>
      <c r="R73" s="57" t="n">
        <v>197</v>
      </c>
      <c r="S73" s="57" t="n">
        <v>14</v>
      </c>
      <c r="T73" s="57" t="s">
        <v>36</v>
      </c>
      <c r="U73" s="57" t="n">
        <v>1</v>
      </c>
    </row>
    <row r="74" customFormat="false" ht="14.25" hidden="false" customHeight="true" outlineLevel="0" collapsed="false">
      <c r="A74" s="129" t="s">
        <v>3045</v>
      </c>
      <c r="B74" s="135" t="s">
        <v>3046</v>
      </c>
      <c r="C74" s="129" t="s">
        <v>3047</v>
      </c>
      <c r="D74" s="57" t="s">
        <v>2795</v>
      </c>
      <c r="E74" s="57"/>
      <c r="F74" s="57" t="n">
        <v>58200000</v>
      </c>
      <c r="G74" s="127" t="n">
        <v>14915229175</v>
      </c>
      <c r="H74" s="171" t="n">
        <v>0.20625</v>
      </c>
      <c r="I74" s="172" t="n">
        <v>43060</v>
      </c>
      <c r="J74" s="127" t="n">
        <v>3000000</v>
      </c>
      <c r="K74" s="57" t="s">
        <v>28</v>
      </c>
      <c r="L74" s="57" t="s">
        <v>29</v>
      </c>
      <c r="M74" s="57" t="s">
        <v>3048</v>
      </c>
      <c r="O74" s="57" t="n">
        <v>88000</v>
      </c>
      <c r="P74" s="129" t="s">
        <v>5226</v>
      </c>
      <c r="Q74" s="57" t="s">
        <v>4199</v>
      </c>
      <c r="R74" s="57" t="n">
        <v>300</v>
      </c>
      <c r="S74" s="57" t="n">
        <v>20</v>
      </c>
      <c r="T74" s="57" t="s">
        <v>36</v>
      </c>
      <c r="U74" s="57" t="n">
        <v>1</v>
      </c>
    </row>
    <row r="75" customFormat="false" ht="14.25" hidden="false" customHeight="true" outlineLevel="0" collapsed="false">
      <c r="A75" s="129" t="s">
        <v>3049</v>
      </c>
      <c r="B75" s="135" t="s">
        <v>3050</v>
      </c>
      <c r="C75" s="129" t="s">
        <v>3051</v>
      </c>
      <c r="D75" s="57" t="s">
        <v>3052</v>
      </c>
      <c r="E75" s="57" t="s">
        <v>41</v>
      </c>
      <c r="F75" s="57" t="n">
        <v>1200000</v>
      </c>
      <c r="G75" s="127" t="n">
        <v>39923999</v>
      </c>
      <c r="H75" s="171" t="n">
        <v>0.725694444444445</v>
      </c>
      <c r="I75" s="172" t="n">
        <v>43938</v>
      </c>
      <c r="J75" s="127" t="n">
        <v>624000</v>
      </c>
      <c r="K75" s="57" t="s">
        <v>28</v>
      </c>
      <c r="L75" s="57" t="s">
        <v>29</v>
      </c>
      <c r="M75" s="57" t="s">
        <v>3053</v>
      </c>
      <c r="O75" s="57" t="n">
        <v>47000</v>
      </c>
      <c r="P75" s="129" t="s">
        <v>5118</v>
      </c>
      <c r="Q75" s="57" t="s">
        <v>4199</v>
      </c>
      <c r="R75" s="57" t="n">
        <v>18</v>
      </c>
      <c r="S75" s="57" t="n">
        <v>3</v>
      </c>
      <c r="T75" s="57" t="s">
        <v>36</v>
      </c>
      <c r="U75" s="57" t="n">
        <v>1</v>
      </c>
    </row>
    <row r="76" customFormat="false" ht="14.25" hidden="false" customHeight="true" outlineLevel="0" collapsed="false">
      <c r="A76" s="129" t="s">
        <v>3054</v>
      </c>
      <c r="B76" s="135" t="s">
        <v>1822</v>
      </c>
      <c r="C76" s="129" t="s">
        <v>1823</v>
      </c>
      <c r="D76" s="57" t="s">
        <v>2795</v>
      </c>
      <c r="E76" s="57"/>
      <c r="F76" s="57" t="n">
        <v>101000000</v>
      </c>
      <c r="G76" s="127" t="n">
        <v>17372805168</v>
      </c>
      <c r="H76" s="179" t="n">
        <v>1.07013888888889</v>
      </c>
      <c r="I76" s="172" t="n">
        <v>44525</v>
      </c>
      <c r="J76" s="127" t="n">
        <v>14000000</v>
      </c>
      <c r="K76" s="57" t="s">
        <v>28</v>
      </c>
      <c r="L76" s="57" t="s">
        <v>29</v>
      </c>
      <c r="M76" s="57" t="s">
        <v>1825</v>
      </c>
      <c r="O76" s="57" t="n">
        <v>660000</v>
      </c>
      <c r="P76" s="57" t="s">
        <v>5227</v>
      </c>
      <c r="Q76" s="57" t="s">
        <v>4199</v>
      </c>
      <c r="R76" s="57" t="n">
        <v>728</v>
      </c>
      <c r="S76" s="57" t="n">
        <v>7</v>
      </c>
      <c r="T76" s="57" t="s">
        <v>36</v>
      </c>
      <c r="U76" s="57" t="n">
        <v>1</v>
      </c>
    </row>
    <row r="77" customFormat="false" ht="14.25" hidden="false" customHeight="true" outlineLevel="0" collapsed="false">
      <c r="A77" s="57" t="s">
        <v>3055</v>
      </c>
      <c r="B77" s="135" t="s">
        <v>3056</v>
      </c>
      <c r="C77" s="129" t="s">
        <v>1823</v>
      </c>
      <c r="D77" s="57" t="s">
        <v>5228</v>
      </c>
      <c r="E77" s="57"/>
      <c r="F77" s="57" t="n">
        <v>101000000</v>
      </c>
      <c r="G77" s="127" t="n">
        <v>17372805168</v>
      </c>
      <c r="H77" s="171" t="n">
        <v>0.527083333333333</v>
      </c>
      <c r="I77" s="172" t="n">
        <v>44283</v>
      </c>
      <c r="J77" s="127" t="n">
        <v>6100000</v>
      </c>
      <c r="K77" s="57" t="s">
        <v>5229</v>
      </c>
      <c r="L77" s="57" t="s">
        <v>29</v>
      </c>
      <c r="M77" s="57" t="s">
        <v>3057</v>
      </c>
      <c r="O77" s="57" t="n">
        <v>239000</v>
      </c>
      <c r="P77" s="135" t="s">
        <v>5133</v>
      </c>
      <c r="Q77" s="57" t="s">
        <v>4199</v>
      </c>
      <c r="R77" s="57" t="n">
        <v>728</v>
      </c>
      <c r="S77" s="57" t="n">
        <v>7</v>
      </c>
      <c r="T77" s="57" t="s">
        <v>36</v>
      </c>
      <c r="U77" s="57" t="n">
        <v>1</v>
      </c>
    </row>
    <row r="78" customFormat="false" ht="14.25" hidden="false" customHeight="true" outlineLevel="0" collapsed="false">
      <c r="E78" s="57"/>
      <c r="F78" s="57"/>
      <c r="G78" s="57"/>
      <c r="H78" s="57"/>
      <c r="I78" s="57"/>
      <c r="J78" s="57"/>
      <c r="L78" s="57"/>
    </row>
    <row r="79" customFormat="false" ht="14.25" hidden="false" customHeight="true" outlineLevel="0" collapsed="false">
      <c r="E79" s="57"/>
      <c r="F79" s="57"/>
      <c r="G79" s="57"/>
      <c r="H79" s="57"/>
      <c r="I79" s="57"/>
      <c r="J79" s="57"/>
      <c r="L79" s="57"/>
    </row>
    <row r="80" customFormat="false" ht="14.25" hidden="false" customHeight="true" outlineLevel="0" collapsed="false">
      <c r="E80" s="57"/>
      <c r="F80" s="57"/>
      <c r="G80" s="57"/>
      <c r="H80" s="57"/>
      <c r="I80" s="57"/>
      <c r="J80" s="57"/>
      <c r="L80" s="57"/>
    </row>
    <row r="81" customFormat="false" ht="14.25" hidden="false" customHeight="true" outlineLevel="0" collapsed="false">
      <c r="E81" s="57"/>
      <c r="F81" s="57"/>
      <c r="G81" s="57"/>
      <c r="H81" s="57"/>
      <c r="I81" s="57"/>
      <c r="J81" s="57"/>
      <c r="L81" s="57"/>
    </row>
    <row r="82" customFormat="false" ht="14.25" hidden="false" customHeight="true" outlineLevel="0" collapsed="false">
      <c r="E82" s="57"/>
      <c r="F82" s="57"/>
      <c r="G82" s="57"/>
      <c r="H82" s="57"/>
      <c r="I82" s="57"/>
      <c r="J82" s="57"/>
      <c r="L82" s="57"/>
    </row>
    <row r="83" customFormat="false" ht="14.25" hidden="false" customHeight="true" outlineLevel="0" collapsed="false">
      <c r="E83" s="57"/>
      <c r="F83" s="57"/>
      <c r="G83" s="57"/>
      <c r="H83" s="57"/>
      <c r="I83" s="57"/>
      <c r="J83" s="57"/>
      <c r="L83" s="57"/>
    </row>
    <row r="84" customFormat="false" ht="14.25" hidden="false" customHeight="true" outlineLevel="0" collapsed="false">
      <c r="E84" s="57"/>
      <c r="F84" s="57"/>
      <c r="G84" s="57"/>
      <c r="H84" s="57"/>
      <c r="I84" s="57"/>
      <c r="J84" s="57"/>
      <c r="L84" s="57"/>
    </row>
    <row r="85" customFormat="false" ht="14.25" hidden="false" customHeight="true" outlineLevel="0" collapsed="false">
      <c r="E85" s="57"/>
      <c r="F85" s="57"/>
      <c r="G85" s="57"/>
      <c r="H85" s="57"/>
      <c r="I85" s="57"/>
      <c r="J85" s="57"/>
      <c r="L85" s="57"/>
    </row>
    <row r="86" customFormat="false" ht="14.25" hidden="false" customHeight="true" outlineLevel="0" collapsed="false">
      <c r="E86" s="57"/>
      <c r="F86" s="57"/>
      <c r="G86" s="57"/>
      <c r="H86" s="57"/>
      <c r="I86" s="57"/>
      <c r="J86" s="57"/>
      <c r="L86" s="57"/>
    </row>
    <row r="87" customFormat="false" ht="14.25" hidden="false" customHeight="true" outlineLevel="0" collapsed="false">
      <c r="E87" s="57"/>
      <c r="F87" s="57"/>
      <c r="G87" s="57"/>
      <c r="H87" s="57"/>
      <c r="I87" s="57"/>
      <c r="J87" s="57"/>
      <c r="L87" s="57"/>
    </row>
    <row r="88" customFormat="false" ht="14.25" hidden="false" customHeight="true" outlineLevel="0" collapsed="false">
      <c r="E88" s="57"/>
      <c r="F88" s="57"/>
      <c r="G88" s="57"/>
      <c r="H88" s="57"/>
      <c r="I88" s="57"/>
      <c r="J88" s="57"/>
      <c r="L88" s="57"/>
    </row>
    <row r="89" customFormat="false" ht="14.25" hidden="false" customHeight="true" outlineLevel="0" collapsed="false">
      <c r="E89" s="57"/>
      <c r="F89" s="57"/>
      <c r="G89" s="57"/>
      <c r="H89" s="57"/>
      <c r="I89" s="57"/>
      <c r="J89" s="57"/>
      <c r="L89" s="57"/>
    </row>
    <row r="90" customFormat="false" ht="14.25" hidden="false" customHeight="true" outlineLevel="0" collapsed="false">
      <c r="E90" s="57"/>
      <c r="F90" s="57"/>
      <c r="G90" s="57"/>
      <c r="H90" s="57"/>
      <c r="I90" s="57"/>
      <c r="J90" s="57"/>
      <c r="L90" s="57"/>
    </row>
    <row r="91" customFormat="false" ht="14.25" hidden="false" customHeight="true" outlineLevel="0" collapsed="false">
      <c r="E91" s="57"/>
      <c r="F91" s="57"/>
      <c r="G91" s="57"/>
      <c r="H91" s="57"/>
      <c r="I91" s="57"/>
      <c r="J91" s="57"/>
      <c r="L91" s="57"/>
    </row>
    <row r="92" customFormat="false" ht="14.25" hidden="false" customHeight="true" outlineLevel="0" collapsed="false">
      <c r="E92" s="57"/>
      <c r="F92" s="57"/>
      <c r="G92" s="57"/>
      <c r="H92" s="57"/>
      <c r="I92" s="57"/>
      <c r="J92" s="57"/>
      <c r="L92" s="57"/>
    </row>
    <row r="93" customFormat="false" ht="14.25" hidden="false" customHeight="true" outlineLevel="0" collapsed="false">
      <c r="E93" s="57"/>
      <c r="F93" s="57"/>
      <c r="G93" s="57"/>
      <c r="H93" s="57"/>
      <c r="I93" s="57"/>
      <c r="J93" s="57"/>
      <c r="L93" s="57"/>
    </row>
    <row r="94" customFormat="false" ht="14.25" hidden="false" customHeight="true" outlineLevel="0" collapsed="false">
      <c r="E94" s="57"/>
      <c r="F94" s="57"/>
      <c r="G94" s="57"/>
      <c r="H94" s="57"/>
      <c r="I94" s="57"/>
      <c r="J94" s="57"/>
      <c r="L94" s="57"/>
    </row>
    <row r="95" customFormat="false" ht="14.25" hidden="false" customHeight="true" outlineLevel="0" collapsed="false">
      <c r="E95" s="57"/>
      <c r="F95" s="57"/>
      <c r="G95" s="57"/>
      <c r="H95" s="57"/>
      <c r="I95" s="57"/>
      <c r="J95" s="57"/>
      <c r="L95" s="57"/>
    </row>
    <row r="96" customFormat="false" ht="14.25" hidden="false" customHeight="true" outlineLevel="0" collapsed="false">
      <c r="E96" s="57"/>
      <c r="F96" s="57"/>
      <c r="G96" s="57"/>
      <c r="H96" s="57"/>
      <c r="I96" s="57"/>
      <c r="J96" s="57"/>
      <c r="L96" s="57"/>
    </row>
    <row r="97" customFormat="false" ht="14.25" hidden="false" customHeight="true" outlineLevel="0" collapsed="false">
      <c r="E97" s="57"/>
      <c r="F97" s="57"/>
      <c r="G97" s="57"/>
      <c r="H97" s="57"/>
      <c r="I97" s="57"/>
      <c r="J97" s="57"/>
      <c r="L97" s="57"/>
    </row>
    <row r="98" customFormat="false" ht="14.25" hidden="false" customHeight="true" outlineLevel="0" collapsed="false">
      <c r="E98" s="57"/>
      <c r="F98" s="57"/>
      <c r="G98" s="57"/>
      <c r="H98" s="57"/>
      <c r="I98" s="57"/>
      <c r="J98" s="57"/>
      <c r="L98" s="57"/>
    </row>
    <row r="99" customFormat="false" ht="14.25" hidden="false" customHeight="true" outlineLevel="0" collapsed="false">
      <c r="E99" s="57"/>
      <c r="F99" s="57"/>
      <c r="G99" s="57"/>
      <c r="H99" s="57"/>
      <c r="I99" s="57"/>
      <c r="J99" s="57"/>
      <c r="L99" s="57"/>
    </row>
    <row r="100" customFormat="false" ht="14.25" hidden="false" customHeight="true" outlineLevel="0" collapsed="false">
      <c r="E100" s="57"/>
      <c r="F100" s="57"/>
      <c r="G100" s="57"/>
      <c r="H100" s="57"/>
      <c r="I100" s="57"/>
      <c r="J100" s="57"/>
      <c r="L100" s="57"/>
    </row>
    <row r="101" customFormat="false" ht="14.25" hidden="false" customHeight="true" outlineLevel="0" collapsed="false">
      <c r="E101" s="57"/>
      <c r="F101" s="57"/>
      <c r="G101" s="57"/>
      <c r="H101" s="57"/>
      <c r="I101" s="57"/>
      <c r="J101" s="57"/>
      <c r="L101" s="57"/>
    </row>
    <row r="102" customFormat="false" ht="14.25" hidden="false" customHeight="true" outlineLevel="0" collapsed="false">
      <c r="E102" s="57"/>
      <c r="F102" s="57"/>
      <c r="G102" s="57"/>
      <c r="H102" s="57"/>
      <c r="I102" s="57"/>
      <c r="J102" s="57"/>
      <c r="L102" s="57"/>
    </row>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dataValidations count="5">
    <dataValidation allowBlank="true" errorStyle="stop" operator="between" showDropDown="false" showErrorMessage="true" showInputMessage="false" sqref="Q3:Q102" type="list">
      <formula1>"144p,240p,360p,480p,720p,1080p,1440p,2160p"</formula1>
      <formula2>0</formula2>
    </dataValidation>
    <dataValidation allowBlank="true" errorStyle="stop" operator="greaterThan" showDropDown="false" showErrorMessage="true" showInputMessage="false" sqref="F3:H102 J3:J102 O3:O102 R3:S102 U3:U102" type="decimal">
      <formula1>0</formula1>
      <formula2>0</formula2>
    </dataValidation>
    <dataValidation allowBlank="true" errorStyle="stop" operator="between" showDropDown="false" showErrorMessage="true" showInputMessage="false" sqref="L3:L102 T3:T102" type="list">
      <formula1>"Yes,No"</formula1>
      <formula2>0</formula2>
    </dataValidation>
    <dataValidation allowBlank="true" errorStyle="stop" operator="between" showDropDown="false" showErrorMessage="true" showInputMessage="false" sqref="E3:E102" type="list">
      <formula1>"Male,Female"</formula1>
      <formula2>0</formula2>
    </dataValidation>
    <dataValidation allowBlank="true" errorStyle="stop" operator="greaterThan" showDropDown="false" showErrorMessage="true" showInputMessage="false" sqref="I3:I102" type="date">
      <formula1>1</formula1>
      <formula2>0</formula2>
    </dataValidation>
  </dataValidations>
  <hyperlinks>
    <hyperlink ref="A3" r:id="rId1" display="https://youtu.be/rN0HrbDDmZ8"/>
    <hyperlink ref="C3" r:id="rId2" display="https://www.youtube.com/c/ThinkSchool"/>
    <hyperlink ref="A4" r:id="rId3" display="https://youtu.be/4fOl2ztxBVk"/>
    <hyperlink ref="C4" r:id="rId4" display="https://www.youtube.com/c/unboxtherapy"/>
    <hyperlink ref="A5" r:id="rId5" display="https://youtu.be/w15pCPU2-cA"/>
    <hyperlink ref="C5" r:id="rId6" display="https://www.youtube.com/c/TrakinTech"/>
    <hyperlink ref="P5" r:id="rId7" display="1 hour ago"/>
    <hyperlink ref="A6" r:id="rId8" display="https://youtu.be/k2P_pHQDlp0"/>
    <hyperlink ref="C6" r:id="rId9" display="https://www.youtube.com/user/krishnaik06"/>
    <hyperlink ref="P6" r:id="rId10" display="1 day ago"/>
    <hyperlink ref="A7" r:id="rId11" display="https://youtu.be/az6NibAUf7Y"/>
    <hyperlink ref="C7" r:id="rId12" display="https://www.youtube.com/c/motiversity"/>
    <hyperlink ref="P7" r:id="rId13" display="22 hours ago"/>
    <hyperlink ref="A8" r:id="rId14" display="https://youtu.be/MFbePoexzmg"/>
    <hyperlink ref="C8" r:id="rId15" display="https://www.youtube.com/c/sc0utOP"/>
    <hyperlink ref="P8" r:id="rId16" display="17 hours ago"/>
    <hyperlink ref="A9" r:id="rId17" display="https://youtu.be/h25S27rh4oY"/>
    <hyperlink ref="C9" r:id="rId18" display="https://www.youtube.com/c/BBKiVines"/>
    <hyperlink ref="P9" r:id="rId19" display="22 hours ago (edited)"/>
    <hyperlink ref="A10" r:id="rId20" display="https://youtu.be/Xn7KWR9EOGQ"/>
    <hyperlink ref="C10" r:id="rId21" display="https://www.youtube.com/c/rachanaphadke"/>
    <hyperlink ref="A11" r:id="rId22" display="https://youtu.be/g6UHikNtmy4"/>
    <hyperlink ref="C11" r:id="rId23" display="https://www.youtube.com/c/AkshatShrivastavaZayn"/>
    <hyperlink ref="P11" r:id="rId24" display="1 day ago"/>
    <hyperlink ref="A12" r:id="rId25" display="https://youtu.be/yNaN5kYTNLY"/>
    <hyperlink ref="C12" r:id="rId26" display="https://www.youtube.com/c/warikoo"/>
    <hyperlink ref="A13" r:id="rId27" display="https://youtu.be/7EoGHD9bk-0"/>
    <hyperlink ref="C13" r:id="rId28" display="https://www.youtube.com/c/100GB"/>
    <hyperlink ref="P13" r:id="rId29" display="2 weeks ago (edited)"/>
    <hyperlink ref="A14" r:id="rId30" display="https://youtu.be/WDa9XXoE-Lw"/>
    <hyperlink ref="C14" r:id="rId31" display="https://www.youtube.com/c/CartooningClubHowtoDraw"/>
    <hyperlink ref="P14" r:id="rId32" display="10 hours ago"/>
    <hyperlink ref="A15" r:id="rId33" display="https://youtu.be/WkmzcZeROSw"/>
    <hyperlink ref="C15" r:id="rId34" display="https://www.youtube.com/c/Drawing4KidsHowtoDraw"/>
    <hyperlink ref="A16" r:id="rId35" display="https://youtu.be/4_ShUZ38hbI"/>
    <hyperlink ref="C16" r:id="rId36" display="https://www.youtube.com/c/OMEGAAAA"/>
    <hyperlink ref="P16" r:id="rId37" display="2 weeks ago"/>
    <hyperlink ref="A17" r:id="rId38" display="https://youtu.be/-AkBfBWr_Gw"/>
    <hyperlink ref="C17" r:id="rId39" display="https://www.youtube.com/c/365DataScience"/>
    <hyperlink ref="A18" r:id="rId40" display="https://youtu.be/KBZfnt80s54"/>
    <hyperlink ref="C18" r:id="rId41" display="https://www.youtube.com/c/AakashGupta"/>
    <hyperlink ref="P18" r:id="rId42" display="2 hours ago"/>
    <hyperlink ref="A19" r:id="rId43" display="https://youtu.be/c7QYEedjb_o"/>
    <hyperlink ref="C19" r:id="rId44" display="https://www.youtube.com/c/AbhishekUpmanyuu"/>
    <hyperlink ref="P19" r:id="rId45" display="2 hours ago"/>
    <hyperlink ref="A20" r:id="rId46" display="https://youtu.be/0etUwuIOjvc"/>
    <hyperlink ref="C20" r:id="rId47" display="https://www.youtube.com/c/ActionGaming1"/>
    <hyperlink ref="P20" r:id="rId48" display="8 hours ago"/>
    <hyperlink ref="A21" r:id="rId49" display="https://youtu.be/8jyk-fT7alE"/>
    <hyperlink ref="C21" r:id="rId50" display="https://www.youtube.com/c/adarshuc"/>
    <hyperlink ref="M21" r:id="rId51" display="Join this channel to get access to perks: https://www.youtube.com/channel/UCOAr..."/>
    <hyperlink ref="A22" r:id="rId52" display="https://youtu.be/MSPTx9jKr3A"/>
    <hyperlink ref="C22" r:id="rId53" display="https://www.youtube.com/c/AdityaSaini1505"/>
    <hyperlink ref="A23" r:id="rId54" display="https://youtu.be/ivSUWKG925k"/>
    <hyperlink ref="C23" r:id="rId55" display="https://www.youtube.com/channel/UCifqJm4QMYTtrxZb_bN02Pw"/>
    <hyperlink ref="P23" r:id="rId56" display="22 hours ago"/>
    <hyperlink ref="A24" r:id="rId57" display="https://youtu.be/-hm2yUW-WTk"/>
    <hyperlink ref="C24" r:id="rId58" display="https://www.youtube.com/c/AleenaRaisLive"/>
    <hyperlink ref="M24" r:id="rId59" display="This is a common problem faced by everyone starting to learn any new language, so do not worry if you're facing it too. See the video to find out some amazing tips to master this Art of fluency in English. Here's the link to share the video https://youtu.be/-hm2yUW-WTk"/>
    <hyperlink ref="P24" r:id="rId60" display="1 hour ago"/>
    <hyperlink ref="A25" r:id="rId61" display="https://youtu.be/njKP3FqW3Sk"/>
    <hyperlink ref="C25" r:id="rId62" display="https://www.youtube.com/user/Zan560"/>
    <hyperlink ref="P25" r:id="rId63" display="1 month ago"/>
    <hyperlink ref="A26" r:id="rId64" display="https://youtu.be/ymjQSW4GtQA"/>
    <hyperlink ref="C26" r:id="rId65" display="https://www.youtube.com/c/AnOpenLetter001"/>
    <hyperlink ref="P26" r:id="rId66" display="4 hours ago"/>
    <hyperlink ref="A27" r:id="rId67" display="https://youtu.be/wQA68Oqr1qE"/>
    <hyperlink ref="C27" r:id="rId68" display="https://www.youtube.com/c/AnubhavSinghBassi"/>
    <hyperlink ref="P27" r:id="rId69" display="1 year ago"/>
    <hyperlink ref="A28" r:id="rId70" display="https://youtu.be/KWJaBJYJIjI"/>
    <hyperlink ref="C28" r:id="rId71" display="https://www.youtube.com/c/AnujN"/>
    <hyperlink ref="A29" r:id="rId72" display="https://youtu.be/Z_4IjTZW14c"/>
    <hyperlink ref="C29" r:id="rId73" display="https://www.youtube.com/c/AppliedAICourse"/>
    <hyperlink ref="P29" r:id="rId74" display="4 months ago"/>
    <hyperlink ref="A30" r:id="rId75" display="https://youtu.be/cXjbB9TuQeo?list=TLPQMjMwOTIwMjKsLhZL-eV-BA"/>
    <hyperlink ref="C30" r:id="rId76" display="https://www.youtube.com/c/AssetYogi"/>
    <hyperlink ref="A31" r:id="rId77" display="https://youtu.be/5INZBeuaETg"/>
    <hyperlink ref="C31" r:id="rId78" display="https://www.youtube.com/c/BattlegroundsMobile_IN"/>
    <hyperlink ref="A32" r:id="rId79" display="https://youtu.be/hKqjSiM38uM"/>
    <hyperlink ref="C32" r:id="rId80" display="https://www.youtube.com/c/BeInspiredChannel"/>
    <hyperlink ref="P32" r:id="rId81" display="11 hours ago"/>
    <hyperlink ref="A33" r:id="rId82" display="https://youtu.be/DWmGArQBtFI"/>
    <hyperlink ref="C33" r:id="rId83" display="https://www.youtube.com/c/athleanx"/>
    <hyperlink ref="P33" r:id="rId84" display="13 hours ago"/>
    <hyperlink ref="A34" r:id="rId85" display="https://youtu.be/6DSrh02KxEs"/>
    <hyperlink ref="A35" r:id="rId86" display="https://youtu.be/7W9X6b8THp8"/>
    <hyperlink ref="C35" r:id="rId87" display="https://www.youtube.com/c/BeerBicepsOfficial"/>
    <hyperlink ref="P35" r:id="rId88" display="57 minutes ago"/>
    <hyperlink ref="A36" r:id="rId89" display="https://youtu.be/ZfjOJiwaTTo"/>
    <hyperlink ref="C36" r:id="rId90" display="https://www.youtube.com/c/bekifaayati"/>
    <hyperlink ref="P36" r:id="rId91" display="3 days ago"/>
    <hyperlink ref="A37" r:id="rId92" display="https://youtu.be/1xtrIEwY_zY"/>
    <hyperlink ref="C37" r:id="rId93" display="https://www.youtube.com/c/CampusX-official"/>
    <hyperlink ref="P37" r:id="rId94" display="1 day ago"/>
    <hyperlink ref="A38" r:id="rId95" display="https://youtu.be/n5x7GLl-mMo"/>
    <hyperlink ref="C38" r:id="rId96" display="https://www.youtube.com/user/businessinsider"/>
    <hyperlink ref="P38" r:id="rId97" display="2 days ago (edited)"/>
    <hyperlink ref="A39" r:id="rId98" display="https://youtu.be/8u8RGsvo_1o"/>
    <hyperlink ref="B39" r:id="rId99" display="UNBOXING A GAMING BEAST - ASUS ROG PHONE 3&#10;"/>
    <hyperlink ref="C39" r:id="rId100" display="https://www.youtube.com/c/CarryisLive"/>
    <hyperlink ref="P39" r:id="rId101" display="1 day ago"/>
    <hyperlink ref="A40" r:id="rId102" display="https://youtu.be/L3-uVawPLKc"/>
    <hyperlink ref="C40" r:id="rId103" display="https://www.youtube.com/c/ExcelTutorials"/>
    <hyperlink ref="P40" r:id="rId104" display="20 hours ago"/>
    <hyperlink ref="A41" r:id="rId105" display="https://youtu.be/W9P_qUnMaFg"/>
    <hyperlink ref="C41" r:id="rId106" display="https://www.youtube.com/c/Allchillnation"/>
    <hyperlink ref="A42" r:id="rId107" display="https://youtu.be/XH3Xu1-cvII"/>
    <hyperlink ref="C42" r:id="rId108" display="https://www.youtube.com/c/ClashOfClans"/>
    <hyperlink ref="P42" r:id="rId109" display="12 hours ago"/>
    <hyperlink ref="A43" r:id="rId110" display="https://youtu.be/82GUjPConiE"/>
    <hyperlink ref="C43" r:id="rId111" display="https://www.youtube.com/user/NatGeoWild"/>
    <hyperlink ref="P43" r:id="rId112" display="2 hours ago"/>
    <hyperlink ref="A44" r:id="rId113" display="https://youtu.be/gCYcHz2k5x0"/>
    <hyperlink ref="C44" r:id="rId114" display="https://www.youtube.com/c/spinninrecords"/>
    <hyperlink ref="P44" r:id="rId115" display="2 hours ago"/>
    <hyperlink ref="A45" r:id="rId116" display="https://youtu.be/QBCLsnxNd4Y"/>
    <hyperlink ref="C45" r:id="rId117" display="https://www.youtube.com/user/ThePrimeThanatos"/>
    <hyperlink ref="A46" r:id="rId118" display="https://youtu.be/gfDE2a7MKjA"/>
    <hyperlink ref="C46" r:id="rId119" display="https://www.youtube.com/c/CodeWithHarry"/>
    <hyperlink ref="P46" r:id="rId120" display="8 minutes ago"/>
    <hyperlink ref="A47" r:id="rId121" display="https://youtu.be/5v-wyR5emRw"/>
    <hyperlink ref="C47" r:id="rId122" display="https://www.youtube.com/c/DanLok"/>
    <hyperlink ref="P47" r:id="rId123" display="1 month ago"/>
    <hyperlink ref="A48" r:id="rId124" display="https://youtu.be/2Uj1A9AguFs"/>
    <hyperlink ref="C48" r:id="rId125" display="https://www.youtube.com/channel/UCkWbqlDAyJh2n8DN5X6NZyg"/>
    <hyperlink ref="A49" r:id="rId126" display="https://youtu.be/EUcVBDtJo5M"/>
    <hyperlink ref="C49" r:id="rId127" display="https://www.youtube.com/c/ThinkSchool"/>
    <hyperlink ref="P49" r:id="rId128" display="12 days ago"/>
    <hyperlink ref="A50" r:id="rId129" display="https://youtu.be/6-tS7-IhCbI"/>
    <hyperlink ref="A51" r:id="rId130" display="https://youtu.be/-d7f71CFACo"/>
    <hyperlink ref="A52" r:id="rId131" display="https://youtu.be/WP0X1R_z7yI"/>
    <hyperlink ref="P52" r:id="rId132" display="4 days ago"/>
    <hyperlink ref="A53" r:id="rId133" display="https://youtu.be/k-51exmR9R4"/>
    <hyperlink ref="P53" r:id="rId134" display="7 hours ago"/>
    <hyperlink ref="A54" r:id="rId135" display="https://youtu.be/LYs4b3fTX7Y"/>
    <hyperlink ref="P54" r:id="rId136" display="11 days ago"/>
    <hyperlink ref="A55" r:id="rId137" display="https://youtu.be/VPFGqmFTKSM"/>
    <hyperlink ref="P55" r:id="rId138" display="2 days ago"/>
    <hyperlink ref="A56" r:id="rId139" display="https://youtu.be/B_AY4a3_-GQ"/>
    <hyperlink ref="P56" r:id="rId140" display="2 days ago"/>
    <hyperlink ref="A57" r:id="rId141" display="https://youtu.be/ON-vFJbq1Vc"/>
    <hyperlink ref="P57" r:id="rId142" display="12 hours ago"/>
    <hyperlink ref="A58" r:id="rId143" display="https://youtu.be/5LGvQaYB67I"/>
    <hyperlink ref="N58" r:id="rId144" display="#thinkschool"/>
    <hyperlink ref="P58" r:id="rId145" display="4 days ago"/>
    <hyperlink ref="A59" r:id="rId146" display="https://youtu.be/cQotN8sAhSM"/>
    <hyperlink ref="P59" r:id="rId147" display="1 day ago (edited)"/>
    <hyperlink ref="A60" r:id="rId148" display="https://youtu.be/r7x_Xa0b5nk"/>
    <hyperlink ref="P60" r:id="rId149" display="4 hours ago"/>
    <hyperlink ref="A61" r:id="rId150" display="https://youtu.be/RJRYLrkvOyA"/>
    <hyperlink ref="A62" r:id="rId151" display="https://youtu.be/sBBMRBVvVis"/>
    <hyperlink ref="A63" r:id="rId152" display="https://youtu.be/C9eZclkoWSs"/>
    <hyperlink ref="C63" r:id="rId153" display="https://www.youtube.com/user/krishnaik06"/>
    <hyperlink ref="A64" r:id="rId154" display="https://youtu.be/1DL6w0EUQNs"/>
    <hyperlink ref="P64" r:id="rId155" display="3 months ago"/>
    <hyperlink ref="A65" r:id="rId156" display="https://youtu.be/9jA0KjS7V_c"/>
    <hyperlink ref="P65" r:id="rId157" display="1 month ago"/>
    <hyperlink ref="A66" r:id="rId158" display="https://youtu.be/5JKTbU6RnA0?list=PLGwmAEmjn4fkd3IgCnFZSbocpTnka87Pn"/>
    <hyperlink ref="C66" r:id="rId159" display="https://www.youtube.com/c/ThinkSchool"/>
    <hyperlink ref="P66" r:id="rId160" display="3 days ago"/>
    <hyperlink ref="A67" r:id="rId161" display="https://youtu.be/X-CLMLrHcqU?list=PLGwmAEmjn4fkd3IgCnFZSbocpTnka87Pn"/>
    <hyperlink ref="A68" r:id="rId162" display="https://youtu.be/WnfqgKTz3fk?list=PLGwmAEmjn4fkd3IgCnFZSbocpTnka87Pn"/>
    <hyperlink ref="A69" r:id="rId163" display="https://youtu.be/SGpTBKbGcQ8?list=PLGwmAEmjn4fkd3IgCnFZSbocpTnka87Pn"/>
    <hyperlink ref="P69" r:id="rId164" display="21 hours ago"/>
    <hyperlink ref="A70" r:id="rId165" display="https://youtu.be/8352JG8CCoE?list=PLGwmAEmjn4fkd3IgCnFZSbocpTnka87Pn"/>
    <hyperlink ref="A71" r:id="rId166" display="https://youtu.be/nEBVXO8xnFs?list=PLGwmAEmjn4fkd3IgCnFZSbocpTnka87Pn"/>
    <hyperlink ref="P71" r:id="rId167" display="13 hours ago"/>
    <hyperlink ref="A72" r:id="rId168" display="https://youtu.be/BIn1AzZsQUU?list=PLGwmAEmjn4fkd3IgCnFZSbocpTnka87Pn"/>
    <hyperlink ref="P72" r:id="rId169" display="5 hours ago"/>
    <hyperlink ref="A73" r:id="rId170" display="https://youtu.be/G9XhLca9JSk"/>
    <hyperlink ref="C73" r:id="rId171" display="https://www.youtube.com/c/EnesYilmazer"/>
    <hyperlink ref="P73" r:id="rId172" display="1 hour ago"/>
    <hyperlink ref="A74" r:id="rId173" display="https://youtu.be/VJwoSfTOhyM"/>
    <hyperlink ref="C74" r:id="rId174" display="https://www.youtube.com/c/DudePerfect"/>
    <hyperlink ref="P74" r:id="rId175" display="14 hours ago"/>
    <hyperlink ref="A75" r:id="rId176" display="https://youtu.be/6mRbDEtDoyA"/>
    <hyperlink ref="C75" r:id="rId177" display="https://www.youtube.com/c/JamesJani"/>
    <hyperlink ref="P75" r:id="rId178" display="4 hours ago"/>
    <hyperlink ref="A76" r:id="rId179" display="https://youtu.be/0e3GPea1Tyg"/>
    <hyperlink ref="C76" r:id="rId180" display="https://www.youtube.com/user/MrBeast6000"/>
    <hyperlink ref="C77" r:id="rId181" display="https://www.youtube.com/user/MrBeast6000"/>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51.29"/>
    <col collapsed="false" customWidth="true" hidden="false" outlineLevel="0" max="2" min="2" style="0" width="101.57"/>
    <col collapsed="false" customWidth="true" hidden="false" outlineLevel="0" max="3" min="3" style="0" width="49.71"/>
    <col collapsed="false" customWidth="true" hidden="false" outlineLevel="0" max="4" min="4" style="0" width="17.43"/>
    <col collapsed="false" customWidth="true" hidden="false" outlineLevel="0" max="5" min="5" style="0" width="16.29"/>
    <col collapsed="false" customWidth="true" hidden="false" outlineLevel="0" max="6" min="6" style="0" width="24.86"/>
    <col collapsed="false" customWidth="true" hidden="false" outlineLevel="0" max="7" min="7" style="0" width="19.57"/>
    <col collapsed="false" customWidth="true" hidden="false" outlineLevel="0" max="8" min="8" style="0" width="18.57"/>
    <col collapsed="false" customWidth="true" hidden="false" outlineLevel="0" max="9" min="9" style="0" width="21.85"/>
    <col collapsed="false" customWidth="true" hidden="false" outlineLevel="0" max="10" min="10" style="0" width="12.57"/>
    <col collapsed="false" customWidth="true" hidden="false" outlineLevel="0" max="11" min="11" style="0" width="22.86"/>
    <col collapsed="false" customWidth="true" hidden="false" outlineLevel="0" max="12" min="12" style="0" width="12.71"/>
    <col collapsed="false" customWidth="true" hidden="false" outlineLevel="0" max="13" min="13" style="0" width="22.43"/>
    <col collapsed="false" customWidth="true" hidden="false" outlineLevel="0" max="14" min="14" style="0" width="137.29"/>
    <col collapsed="false" customWidth="true" hidden="false" outlineLevel="0" max="15" min="15" style="0" width="17.86"/>
    <col collapsed="false" customWidth="true" hidden="false" outlineLevel="0" max="16" min="16" style="0" width="26.15"/>
    <col collapsed="false" customWidth="true" hidden="false" outlineLevel="0" max="17" min="17" style="0" width="30.29"/>
    <col collapsed="false" customWidth="true" hidden="false" outlineLevel="0" max="18" min="18" style="0" width="25.43"/>
    <col collapsed="false" customWidth="true" hidden="false" outlineLevel="0" max="20" min="20" style="0" width="18.14"/>
    <col collapsed="false" customWidth="true" hidden="false" outlineLevel="0" max="21" min="21" style="0" width="40.43"/>
    <col collapsed="false" customWidth="true" hidden="false" outlineLevel="0" max="26" min="22" style="0" width="8.71"/>
  </cols>
  <sheetData>
    <row r="1" customFormat="false" ht="14.25" hidden="false" customHeight="true" outlineLevel="0" collapsed="false">
      <c r="A1" s="186" t="s">
        <v>1</v>
      </c>
      <c r="B1" s="186" t="s">
        <v>2</v>
      </c>
      <c r="C1" s="186" t="s">
        <v>3</v>
      </c>
      <c r="D1" s="186" t="s">
        <v>4</v>
      </c>
      <c r="E1" s="186" t="s">
        <v>5</v>
      </c>
      <c r="F1" s="186" t="s">
        <v>6</v>
      </c>
      <c r="G1" s="186" t="s">
        <v>7</v>
      </c>
      <c r="H1" s="58" t="s">
        <v>8</v>
      </c>
      <c r="I1" s="186" t="s">
        <v>9</v>
      </c>
      <c r="J1" s="186" t="s">
        <v>10</v>
      </c>
      <c r="K1" s="186" t="s">
        <v>11</v>
      </c>
      <c r="L1" s="186" t="s">
        <v>12</v>
      </c>
      <c r="M1" s="186" t="s">
        <v>13</v>
      </c>
      <c r="N1" s="186" t="s">
        <v>14</v>
      </c>
      <c r="O1" s="186" t="s">
        <v>15</v>
      </c>
      <c r="P1" s="186" t="s">
        <v>16</v>
      </c>
      <c r="Q1" s="186" t="s">
        <v>17</v>
      </c>
      <c r="R1" s="186" t="s">
        <v>18</v>
      </c>
      <c r="S1" s="186" t="s">
        <v>19</v>
      </c>
      <c r="T1" s="186" t="s">
        <v>20</v>
      </c>
      <c r="U1" s="186" t="s">
        <v>21</v>
      </c>
      <c r="V1" s="57"/>
      <c r="W1" s="57"/>
      <c r="X1" s="57"/>
      <c r="Y1" s="57"/>
      <c r="Z1" s="57"/>
    </row>
    <row r="2" customFormat="false" ht="14.25" hidden="true" customHeight="true" outlineLevel="0" collapsed="false">
      <c r="A2" s="187" t="s">
        <v>1</v>
      </c>
      <c r="B2" s="187" t="s">
        <v>2</v>
      </c>
      <c r="C2" s="187" t="s">
        <v>3</v>
      </c>
      <c r="D2" s="188" t="s">
        <v>4</v>
      </c>
      <c r="E2" s="187" t="s">
        <v>5</v>
      </c>
      <c r="F2" s="188" t="s">
        <v>6</v>
      </c>
      <c r="G2" s="188" t="s">
        <v>7</v>
      </c>
      <c r="H2" s="187" t="s">
        <v>8</v>
      </c>
      <c r="I2" s="188" t="s">
        <v>9</v>
      </c>
      <c r="J2" s="188" t="s">
        <v>10</v>
      </c>
      <c r="K2" s="187" t="s">
        <v>11</v>
      </c>
      <c r="L2" s="187" t="s">
        <v>12</v>
      </c>
      <c r="M2" s="188" t="s">
        <v>13</v>
      </c>
      <c r="N2" s="188" t="s">
        <v>14</v>
      </c>
      <c r="O2" s="188" t="s">
        <v>15</v>
      </c>
      <c r="P2" s="188" t="s">
        <v>16</v>
      </c>
      <c r="Q2" s="187" t="s">
        <v>17</v>
      </c>
      <c r="R2" s="187" t="s">
        <v>18</v>
      </c>
      <c r="S2" s="187" t="s">
        <v>19</v>
      </c>
      <c r="T2" s="187" t="s">
        <v>20</v>
      </c>
      <c r="U2" s="187" t="s">
        <v>21</v>
      </c>
      <c r="V2" s="189"/>
      <c r="W2" s="189"/>
      <c r="X2" s="189"/>
      <c r="Y2" s="189"/>
      <c r="Z2" s="189"/>
    </row>
    <row r="3" customFormat="false" ht="14.25" hidden="true" customHeight="true" outlineLevel="0" collapsed="false">
      <c r="A3" s="190" t="s">
        <v>2919</v>
      </c>
      <c r="B3" s="191" t="s">
        <v>3059</v>
      </c>
      <c r="C3" s="190" t="s">
        <v>1739</v>
      </c>
      <c r="D3" s="191" t="s">
        <v>1544</v>
      </c>
      <c r="E3" s="191" t="s">
        <v>41</v>
      </c>
      <c r="F3" s="191" t="s">
        <v>5230</v>
      </c>
      <c r="G3" s="192" t="n">
        <v>379667831</v>
      </c>
      <c r="H3" s="193" t="n">
        <v>13</v>
      </c>
      <c r="I3" s="194" t="n">
        <v>43532</v>
      </c>
      <c r="J3" s="192" t="s">
        <v>5231</v>
      </c>
      <c r="K3" s="191" t="s">
        <v>28</v>
      </c>
      <c r="L3" s="191" t="s">
        <v>29</v>
      </c>
      <c r="M3" s="191" t="s">
        <v>29</v>
      </c>
      <c r="N3" s="195" t="n">
        <v>0</v>
      </c>
      <c r="O3" s="192" t="n">
        <v>8664</v>
      </c>
      <c r="P3" s="196" t="s">
        <v>5232</v>
      </c>
      <c r="Q3" s="196" t="s">
        <v>4199</v>
      </c>
      <c r="R3" s="191" t="n">
        <v>668</v>
      </c>
      <c r="S3" s="191" t="n">
        <v>30</v>
      </c>
      <c r="T3" s="196" t="s">
        <v>29</v>
      </c>
      <c r="U3" s="191" t="n">
        <v>2</v>
      </c>
    </row>
    <row r="4" customFormat="false" ht="14.25" hidden="true" customHeight="true" outlineLevel="0" collapsed="false">
      <c r="A4" s="197" t="s">
        <v>5233</v>
      </c>
      <c r="B4" s="193" t="s">
        <v>3061</v>
      </c>
      <c r="C4" s="197" t="s">
        <v>3062</v>
      </c>
      <c r="D4" s="195" t="s">
        <v>2718</v>
      </c>
      <c r="E4" s="191" t="s">
        <v>41</v>
      </c>
      <c r="F4" s="198" t="s">
        <v>5234</v>
      </c>
      <c r="G4" s="199" t="n">
        <v>1351410111</v>
      </c>
      <c r="H4" s="193" t="s">
        <v>5235</v>
      </c>
      <c r="I4" s="200" t="n">
        <v>43856</v>
      </c>
      <c r="J4" s="199" t="s">
        <v>5236</v>
      </c>
      <c r="K4" s="193" t="s">
        <v>53</v>
      </c>
      <c r="L4" s="193" t="s">
        <v>29</v>
      </c>
      <c r="M4" s="191" t="s">
        <v>29</v>
      </c>
      <c r="N4" s="195" t="n">
        <v>0</v>
      </c>
      <c r="O4" s="199" t="n">
        <v>7819</v>
      </c>
      <c r="P4" s="196" t="s">
        <v>5237</v>
      </c>
      <c r="Q4" s="193" t="s">
        <v>4199</v>
      </c>
      <c r="R4" s="193" t="n">
        <v>992</v>
      </c>
      <c r="S4" s="193" t="n">
        <v>37</v>
      </c>
      <c r="T4" s="193" t="s">
        <v>36</v>
      </c>
      <c r="U4" s="193" t="n">
        <v>2</v>
      </c>
    </row>
    <row r="5" customFormat="false" ht="14.25" hidden="true" customHeight="true" outlineLevel="0" collapsed="false">
      <c r="A5" s="197" t="s">
        <v>3063</v>
      </c>
      <c r="B5" s="193" t="s">
        <v>3064</v>
      </c>
      <c r="C5" s="197" t="s">
        <v>3065</v>
      </c>
      <c r="D5" s="195" t="s">
        <v>3066</v>
      </c>
      <c r="E5" s="193" t="s">
        <v>41</v>
      </c>
      <c r="F5" s="198" t="s">
        <v>5238</v>
      </c>
      <c r="G5" s="199" t="n">
        <v>100143005</v>
      </c>
      <c r="H5" s="193" t="s">
        <v>5239</v>
      </c>
      <c r="I5" s="200" t="n">
        <v>44792</v>
      </c>
      <c r="J5" s="199" t="s">
        <v>5240</v>
      </c>
      <c r="K5" s="193" t="s">
        <v>28</v>
      </c>
      <c r="L5" s="193" t="s">
        <v>29</v>
      </c>
      <c r="M5" s="191" t="s">
        <v>29</v>
      </c>
      <c r="N5" s="195" t="n">
        <v>0</v>
      </c>
      <c r="O5" s="199" t="n">
        <v>679</v>
      </c>
      <c r="P5" s="196" t="s">
        <v>5241</v>
      </c>
      <c r="Q5" s="193" t="s">
        <v>4199</v>
      </c>
      <c r="R5" s="198" t="n">
        <v>667</v>
      </c>
      <c r="S5" s="193" t="n">
        <v>35</v>
      </c>
      <c r="T5" s="193" t="s">
        <v>36</v>
      </c>
      <c r="U5" s="193" t="n">
        <v>2</v>
      </c>
    </row>
    <row r="6" customFormat="false" ht="14.25" hidden="true" customHeight="true" outlineLevel="0" collapsed="false">
      <c r="A6" s="190" t="s">
        <v>3067</v>
      </c>
      <c r="B6" s="193" t="s">
        <v>3068</v>
      </c>
      <c r="C6" s="197" t="s">
        <v>1416</v>
      </c>
      <c r="D6" s="195" t="s">
        <v>1417</v>
      </c>
      <c r="E6" s="193" t="s">
        <v>41</v>
      </c>
      <c r="F6" s="198" t="s">
        <v>5242</v>
      </c>
      <c r="G6" s="199" t="n">
        <v>1310065194</v>
      </c>
      <c r="H6" s="193" t="s">
        <v>5243</v>
      </c>
      <c r="I6" s="200" t="n">
        <v>43620</v>
      </c>
      <c r="J6" s="199" t="s">
        <v>5244</v>
      </c>
      <c r="K6" s="193" t="s">
        <v>28</v>
      </c>
      <c r="L6" s="193" t="s">
        <v>29</v>
      </c>
      <c r="M6" s="191" t="s">
        <v>29</v>
      </c>
      <c r="N6" s="195" t="n">
        <v>0</v>
      </c>
      <c r="O6" s="199" t="n">
        <v>8892</v>
      </c>
      <c r="P6" s="196" t="s">
        <v>5232</v>
      </c>
      <c r="Q6" s="193" t="s">
        <v>4199</v>
      </c>
      <c r="R6" s="198" t="n">
        <v>2609</v>
      </c>
      <c r="S6" s="193" t="n">
        <v>155</v>
      </c>
      <c r="T6" s="193" t="s">
        <v>36</v>
      </c>
      <c r="U6" s="193" t="n">
        <v>14</v>
      </c>
    </row>
    <row r="7" customFormat="false" ht="14.25" hidden="true" customHeight="true" outlineLevel="0" collapsed="false">
      <c r="A7" s="190" t="s">
        <v>3069</v>
      </c>
      <c r="B7" s="193" t="s">
        <v>3070</v>
      </c>
      <c r="C7" s="197" t="s">
        <v>2727</v>
      </c>
      <c r="D7" s="195" t="s">
        <v>2728</v>
      </c>
      <c r="E7" s="193" t="s">
        <v>41</v>
      </c>
      <c r="F7" s="198" t="s">
        <v>5245</v>
      </c>
      <c r="G7" s="199" t="n">
        <v>371213092</v>
      </c>
      <c r="H7" s="193" t="s">
        <v>5246</v>
      </c>
      <c r="I7" s="200" t="n">
        <v>44283</v>
      </c>
      <c r="J7" s="199" t="s">
        <v>5247</v>
      </c>
      <c r="K7" s="193" t="s">
        <v>53</v>
      </c>
      <c r="L7" s="193" t="s">
        <v>29</v>
      </c>
      <c r="M7" s="191" t="s">
        <v>29</v>
      </c>
      <c r="N7" s="195" t="n">
        <v>0</v>
      </c>
      <c r="O7" s="199" t="n">
        <v>3946</v>
      </c>
      <c r="P7" s="196" t="s">
        <v>5248</v>
      </c>
      <c r="Q7" s="193" t="s">
        <v>4199</v>
      </c>
      <c r="R7" s="193" t="n">
        <v>905</v>
      </c>
      <c r="S7" s="193" t="n">
        <v>9</v>
      </c>
      <c r="T7" s="193" t="s">
        <v>36</v>
      </c>
      <c r="U7" s="193" t="n">
        <v>2</v>
      </c>
    </row>
    <row r="8" customFormat="false" ht="14.25" hidden="true" customHeight="true" outlineLevel="0" collapsed="false">
      <c r="A8" s="190" t="s">
        <v>3071</v>
      </c>
      <c r="B8" s="193" t="s">
        <v>3072</v>
      </c>
      <c r="C8" s="197" t="s">
        <v>1363</v>
      </c>
      <c r="D8" s="195" t="s">
        <v>1364</v>
      </c>
      <c r="E8" s="193" t="s">
        <v>41</v>
      </c>
      <c r="F8" s="198" t="s">
        <v>5249</v>
      </c>
      <c r="G8" s="199" t="n">
        <v>1097687259</v>
      </c>
      <c r="H8" s="193" t="s">
        <v>5250</v>
      </c>
      <c r="I8" s="200" t="n">
        <v>43414</v>
      </c>
      <c r="J8" s="199" t="s">
        <v>5251</v>
      </c>
      <c r="K8" s="193" t="s">
        <v>53</v>
      </c>
      <c r="L8" s="193" t="s">
        <v>29</v>
      </c>
      <c r="M8" s="191" t="s">
        <v>29</v>
      </c>
      <c r="N8" s="195" t="n">
        <v>0</v>
      </c>
      <c r="O8" s="199" t="n">
        <v>27412</v>
      </c>
      <c r="P8" s="196" t="s">
        <v>5232</v>
      </c>
      <c r="Q8" s="193" t="s">
        <v>4199</v>
      </c>
      <c r="R8" s="198" t="n">
        <v>487</v>
      </c>
      <c r="S8" s="193" t="n">
        <v>20</v>
      </c>
      <c r="T8" s="193" t="s">
        <v>36</v>
      </c>
      <c r="U8" s="193" t="n">
        <v>2</v>
      </c>
    </row>
    <row r="9" customFormat="false" ht="14.25" hidden="true" customHeight="true" outlineLevel="0" collapsed="false">
      <c r="A9" s="190" t="s">
        <v>3073</v>
      </c>
      <c r="B9" s="193" t="s">
        <v>3074</v>
      </c>
      <c r="C9" s="197" t="s">
        <v>3075</v>
      </c>
      <c r="D9" s="195" t="s">
        <v>5252</v>
      </c>
      <c r="E9" s="193" t="s">
        <v>41</v>
      </c>
      <c r="F9" s="198" t="s">
        <v>5253</v>
      </c>
      <c r="G9" s="199" t="n">
        <v>2555907527</v>
      </c>
      <c r="H9" s="193" t="s">
        <v>5254</v>
      </c>
      <c r="I9" s="200" t="n">
        <v>43609</v>
      </c>
      <c r="J9" s="199" t="s">
        <v>4463</v>
      </c>
      <c r="K9" s="193" t="s">
        <v>28</v>
      </c>
      <c r="L9" s="193" t="s">
        <v>36</v>
      </c>
      <c r="M9" s="191" t="s">
        <v>29</v>
      </c>
      <c r="N9" s="195" t="n">
        <v>0</v>
      </c>
      <c r="O9" s="199" t="n">
        <v>54917</v>
      </c>
      <c r="P9" s="196" t="s">
        <v>5255</v>
      </c>
      <c r="Q9" s="193" t="s">
        <v>4532</v>
      </c>
      <c r="R9" s="193" t="n">
        <v>676</v>
      </c>
      <c r="S9" s="193" t="n">
        <v>16</v>
      </c>
      <c r="T9" s="193" t="s">
        <v>36</v>
      </c>
      <c r="U9" s="193" t="n">
        <v>1</v>
      </c>
    </row>
    <row r="10" customFormat="false" ht="14.25" hidden="true" customHeight="true" outlineLevel="0" collapsed="false">
      <c r="A10" s="190" t="s">
        <v>2802</v>
      </c>
      <c r="B10" s="193" t="s">
        <v>2803</v>
      </c>
      <c r="C10" s="197" t="s">
        <v>1454</v>
      </c>
      <c r="D10" s="195" t="s">
        <v>1455</v>
      </c>
      <c r="E10" s="193" t="s">
        <v>41</v>
      </c>
      <c r="F10" s="193" t="s">
        <v>5256</v>
      </c>
      <c r="G10" s="199" t="n">
        <v>4418408199</v>
      </c>
      <c r="H10" s="193" t="s">
        <v>5257</v>
      </c>
      <c r="I10" s="200" t="n">
        <v>42858</v>
      </c>
      <c r="J10" s="199" t="s">
        <v>5258</v>
      </c>
      <c r="K10" s="193" t="s">
        <v>53</v>
      </c>
      <c r="L10" s="193" t="s">
        <v>29</v>
      </c>
      <c r="M10" s="191" t="s">
        <v>29</v>
      </c>
      <c r="N10" s="195" t="n">
        <v>0</v>
      </c>
      <c r="O10" s="199" t="n">
        <v>43493</v>
      </c>
      <c r="P10" s="196" t="s">
        <v>5255</v>
      </c>
      <c r="Q10" s="193" t="s">
        <v>4199</v>
      </c>
      <c r="R10" s="198" t="n">
        <v>186</v>
      </c>
      <c r="S10" s="193" t="n">
        <v>13</v>
      </c>
      <c r="T10" s="193" t="s">
        <v>29</v>
      </c>
      <c r="U10" s="193" t="n">
        <v>1</v>
      </c>
    </row>
    <row r="11" customFormat="false" ht="14.25" hidden="true" customHeight="true" outlineLevel="0" collapsed="false">
      <c r="A11" s="190" t="s">
        <v>3077</v>
      </c>
      <c r="B11" s="193" t="s">
        <v>3078</v>
      </c>
      <c r="C11" s="197" t="s">
        <v>3077</v>
      </c>
      <c r="D11" s="195" t="s">
        <v>5259</v>
      </c>
      <c r="E11" s="193" t="s">
        <v>41</v>
      </c>
      <c r="F11" s="193" t="s">
        <v>5260</v>
      </c>
      <c r="G11" s="199" t="n">
        <v>4101186573</v>
      </c>
      <c r="H11" s="193" t="s">
        <v>5261</v>
      </c>
      <c r="I11" s="200" t="n">
        <v>44636</v>
      </c>
      <c r="J11" s="199" t="s">
        <v>5262</v>
      </c>
      <c r="K11" s="193" t="s">
        <v>53</v>
      </c>
      <c r="L11" s="193" t="s">
        <v>29</v>
      </c>
      <c r="M11" s="191" t="s">
        <v>29</v>
      </c>
      <c r="N11" s="195" t="n">
        <v>0</v>
      </c>
      <c r="O11" s="199" t="n">
        <v>130964</v>
      </c>
      <c r="P11" s="196" t="s">
        <v>5255</v>
      </c>
      <c r="Q11" s="193" t="s">
        <v>4199</v>
      </c>
      <c r="R11" s="193" t="n">
        <v>147</v>
      </c>
      <c r="S11" s="193" t="n">
        <v>18</v>
      </c>
      <c r="T11" s="193" t="s">
        <v>36</v>
      </c>
      <c r="U11" s="193" t="n">
        <v>1</v>
      </c>
    </row>
    <row r="12" customFormat="false" ht="14.25" hidden="true" customHeight="true" outlineLevel="0" collapsed="false">
      <c r="A12" s="190" t="s">
        <v>3080</v>
      </c>
      <c r="B12" s="193" t="s">
        <v>3081</v>
      </c>
      <c r="C12" s="197" t="s">
        <v>3532</v>
      </c>
      <c r="D12" s="201" t="s">
        <v>5263</v>
      </c>
      <c r="E12" s="193" t="s">
        <v>41</v>
      </c>
      <c r="F12" s="193" t="s">
        <v>5264</v>
      </c>
      <c r="G12" s="199" t="n">
        <v>2804468420</v>
      </c>
      <c r="H12" s="193" t="s">
        <v>5265</v>
      </c>
      <c r="I12" s="200" t="n">
        <v>43407</v>
      </c>
      <c r="J12" s="193" t="s">
        <v>5266</v>
      </c>
      <c r="K12" s="193" t="s">
        <v>53</v>
      </c>
      <c r="L12" s="193" t="s">
        <v>29</v>
      </c>
      <c r="M12" s="191" t="s">
        <v>29</v>
      </c>
      <c r="N12" s="195" t="n">
        <v>0</v>
      </c>
      <c r="O12" s="199" t="n">
        <v>107495</v>
      </c>
      <c r="P12" s="196" t="s">
        <v>5255</v>
      </c>
      <c r="Q12" s="193" t="s">
        <v>4199</v>
      </c>
      <c r="R12" s="198" t="n">
        <v>65</v>
      </c>
      <c r="S12" s="193" t="n">
        <v>11</v>
      </c>
      <c r="T12" s="193" t="s">
        <v>29</v>
      </c>
      <c r="U12" s="193" t="n">
        <v>0</v>
      </c>
    </row>
    <row r="13" customFormat="false" ht="14.25" hidden="true" customHeight="true" outlineLevel="0" collapsed="false">
      <c r="A13" s="190" t="s">
        <v>3084</v>
      </c>
      <c r="B13" s="193" t="s">
        <v>3085</v>
      </c>
      <c r="C13" s="202" t="s">
        <v>3086</v>
      </c>
      <c r="D13" s="195" t="s">
        <v>2236</v>
      </c>
      <c r="E13" s="193" t="s">
        <v>41</v>
      </c>
      <c r="F13" s="193" t="s">
        <v>4544</v>
      </c>
      <c r="G13" s="199" t="n">
        <v>1672138407</v>
      </c>
      <c r="H13" s="193" t="s">
        <v>5267</v>
      </c>
      <c r="I13" s="200" t="n">
        <v>43968</v>
      </c>
      <c r="J13" s="199" t="s">
        <v>5268</v>
      </c>
      <c r="K13" s="193" t="s">
        <v>53</v>
      </c>
      <c r="L13" s="193" t="s">
        <v>29</v>
      </c>
      <c r="M13" s="191" t="s">
        <v>29</v>
      </c>
      <c r="N13" s="195" t="s">
        <v>5269</v>
      </c>
      <c r="O13" s="199" t="n">
        <v>279944</v>
      </c>
      <c r="P13" s="196" t="s">
        <v>5255</v>
      </c>
      <c r="Q13" s="193" t="s">
        <v>4199</v>
      </c>
      <c r="R13" s="193" t="n">
        <v>160</v>
      </c>
      <c r="S13" s="193" t="n">
        <v>2</v>
      </c>
      <c r="T13" s="193" t="s">
        <v>36</v>
      </c>
      <c r="U13" s="193" t="n">
        <v>0</v>
      </c>
    </row>
    <row r="14" customFormat="false" ht="14.25" hidden="true" customHeight="true" outlineLevel="0" collapsed="false">
      <c r="A14" s="190" t="s">
        <v>3087</v>
      </c>
      <c r="B14" s="193" t="s">
        <v>3088</v>
      </c>
      <c r="C14" s="197" t="s">
        <v>2648</v>
      </c>
      <c r="D14" s="195" t="s">
        <v>1967</v>
      </c>
      <c r="E14" s="193" t="s">
        <v>41</v>
      </c>
      <c r="F14" s="193" t="s">
        <v>5270</v>
      </c>
      <c r="G14" s="199" t="n">
        <v>2258312973</v>
      </c>
      <c r="H14" s="193" t="s">
        <v>5271</v>
      </c>
      <c r="I14" s="200" t="n">
        <v>43065</v>
      </c>
      <c r="J14" s="199" t="s">
        <v>5272</v>
      </c>
      <c r="K14" s="193" t="s">
        <v>53</v>
      </c>
      <c r="L14" s="193" t="s">
        <v>36</v>
      </c>
      <c r="M14" s="191" t="s">
        <v>29</v>
      </c>
      <c r="N14" s="195" t="s">
        <v>5273</v>
      </c>
      <c r="O14" s="199" t="n">
        <v>34680</v>
      </c>
      <c r="P14" s="196" t="s">
        <v>5232</v>
      </c>
      <c r="Q14" s="193" t="s">
        <v>4199</v>
      </c>
      <c r="R14" s="198" t="n">
        <v>94</v>
      </c>
      <c r="S14" s="193" t="n">
        <v>0</v>
      </c>
      <c r="T14" s="193" t="s">
        <v>36</v>
      </c>
      <c r="U14" s="193" t="n">
        <v>0</v>
      </c>
    </row>
    <row r="15" customFormat="false" ht="14.25" hidden="true" customHeight="true" outlineLevel="0" collapsed="false">
      <c r="A15" s="190" t="s">
        <v>3089</v>
      </c>
      <c r="B15" s="193" t="s">
        <v>3090</v>
      </c>
      <c r="C15" s="197" t="s">
        <v>2145</v>
      </c>
      <c r="D15" s="195" t="s">
        <v>3091</v>
      </c>
      <c r="E15" s="193" t="s">
        <v>41</v>
      </c>
      <c r="F15" s="193" t="s">
        <v>5274</v>
      </c>
      <c r="G15" s="199" t="n">
        <v>1928545501</v>
      </c>
      <c r="H15" s="193" t="s">
        <v>5275</v>
      </c>
      <c r="I15" s="200" t="n">
        <v>41237</v>
      </c>
      <c r="J15" s="199" t="s">
        <v>5276</v>
      </c>
      <c r="K15" s="193" t="s">
        <v>53</v>
      </c>
      <c r="L15" s="193" t="s">
        <v>36</v>
      </c>
      <c r="M15" s="191" t="s">
        <v>29</v>
      </c>
      <c r="N15" s="195" t="n">
        <v>0</v>
      </c>
      <c r="O15" s="199" t="n">
        <v>38248</v>
      </c>
      <c r="P15" s="196" t="s">
        <v>5277</v>
      </c>
      <c r="Q15" s="193" t="s">
        <v>4199</v>
      </c>
      <c r="R15" s="193" t="n">
        <v>520</v>
      </c>
      <c r="S15" s="193" t="n">
        <v>16</v>
      </c>
      <c r="T15" s="193" t="s">
        <v>36</v>
      </c>
      <c r="U15" s="193" t="n">
        <v>2</v>
      </c>
    </row>
    <row r="16" customFormat="false" ht="14.25" hidden="true" customHeight="true" outlineLevel="0" collapsed="false">
      <c r="A16" s="190" t="s">
        <v>3092</v>
      </c>
      <c r="B16" s="193" t="s">
        <v>3093</v>
      </c>
      <c r="C16" s="197" t="s">
        <v>3537</v>
      </c>
      <c r="D16" s="195" t="s">
        <v>3095</v>
      </c>
      <c r="E16" s="193" t="s">
        <v>41</v>
      </c>
      <c r="F16" s="193" t="s">
        <v>5278</v>
      </c>
      <c r="G16" s="199" t="n">
        <v>1523716869</v>
      </c>
      <c r="H16" s="193" t="s">
        <v>5279</v>
      </c>
      <c r="I16" s="200" t="n">
        <v>43581</v>
      </c>
      <c r="J16" s="199" t="s">
        <v>4349</v>
      </c>
      <c r="K16" s="193" t="s">
        <v>53</v>
      </c>
      <c r="L16" s="193" t="s">
        <v>36</v>
      </c>
      <c r="M16" s="191" t="s">
        <v>29</v>
      </c>
      <c r="N16" s="195" t="s">
        <v>5280</v>
      </c>
      <c r="O16" s="199" t="n">
        <v>38667</v>
      </c>
      <c r="P16" s="196" t="s">
        <v>5255</v>
      </c>
      <c r="Q16" s="193" t="s">
        <v>4199</v>
      </c>
      <c r="R16" s="198" t="n">
        <v>716</v>
      </c>
      <c r="S16" s="193" t="n">
        <v>31</v>
      </c>
      <c r="T16" s="193" t="s">
        <v>36</v>
      </c>
      <c r="U16" s="193" t="n">
        <v>56</v>
      </c>
    </row>
    <row r="17" customFormat="false" ht="14.25" hidden="true" customHeight="true" outlineLevel="0" collapsed="false">
      <c r="A17" s="190" t="s">
        <v>3096</v>
      </c>
      <c r="B17" s="193" t="s">
        <v>3097</v>
      </c>
      <c r="C17" s="197" t="s">
        <v>3458</v>
      </c>
      <c r="D17" s="195" t="s">
        <v>1644</v>
      </c>
      <c r="E17" s="193" t="s">
        <v>41</v>
      </c>
      <c r="F17" s="193" t="s">
        <v>5281</v>
      </c>
      <c r="G17" s="199" t="n">
        <v>619626795</v>
      </c>
      <c r="H17" s="193" t="s">
        <v>5282</v>
      </c>
      <c r="I17" s="200" t="n">
        <v>42496</v>
      </c>
      <c r="J17" s="199" t="s">
        <v>5258</v>
      </c>
      <c r="K17" s="193" t="s">
        <v>53</v>
      </c>
      <c r="L17" s="193" t="s">
        <v>36</v>
      </c>
      <c r="M17" s="191" t="s">
        <v>29</v>
      </c>
      <c r="N17" s="195" t="n">
        <v>0</v>
      </c>
      <c r="O17" s="199" t="n">
        <v>23991</v>
      </c>
      <c r="P17" s="196" t="s">
        <v>5255</v>
      </c>
      <c r="Q17" s="193" t="s">
        <v>4199</v>
      </c>
      <c r="R17" s="193" t="n">
        <v>119</v>
      </c>
      <c r="S17" s="193" t="n">
        <v>2</v>
      </c>
      <c r="T17" s="193" t="s">
        <v>36</v>
      </c>
      <c r="U17" s="193" t="n">
        <v>2</v>
      </c>
    </row>
    <row r="18" customFormat="false" ht="14.25" hidden="true" customHeight="true" outlineLevel="0" collapsed="false">
      <c r="A18" s="190" t="s">
        <v>3098</v>
      </c>
      <c r="B18" s="193" t="s">
        <v>3099</v>
      </c>
      <c r="C18" s="197" t="s">
        <v>3468</v>
      </c>
      <c r="D18" s="195" t="s">
        <v>3101</v>
      </c>
      <c r="E18" s="193" t="s">
        <v>41</v>
      </c>
      <c r="F18" s="193" t="s">
        <v>5283</v>
      </c>
      <c r="G18" s="199" t="n">
        <v>395111311</v>
      </c>
      <c r="H18" s="193" t="s">
        <v>5284</v>
      </c>
      <c r="I18" s="200" t="n">
        <v>44337</v>
      </c>
      <c r="J18" s="199" t="s">
        <v>5285</v>
      </c>
      <c r="K18" s="193" t="s">
        <v>53</v>
      </c>
      <c r="L18" s="193" t="s">
        <v>29</v>
      </c>
      <c r="M18" s="191" t="s">
        <v>29</v>
      </c>
      <c r="N18" s="195" t="s">
        <v>5286</v>
      </c>
      <c r="O18" s="199" t="n">
        <v>14564</v>
      </c>
      <c r="P18" s="196" t="s">
        <v>5255</v>
      </c>
      <c r="Q18" s="193" t="s">
        <v>4199</v>
      </c>
      <c r="R18" s="198" t="n">
        <v>1000</v>
      </c>
      <c r="S18" s="193" t="n">
        <v>38</v>
      </c>
      <c r="T18" s="193" t="s">
        <v>36</v>
      </c>
      <c r="U18" s="193" t="n">
        <v>7</v>
      </c>
    </row>
    <row r="19" customFormat="false" ht="14.25" hidden="true" customHeight="true" outlineLevel="0" collapsed="false">
      <c r="A19" s="190" t="s">
        <v>2884</v>
      </c>
      <c r="B19" s="193" t="s">
        <v>2885</v>
      </c>
      <c r="C19" s="197" t="s">
        <v>3482</v>
      </c>
      <c r="D19" s="195" t="s">
        <v>3102</v>
      </c>
      <c r="E19" s="193" t="s">
        <v>41</v>
      </c>
      <c r="F19" s="193" t="s">
        <v>5287</v>
      </c>
      <c r="G19" s="199" t="n">
        <v>228927954</v>
      </c>
      <c r="H19" s="193" t="s">
        <v>5288</v>
      </c>
      <c r="I19" s="200" t="n">
        <v>43579</v>
      </c>
      <c r="J19" s="199" t="s">
        <v>5289</v>
      </c>
      <c r="K19" s="193" t="s">
        <v>53</v>
      </c>
      <c r="L19" s="193" t="s">
        <v>36</v>
      </c>
      <c r="M19" s="191" t="s">
        <v>29</v>
      </c>
      <c r="N19" s="195" t="n">
        <v>0</v>
      </c>
      <c r="O19" s="199" t="n">
        <v>31229</v>
      </c>
      <c r="P19" s="196" t="s">
        <v>5255</v>
      </c>
      <c r="Q19" s="193" t="s">
        <v>4199</v>
      </c>
      <c r="R19" s="193" t="n">
        <v>4</v>
      </c>
      <c r="S19" s="193" t="n">
        <v>0</v>
      </c>
      <c r="T19" s="193" t="s">
        <v>36</v>
      </c>
      <c r="U19" s="193" t="n">
        <v>0</v>
      </c>
    </row>
    <row r="20" customFormat="false" ht="14.25" hidden="true" customHeight="true" outlineLevel="0" collapsed="false">
      <c r="A20" s="190" t="s">
        <v>3103</v>
      </c>
      <c r="B20" s="193" t="s">
        <v>3104</v>
      </c>
      <c r="C20" s="197" t="s">
        <v>3477</v>
      </c>
      <c r="D20" s="195" t="s">
        <v>3106</v>
      </c>
      <c r="E20" s="193" t="s">
        <v>41</v>
      </c>
      <c r="F20" s="193" t="s">
        <v>5290</v>
      </c>
      <c r="G20" s="199" t="n">
        <v>302841642</v>
      </c>
      <c r="H20" s="193" t="s">
        <v>5291</v>
      </c>
      <c r="I20" s="200" t="n">
        <v>44455</v>
      </c>
      <c r="J20" s="199" t="s">
        <v>5292</v>
      </c>
      <c r="K20" s="193" t="s">
        <v>53</v>
      </c>
      <c r="L20" s="193" t="s">
        <v>36</v>
      </c>
      <c r="M20" s="191" t="s">
        <v>29</v>
      </c>
      <c r="N20" s="195" t="n">
        <v>0</v>
      </c>
      <c r="O20" s="199" t="n">
        <v>3183</v>
      </c>
      <c r="P20" s="196" t="s">
        <v>5255</v>
      </c>
      <c r="Q20" s="193" t="s">
        <v>4199</v>
      </c>
      <c r="R20" s="198" t="n">
        <v>586</v>
      </c>
      <c r="S20" s="193" t="n">
        <v>12</v>
      </c>
      <c r="T20" s="193" t="s">
        <v>36</v>
      </c>
      <c r="U20" s="193" t="n">
        <v>1</v>
      </c>
    </row>
    <row r="21" customFormat="false" ht="14.25" hidden="true" customHeight="true" outlineLevel="0" collapsed="false">
      <c r="A21" s="190" t="s">
        <v>3107</v>
      </c>
      <c r="B21" s="193" t="s">
        <v>3108</v>
      </c>
      <c r="C21" s="197" t="s">
        <v>3463</v>
      </c>
      <c r="D21" s="195" t="s">
        <v>3109</v>
      </c>
      <c r="E21" s="193" t="s">
        <v>41</v>
      </c>
      <c r="F21" s="193" t="s">
        <v>5293</v>
      </c>
      <c r="G21" s="199" t="n">
        <v>6412263662</v>
      </c>
      <c r="H21" s="193" t="s">
        <v>5294</v>
      </c>
      <c r="I21" s="200" t="n">
        <v>44620</v>
      </c>
      <c r="J21" s="199" t="s">
        <v>5258</v>
      </c>
      <c r="K21" s="193" t="s">
        <v>53</v>
      </c>
      <c r="L21" s="193" t="s">
        <v>36</v>
      </c>
      <c r="M21" s="191" t="s">
        <v>29</v>
      </c>
      <c r="N21" s="195" t="n">
        <v>0</v>
      </c>
      <c r="O21" s="199" t="n">
        <v>115985</v>
      </c>
      <c r="P21" s="196" t="s">
        <v>5255</v>
      </c>
      <c r="Q21" s="193" t="s">
        <v>4199</v>
      </c>
      <c r="R21" s="193" t="n">
        <v>1000</v>
      </c>
      <c r="S21" s="193" t="n">
        <v>0</v>
      </c>
      <c r="T21" s="193" t="s">
        <v>36</v>
      </c>
      <c r="U21" s="193" t="n">
        <v>0</v>
      </c>
    </row>
    <row r="22" customFormat="false" ht="14.25" hidden="true" customHeight="true" outlineLevel="0" collapsed="false">
      <c r="A22" s="190" t="s">
        <v>3110</v>
      </c>
      <c r="B22" s="193" t="s">
        <v>3111</v>
      </c>
      <c r="C22" s="197" t="s">
        <v>3472</v>
      </c>
      <c r="D22" s="195" t="s">
        <v>3113</v>
      </c>
      <c r="E22" s="193" t="s">
        <v>41</v>
      </c>
      <c r="F22" s="193" t="s">
        <v>5295</v>
      </c>
      <c r="G22" s="199" t="n">
        <v>1171602287</v>
      </c>
      <c r="H22" s="193" t="s">
        <v>5296</v>
      </c>
      <c r="I22" s="200" t="n">
        <v>43394</v>
      </c>
      <c r="J22" s="199" t="s">
        <v>4499</v>
      </c>
      <c r="K22" s="193" t="s">
        <v>53</v>
      </c>
      <c r="L22" s="193" t="s">
        <v>36</v>
      </c>
      <c r="M22" s="191" t="s">
        <v>29</v>
      </c>
      <c r="N22" s="195" t="n">
        <v>0</v>
      </c>
      <c r="O22" s="199" t="n">
        <v>26528</v>
      </c>
      <c r="P22" s="196" t="s">
        <v>5255</v>
      </c>
      <c r="Q22" s="193" t="s">
        <v>4199</v>
      </c>
      <c r="R22" s="198" t="n">
        <v>1500</v>
      </c>
      <c r="S22" s="193" t="n">
        <v>22</v>
      </c>
      <c r="T22" s="193" t="s">
        <v>36</v>
      </c>
      <c r="U22" s="193" t="n">
        <v>0</v>
      </c>
    </row>
    <row r="23" customFormat="false" ht="14.25" hidden="true" customHeight="true" outlineLevel="0" collapsed="false">
      <c r="A23" s="190" t="s">
        <v>2962</v>
      </c>
      <c r="B23" s="193" t="s">
        <v>3114</v>
      </c>
      <c r="C23" s="197" t="s">
        <v>3453</v>
      </c>
      <c r="D23" s="195" t="s">
        <v>5297</v>
      </c>
      <c r="E23" s="193" t="s">
        <v>41</v>
      </c>
      <c r="F23" s="193" t="s">
        <v>5298</v>
      </c>
      <c r="G23" s="199" t="n">
        <v>392898859</v>
      </c>
      <c r="H23" s="193" t="s">
        <v>5299</v>
      </c>
      <c r="I23" s="200" t="n">
        <v>44098</v>
      </c>
      <c r="J23" s="199" t="s">
        <v>5300</v>
      </c>
      <c r="K23" s="193" t="s">
        <v>53</v>
      </c>
      <c r="L23" s="193" t="s">
        <v>36</v>
      </c>
      <c r="M23" s="191" t="s">
        <v>29</v>
      </c>
      <c r="N23" s="195" t="n">
        <v>0</v>
      </c>
      <c r="O23" s="199" t="n">
        <v>106765</v>
      </c>
      <c r="P23" s="196" t="s">
        <v>5255</v>
      </c>
      <c r="Q23" s="193" t="s">
        <v>4199</v>
      </c>
      <c r="R23" s="193" t="n">
        <v>1700</v>
      </c>
      <c r="S23" s="193" t="n">
        <v>40</v>
      </c>
      <c r="T23" s="193" t="s">
        <v>36</v>
      </c>
      <c r="U23" s="193" t="n">
        <v>0</v>
      </c>
    </row>
    <row r="24" customFormat="false" ht="14.25" hidden="true" customHeight="true" outlineLevel="0" collapsed="false">
      <c r="A24" s="190" t="s">
        <v>3116</v>
      </c>
      <c r="B24" s="193" t="s">
        <v>3117</v>
      </c>
      <c r="C24" s="197" t="s">
        <v>3206</v>
      </c>
      <c r="D24" s="195" t="s">
        <v>3119</v>
      </c>
      <c r="E24" s="193" t="s">
        <v>41</v>
      </c>
      <c r="F24" s="193" t="s">
        <v>5301</v>
      </c>
      <c r="G24" s="199" t="n">
        <v>3105053908</v>
      </c>
      <c r="H24" s="193" t="s">
        <v>5302</v>
      </c>
      <c r="I24" s="200" t="n">
        <v>42780</v>
      </c>
      <c r="J24" s="199" t="s">
        <v>5303</v>
      </c>
      <c r="K24" s="193" t="s">
        <v>53</v>
      </c>
      <c r="L24" s="193" t="s">
        <v>36</v>
      </c>
      <c r="M24" s="191" t="s">
        <v>29</v>
      </c>
      <c r="N24" s="195" t="n">
        <v>0</v>
      </c>
      <c r="O24" s="199" t="n">
        <v>25302</v>
      </c>
      <c r="P24" s="196" t="s">
        <v>5255</v>
      </c>
      <c r="Q24" s="193" t="s">
        <v>4199</v>
      </c>
      <c r="R24" s="198" t="n">
        <v>4600</v>
      </c>
      <c r="S24" s="193" t="n">
        <v>16</v>
      </c>
      <c r="T24" s="193" t="s">
        <v>36</v>
      </c>
      <c r="U24" s="193" t="n">
        <v>0</v>
      </c>
    </row>
    <row r="25" customFormat="false" ht="14.25" hidden="true" customHeight="true" outlineLevel="0" collapsed="false">
      <c r="A25" s="190" t="s">
        <v>3120</v>
      </c>
      <c r="B25" s="193" t="s">
        <v>3121</v>
      </c>
      <c r="C25" s="197" t="s">
        <v>3448</v>
      </c>
      <c r="D25" s="195" t="s">
        <v>840</v>
      </c>
      <c r="E25" s="193" t="s">
        <v>41</v>
      </c>
      <c r="F25" s="193" t="s">
        <v>4527</v>
      </c>
      <c r="G25" s="199" t="n">
        <v>3170530914</v>
      </c>
      <c r="H25" s="193" t="s">
        <v>5304</v>
      </c>
      <c r="I25" s="200" t="n">
        <v>43337</v>
      </c>
      <c r="J25" s="199" t="s">
        <v>5305</v>
      </c>
      <c r="K25" s="193" t="s">
        <v>53</v>
      </c>
      <c r="L25" s="193" t="s">
        <v>36</v>
      </c>
      <c r="M25" s="191" t="s">
        <v>29</v>
      </c>
      <c r="N25" s="195"/>
      <c r="O25" s="199" t="n">
        <v>8297</v>
      </c>
      <c r="P25" s="196" t="s">
        <v>5255</v>
      </c>
      <c r="Q25" s="193" t="s">
        <v>4199</v>
      </c>
      <c r="R25" s="193" t="n">
        <v>1200</v>
      </c>
      <c r="S25" s="193" t="n">
        <v>9</v>
      </c>
      <c r="T25" s="193" t="s">
        <v>36</v>
      </c>
      <c r="U25" s="193" t="n">
        <v>0</v>
      </c>
    </row>
    <row r="26" customFormat="false" ht="14.25" hidden="true" customHeight="true" outlineLevel="0" collapsed="false">
      <c r="A26" s="190" t="s">
        <v>3122</v>
      </c>
      <c r="B26" s="193" t="s">
        <v>3123</v>
      </c>
      <c r="C26" s="197" t="s">
        <v>3199</v>
      </c>
      <c r="D26" s="195" t="s">
        <v>3125</v>
      </c>
      <c r="E26" s="193" t="s">
        <v>41</v>
      </c>
      <c r="F26" s="193" t="s">
        <v>5306</v>
      </c>
      <c r="G26" s="199" t="n">
        <v>24113335377</v>
      </c>
      <c r="H26" s="193" t="s">
        <v>5307</v>
      </c>
      <c r="I26" s="200" t="n">
        <v>40334</v>
      </c>
      <c r="J26" s="199" t="s">
        <v>5308</v>
      </c>
      <c r="K26" s="193" t="s">
        <v>28</v>
      </c>
      <c r="L26" s="193" t="s">
        <v>29</v>
      </c>
      <c r="M26" s="191" t="s">
        <v>29</v>
      </c>
      <c r="N26" s="195" t="n">
        <v>0</v>
      </c>
      <c r="O26" s="199" t="n">
        <v>867328</v>
      </c>
      <c r="P26" s="196" t="s">
        <v>5255</v>
      </c>
      <c r="Q26" s="193" t="s">
        <v>4199</v>
      </c>
      <c r="R26" s="198" t="n">
        <v>244</v>
      </c>
      <c r="S26" s="193" t="n">
        <v>10</v>
      </c>
      <c r="T26" s="193" t="s">
        <v>36</v>
      </c>
      <c r="U26" s="193" t="n">
        <v>0</v>
      </c>
    </row>
    <row r="27" customFormat="false" ht="14.25" hidden="true" customHeight="true" outlineLevel="0" collapsed="false">
      <c r="A27" s="190" t="s">
        <v>3126</v>
      </c>
      <c r="B27" s="193" t="s">
        <v>3127</v>
      </c>
      <c r="C27" s="197" t="s">
        <v>3194</v>
      </c>
      <c r="D27" s="195" t="s">
        <v>3128</v>
      </c>
      <c r="E27" s="193" t="s">
        <v>41</v>
      </c>
      <c r="F27" s="193" t="s">
        <v>5309</v>
      </c>
      <c r="G27" s="199" t="n">
        <v>14642218779</v>
      </c>
      <c r="H27" s="193" t="s">
        <v>5310</v>
      </c>
      <c r="I27" s="200" t="n">
        <v>42801</v>
      </c>
      <c r="J27" s="199" t="s">
        <v>5311</v>
      </c>
      <c r="K27" s="193" t="s">
        <v>28</v>
      </c>
      <c r="L27" s="193" t="s">
        <v>29</v>
      </c>
      <c r="M27" s="191" t="s">
        <v>29</v>
      </c>
      <c r="N27" s="195" t="n">
        <v>0</v>
      </c>
      <c r="O27" s="199" t="n">
        <v>607470</v>
      </c>
      <c r="P27" s="196" t="s">
        <v>5255</v>
      </c>
      <c r="Q27" s="193" t="s">
        <v>4199</v>
      </c>
      <c r="R27" s="193" t="n">
        <v>73</v>
      </c>
      <c r="S27" s="193" t="n">
        <v>35</v>
      </c>
      <c r="T27" s="193" t="s">
        <v>36</v>
      </c>
      <c r="U27" s="193" t="n">
        <v>0</v>
      </c>
    </row>
    <row r="28" customFormat="false" ht="14.25" hidden="true" customHeight="true" outlineLevel="0" collapsed="false">
      <c r="A28" s="190" t="s">
        <v>3129</v>
      </c>
      <c r="B28" s="193" t="s">
        <v>3130</v>
      </c>
      <c r="C28" s="197" t="s">
        <v>3180</v>
      </c>
      <c r="D28" s="195" t="s">
        <v>3132</v>
      </c>
      <c r="E28" s="193" t="s">
        <v>41</v>
      </c>
      <c r="F28" s="193" t="s">
        <v>5312</v>
      </c>
      <c r="G28" s="199" t="n">
        <v>14564565709</v>
      </c>
      <c r="H28" s="193" t="s">
        <v>5313</v>
      </c>
      <c r="I28" s="200" t="n">
        <v>42748</v>
      </c>
      <c r="J28" s="199" t="s">
        <v>5314</v>
      </c>
      <c r="K28" s="193" t="s">
        <v>28</v>
      </c>
      <c r="L28" s="193" t="s">
        <v>29</v>
      </c>
      <c r="M28" s="191" t="s">
        <v>29</v>
      </c>
      <c r="N28" s="195" t="n">
        <v>0</v>
      </c>
      <c r="O28" s="199" t="n">
        <v>4238809</v>
      </c>
      <c r="P28" s="196" t="s">
        <v>5255</v>
      </c>
      <c r="Q28" s="193" t="s">
        <v>4532</v>
      </c>
      <c r="R28" s="198" t="n">
        <v>124</v>
      </c>
      <c r="S28" s="193" t="n">
        <v>48</v>
      </c>
      <c r="T28" s="193" t="s">
        <v>36</v>
      </c>
      <c r="U28" s="193" t="n">
        <v>2</v>
      </c>
    </row>
    <row r="29" customFormat="false" ht="14.25" hidden="true" customHeight="true" outlineLevel="0" collapsed="false">
      <c r="A29" s="190" t="s">
        <v>3133</v>
      </c>
      <c r="B29" s="193" t="s">
        <v>3134</v>
      </c>
      <c r="C29" s="197" t="s">
        <v>3187</v>
      </c>
      <c r="D29" s="195" t="s">
        <v>3135</v>
      </c>
      <c r="E29" s="193" t="s">
        <v>41</v>
      </c>
      <c r="F29" s="193" t="s">
        <v>5315</v>
      </c>
      <c r="G29" s="199" t="n">
        <v>1762895161</v>
      </c>
      <c r="H29" s="193" t="s">
        <v>5316</v>
      </c>
      <c r="I29" s="200" t="n">
        <v>44783</v>
      </c>
      <c r="J29" s="199" t="s">
        <v>5317</v>
      </c>
      <c r="K29" s="193" t="s">
        <v>53</v>
      </c>
      <c r="L29" s="193" t="s">
        <v>29</v>
      </c>
      <c r="M29" s="191" t="s">
        <v>29</v>
      </c>
      <c r="N29" s="195" t="n">
        <v>0</v>
      </c>
      <c r="O29" s="199" t="n">
        <v>12911</v>
      </c>
      <c r="P29" s="196" t="s">
        <v>5255</v>
      </c>
      <c r="Q29" s="193" t="s">
        <v>4199</v>
      </c>
      <c r="R29" s="193" t="n">
        <v>351</v>
      </c>
      <c r="S29" s="193" t="n">
        <v>35</v>
      </c>
      <c r="T29" s="193" t="s">
        <v>36</v>
      </c>
      <c r="U29" s="193" t="n">
        <v>0</v>
      </c>
    </row>
    <row r="30" customFormat="false" ht="14.25" hidden="true" customHeight="true" outlineLevel="0" collapsed="false">
      <c r="A30" s="190" t="s">
        <v>3136</v>
      </c>
      <c r="B30" s="193" t="s">
        <v>3137</v>
      </c>
      <c r="C30" s="197" t="s">
        <v>3173</v>
      </c>
      <c r="D30" s="195" t="s">
        <v>3139</v>
      </c>
      <c r="E30" s="193" t="s">
        <v>41</v>
      </c>
      <c r="F30" s="193" t="s">
        <v>5318</v>
      </c>
      <c r="G30" s="199" t="n">
        <v>202019824557</v>
      </c>
      <c r="H30" s="193" t="s">
        <v>5319</v>
      </c>
      <c r="I30" s="200" t="n">
        <v>43561</v>
      </c>
      <c r="J30" s="199" t="s">
        <v>5320</v>
      </c>
      <c r="K30" s="193" t="s">
        <v>53</v>
      </c>
      <c r="L30" s="193" t="s">
        <v>36</v>
      </c>
      <c r="M30" s="191" t="s">
        <v>29</v>
      </c>
      <c r="N30" s="195" t="n">
        <v>0</v>
      </c>
      <c r="O30" s="199" t="n">
        <v>346323</v>
      </c>
      <c r="P30" s="196" t="s">
        <v>5255</v>
      </c>
      <c r="Q30" s="193" t="s">
        <v>4199</v>
      </c>
      <c r="R30" s="198" t="n">
        <v>17000</v>
      </c>
      <c r="S30" s="193" t="n">
        <v>40</v>
      </c>
      <c r="T30" s="193" t="s">
        <v>29</v>
      </c>
      <c r="U30" s="193" t="n">
        <v>25</v>
      </c>
    </row>
    <row r="31" customFormat="false" ht="14.25" hidden="true" customHeight="true" outlineLevel="0" collapsed="false">
      <c r="A31" s="190" t="s">
        <v>3140</v>
      </c>
      <c r="B31" s="193" t="s">
        <v>3141</v>
      </c>
      <c r="C31" s="197" t="s">
        <v>3159</v>
      </c>
      <c r="D31" s="195" t="s">
        <v>3142</v>
      </c>
      <c r="E31" s="193" t="s">
        <v>41</v>
      </c>
      <c r="F31" s="193" t="s">
        <v>5321</v>
      </c>
      <c r="G31" s="199" t="n">
        <v>93832501</v>
      </c>
      <c r="H31" s="193" t="s">
        <v>5322</v>
      </c>
      <c r="I31" s="200" t="n">
        <v>44416</v>
      </c>
      <c r="J31" s="199" t="s">
        <v>5323</v>
      </c>
      <c r="K31" s="193" t="s">
        <v>53</v>
      </c>
      <c r="L31" s="193" t="s">
        <v>36</v>
      </c>
      <c r="M31" s="191" t="s">
        <v>29</v>
      </c>
      <c r="N31" s="195" t="n">
        <v>0</v>
      </c>
      <c r="O31" s="199" t="n">
        <v>177</v>
      </c>
      <c r="P31" s="196" t="s">
        <v>5255</v>
      </c>
      <c r="Q31" s="193" t="s">
        <v>4199</v>
      </c>
      <c r="R31" s="193" t="n">
        <v>3000</v>
      </c>
      <c r="S31" s="193" t="n">
        <v>60</v>
      </c>
      <c r="T31" s="193" t="s">
        <v>36</v>
      </c>
      <c r="U31" s="193" t="n">
        <v>14</v>
      </c>
    </row>
    <row r="32" customFormat="false" ht="14.25" hidden="true" customHeight="true" outlineLevel="0" collapsed="false">
      <c r="A32" s="190" t="s">
        <v>3143</v>
      </c>
      <c r="B32" s="193" t="s">
        <v>3144</v>
      </c>
      <c r="C32" s="197" t="s">
        <v>3166</v>
      </c>
      <c r="D32" s="195" t="s">
        <v>3146</v>
      </c>
      <c r="E32" s="193" t="s">
        <v>41</v>
      </c>
      <c r="F32" s="193" t="s">
        <v>5324</v>
      </c>
      <c r="G32" s="199" t="n">
        <v>362498852</v>
      </c>
      <c r="H32" s="193" t="s">
        <v>5325</v>
      </c>
      <c r="I32" s="200" t="n">
        <v>43256</v>
      </c>
      <c r="J32" s="199" t="s">
        <v>5326</v>
      </c>
      <c r="K32" s="193" t="s">
        <v>28</v>
      </c>
      <c r="L32" s="193" t="s">
        <v>29</v>
      </c>
      <c r="M32" s="191" t="s">
        <v>29</v>
      </c>
      <c r="N32" s="195"/>
      <c r="O32" s="199" t="n">
        <v>39349</v>
      </c>
      <c r="P32" s="196" t="s">
        <v>5255</v>
      </c>
      <c r="Q32" s="193" t="s">
        <v>4199</v>
      </c>
      <c r="R32" s="198" t="n">
        <v>1000</v>
      </c>
      <c r="S32" s="193" t="n">
        <v>11</v>
      </c>
      <c r="T32" s="193" t="s">
        <v>36</v>
      </c>
      <c r="U32" s="193" t="n">
        <v>0</v>
      </c>
    </row>
    <row r="33" customFormat="false" ht="14.25" hidden="true" customHeight="true" outlineLevel="0" collapsed="false">
      <c r="A33" s="190" t="s">
        <v>3147</v>
      </c>
      <c r="B33" s="193" t="s">
        <v>3148</v>
      </c>
      <c r="C33" s="197" t="s">
        <v>3131</v>
      </c>
      <c r="D33" s="195" t="s">
        <v>3149</v>
      </c>
      <c r="E33" s="193" t="s">
        <v>41</v>
      </c>
      <c r="F33" s="193" t="s">
        <v>5327</v>
      </c>
      <c r="G33" s="199" t="n">
        <v>87376380</v>
      </c>
      <c r="H33" s="193" t="s">
        <v>5328</v>
      </c>
      <c r="I33" s="200" t="n">
        <v>43904</v>
      </c>
      <c r="J33" s="199" t="s">
        <v>5329</v>
      </c>
      <c r="K33" s="193" t="s">
        <v>53</v>
      </c>
      <c r="L33" s="193" t="s">
        <v>36</v>
      </c>
      <c r="M33" s="191" t="s">
        <v>29</v>
      </c>
      <c r="N33" s="195" t="s">
        <v>5330</v>
      </c>
      <c r="O33" s="199" t="n">
        <v>3366</v>
      </c>
      <c r="P33" s="196" t="s">
        <v>5255</v>
      </c>
      <c r="Q33" s="193" t="s">
        <v>4199</v>
      </c>
      <c r="R33" s="193" t="n">
        <v>1700</v>
      </c>
      <c r="S33" s="193" t="n">
        <v>48</v>
      </c>
      <c r="T33" s="193" t="s">
        <v>36</v>
      </c>
      <c r="U33" s="193" t="n">
        <v>9</v>
      </c>
    </row>
    <row r="34" customFormat="false" ht="14.25" hidden="true" customHeight="true" outlineLevel="0" collapsed="false">
      <c r="A34" s="190" t="s">
        <v>3150</v>
      </c>
      <c r="B34" s="193" t="s">
        <v>3151</v>
      </c>
      <c r="C34" s="197" t="s">
        <v>3118</v>
      </c>
      <c r="D34" s="195" t="s">
        <v>3153</v>
      </c>
      <c r="E34" s="193" t="s">
        <v>41</v>
      </c>
      <c r="F34" s="193" t="s">
        <v>5331</v>
      </c>
      <c r="G34" s="199" t="n">
        <v>4759396644</v>
      </c>
      <c r="H34" s="193" t="s">
        <v>5332</v>
      </c>
      <c r="I34" s="200" t="n">
        <v>44575</v>
      </c>
      <c r="J34" s="199" t="s">
        <v>5272</v>
      </c>
      <c r="K34" s="193" t="s">
        <v>53</v>
      </c>
      <c r="L34" s="193" t="s">
        <v>36</v>
      </c>
      <c r="M34" s="191" t="s">
        <v>29</v>
      </c>
      <c r="N34" s="195" t="n">
        <v>0</v>
      </c>
      <c r="O34" s="199" t="n">
        <v>49954</v>
      </c>
      <c r="P34" s="196" t="s">
        <v>5255</v>
      </c>
      <c r="Q34" s="193" t="s">
        <v>4199</v>
      </c>
      <c r="R34" s="198" t="n">
        <v>826</v>
      </c>
      <c r="S34" s="193" t="n">
        <v>35</v>
      </c>
      <c r="T34" s="193" t="s">
        <v>36</v>
      </c>
      <c r="U34" s="193" t="n">
        <v>0</v>
      </c>
    </row>
    <row r="35" customFormat="false" ht="14.25" hidden="true" customHeight="true" outlineLevel="0" collapsed="false">
      <c r="A35" s="190" t="s">
        <v>3154</v>
      </c>
      <c r="B35" s="193" t="s">
        <v>3155</v>
      </c>
      <c r="C35" s="197" t="s">
        <v>3145</v>
      </c>
      <c r="D35" s="195" t="s">
        <v>5333</v>
      </c>
      <c r="E35" s="193" t="s">
        <v>41</v>
      </c>
      <c r="F35" s="193" t="s">
        <v>5334</v>
      </c>
      <c r="G35" s="199" t="n">
        <v>6113578883</v>
      </c>
      <c r="H35" s="193" t="s">
        <v>5335</v>
      </c>
      <c r="I35" s="200" t="n">
        <v>44062</v>
      </c>
      <c r="J35" s="199" t="s">
        <v>4499</v>
      </c>
      <c r="K35" s="193" t="s">
        <v>53</v>
      </c>
      <c r="L35" s="193" t="s">
        <v>36</v>
      </c>
      <c r="M35" s="191" t="s">
        <v>29</v>
      </c>
      <c r="N35" s="195" t="n">
        <v>0</v>
      </c>
      <c r="O35" s="199" t="n">
        <v>29234</v>
      </c>
      <c r="P35" s="196" t="s">
        <v>5255</v>
      </c>
      <c r="Q35" s="193" t="s">
        <v>4199</v>
      </c>
      <c r="R35" s="193" t="n">
        <v>1100</v>
      </c>
      <c r="S35" s="193" t="n">
        <v>5</v>
      </c>
      <c r="T35" s="193" t="s">
        <v>36</v>
      </c>
      <c r="U35" s="193" t="n">
        <v>1</v>
      </c>
    </row>
    <row r="36" customFormat="false" ht="14.25" hidden="true" customHeight="true" outlineLevel="0" collapsed="false">
      <c r="A36" s="190" t="s">
        <v>3157</v>
      </c>
      <c r="B36" s="193" t="s">
        <v>3158</v>
      </c>
      <c r="C36" s="197" t="s">
        <v>3112</v>
      </c>
      <c r="D36" s="195" t="s">
        <v>3160</v>
      </c>
      <c r="E36" s="193" t="s">
        <v>41</v>
      </c>
      <c r="F36" s="193" t="s">
        <v>5336</v>
      </c>
      <c r="G36" s="199" t="n">
        <v>113433626</v>
      </c>
      <c r="H36" s="193" t="s">
        <v>5337</v>
      </c>
      <c r="I36" s="200" t="n">
        <v>44148</v>
      </c>
      <c r="J36" s="199" t="s">
        <v>5338</v>
      </c>
      <c r="K36" s="193" t="s">
        <v>53</v>
      </c>
      <c r="L36" s="193" t="s">
        <v>36</v>
      </c>
      <c r="M36" s="191" t="s">
        <v>29</v>
      </c>
      <c r="N36" s="195" t="s">
        <v>5339</v>
      </c>
      <c r="O36" s="199" t="n">
        <v>1789</v>
      </c>
      <c r="P36" s="196" t="s">
        <v>5255</v>
      </c>
      <c r="Q36" s="193" t="s">
        <v>4199</v>
      </c>
      <c r="R36" s="198" t="n">
        <v>234</v>
      </c>
      <c r="S36" s="193" t="n">
        <v>4</v>
      </c>
      <c r="T36" s="193" t="s">
        <v>36</v>
      </c>
      <c r="U36" s="193" t="n">
        <v>4</v>
      </c>
    </row>
    <row r="37" customFormat="false" ht="14.25" hidden="true" customHeight="true" outlineLevel="0" collapsed="false">
      <c r="A37" s="190" t="s">
        <v>3161</v>
      </c>
      <c r="B37" s="193" t="s">
        <v>3162</v>
      </c>
      <c r="C37" s="197" t="s">
        <v>3152</v>
      </c>
      <c r="D37" s="195" t="s">
        <v>3163</v>
      </c>
      <c r="E37" s="193" t="s">
        <v>41</v>
      </c>
      <c r="F37" s="193" t="s">
        <v>5340</v>
      </c>
      <c r="G37" s="199" t="n">
        <v>36583202</v>
      </c>
      <c r="H37" s="193" t="s">
        <v>5341</v>
      </c>
      <c r="I37" s="200" t="n">
        <v>44184</v>
      </c>
      <c r="J37" s="199" t="s">
        <v>5342</v>
      </c>
      <c r="K37" s="193" t="s">
        <v>28</v>
      </c>
      <c r="L37" s="193" t="s">
        <v>29</v>
      </c>
      <c r="M37" s="191" t="s">
        <v>29</v>
      </c>
      <c r="N37" s="195"/>
      <c r="O37" s="199" t="n">
        <v>17765</v>
      </c>
      <c r="P37" s="196" t="s">
        <v>5255</v>
      </c>
      <c r="Q37" s="193" t="s">
        <v>4199</v>
      </c>
      <c r="R37" s="193" t="n">
        <v>1000</v>
      </c>
      <c r="S37" s="193" t="n">
        <v>17</v>
      </c>
      <c r="T37" s="193" t="s">
        <v>36</v>
      </c>
      <c r="U37" s="193" t="n">
        <v>4</v>
      </c>
    </row>
    <row r="38" customFormat="false" ht="14.25" hidden="true" customHeight="true" outlineLevel="0" collapsed="false">
      <c r="A38" s="190" t="s">
        <v>3164</v>
      </c>
      <c r="B38" s="193" t="s">
        <v>3165</v>
      </c>
      <c r="C38" s="197" t="s">
        <v>3100</v>
      </c>
      <c r="D38" s="195" t="s">
        <v>3167</v>
      </c>
      <c r="E38" s="193" t="s">
        <v>41</v>
      </c>
      <c r="F38" s="193" t="s">
        <v>5343</v>
      </c>
      <c r="G38" s="199" t="n">
        <v>938699324</v>
      </c>
      <c r="H38" s="193" t="s">
        <v>5344</v>
      </c>
      <c r="I38" s="200" t="n">
        <v>44458</v>
      </c>
      <c r="J38" s="199" t="s">
        <v>5345</v>
      </c>
      <c r="K38" s="193" t="s">
        <v>53</v>
      </c>
      <c r="L38" s="193" t="s">
        <v>36</v>
      </c>
      <c r="M38" s="191" t="s">
        <v>29</v>
      </c>
      <c r="N38" s="195" t="n">
        <v>0</v>
      </c>
      <c r="O38" s="199" t="n">
        <v>6700</v>
      </c>
      <c r="P38" s="196" t="s">
        <v>5255</v>
      </c>
      <c r="Q38" s="193" t="s">
        <v>4199</v>
      </c>
      <c r="R38" s="198" t="n">
        <v>959</v>
      </c>
      <c r="S38" s="193" t="n">
        <v>72</v>
      </c>
      <c r="T38" s="193" t="s">
        <v>36</v>
      </c>
      <c r="U38" s="193" t="n">
        <v>7</v>
      </c>
    </row>
    <row r="39" customFormat="false" ht="14.25" hidden="true" customHeight="true" outlineLevel="0" collapsed="false">
      <c r="A39" s="190" t="s">
        <v>3168</v>
      </c>
      <c r="B39" s="193" t="s">
        <v>3169</v>
      </c>
      <c r="C39" s="197" t="s">
        <v>3124</v>
      </c>
      <c r="D39" s="195" t="s">
        <v>3170</v>
      </c>
      <c r="E39" s="193" t="s">
        <v>41</v>
      </c>
      <c r="F39" s="193" t="s">
        <v>5346</v>
      </c>
      <c r="G39" s="199" t="n">
        <v>2175362276</v>
      </c>
      <c r="H39" s="193" t="s">
        <v>5347</v>
      </c>
      <c r="I39" s="200" t="n">
        <v>43096</v>
      </c>
      <c r="J39" s="199" t="s">
        <v>5348</v>
      </c>
      <c r="K39" s="193" t="s">
        <v>28</v>
      </c>
      <c r="L39" s="193" t="s">
        <v>29</v>
      </c>
      <c r="M39" s="191" t="s">
        <v>29</v>
      </c>
      <c r="N39" s="195" t="n">
        <v>0</v>
      </c>
      <c r="O39" s="199" t="n">
        <v>13158</v>
      </c>
      <c r="P39" s="196" t="s">
        <v>5255</v>
      </c>
      <c r="Q39" s="193" t="s">
        <v>4532</v>
      </c>
      <c r="R39" s="193" t="n">
        <v>1200</v>
      </c>
      <c r="S39" s="193" t="n">
        <v>65</v>
      </c>
      <c r="T39" s="193" t="s">
        <v>36</v>
      </c>
      <c r="U39" s="193" t="n">
        <v>0</v>
      </c>
    </row>
    <row r="40" customFormat="false" ht="14.25" hidden="true" customHeight="true" outlineLevel="0" collapsed="false">
      <c r="A40" s="190" t="s">
        <v>3171</v>
      </c>
      <c r="B40" s="193" t="s">
        <v>3172</v>
      </c>
      <c r="C40" s="197" t="s">
        <v>3138</v>
      </c>
      <c r="D40" s="195" t="s">
        <v>3174</v>
      </c>
      <c r="E40" s="193" t="s">
        <v>41</v>
      </c>
      <c r="F40" s="193" t="s">
        <v>5349</v>
      </c>
      <c r="G40" s="199" t="n">
        <v>173877103</v>
      </c>
      <c r="H40" s="193" t="s">
        <v>5350</v>
      </c>
      <c r="I40" s="200" t="n">
        <v>44778</v>
      </c>
      <c r="J40" s="199" t="s">
        <v>5351</v>
      </c>
      <c r="K40" s="193" t="s">
        <v>28</v>
      </c>
      <c r="L40" s="193" t="s">
        <v>29</v>
      </c>
      <c r="M40" s="191" t="s">
        <v>29</v>
      </c>
      <c r="N40" s="195" t="n">
        <v>0</v>
      </c>
      <c r="O40" s="199" t="n">
        <v>29058</v>
      </c>
      <c r="P40" s="196" t="s">
        <v>5255</v>
      </c>
      <c r="Q40" s="193" t="s">
        <v>4532</v>
      </c>
      <c r="R40" s="198" t="n">
        <v>52</v>
      </c>
      <c r="S40" s="193" t="n">
        <v>1</v>
      </c>
      <c r="T40" s="193" t="s">
        <v>36</v>
      </c>
      <c r="U40" s="193" t="n">
        <v>0</v>
      </c>
    </row>
    <row r="41" customFormat="false" ht="14.25" hidden="true" customHeight="true" outlineLevel="0" collapsed="false">
      <c r="A41" s="190" t="s">
        <v>3175</v>
      </c>
      <c r="B41" s="193" t="s">
        <v>3176</v>
      </c>
      <c r="C41" s="197" t="s">
        <v>3105</v>
      </c>
      <c r="D41" s="195" t="s">
        <v>3177</v>
      </c>
      <c r="E41" s="193" t="s">
        <v>41</v>
      </c>
      <c r="F41" s="193" t="s">
        <v>5352</v>
      </c>
      <c r="G41" s="199" t="n">
        <v>25516868039</v>
      </c>
      <c r="H41" s="193" t="s">
        <v>5353</v>
      </c>
      <c r="I41" s="200" t="n">
        <v>43916</v>
      </c>
      <c r="J41" s="199" t="s">
        <v>5354</v>
      </c>
      <c r="K41" s="193" t="s">
        <v>53</v>
      </c>
      <c r="L41" s="193" t="s">
        <v>36</v>
      </c>
      <c r="M41" s="191" t="s">
        <v>29</v>
      </c>
      <c r="N41" s="195" t="n">
        <v>0</v>
      </c>
      <c r="O41" s="199" t="n">
        <v>230034</v>
      </c>
      <c r="P41" s="196" t="s">
        <v>5255</v>
      </c>
      <c r="Q41" s="193" t="s">
        <v>4199</v>
      </c>
      <c r="R41" s="193" t="n">
        <v>3200</v>
      </c>
      <c r="S41" s="193" t="n">
        <v>5000</v>
      </c>
      <c r="T41" s="193" t="s">
        <v>29</v>
      </c>
      <c r="U41" s="193" t="n">
        <v>14</v>
      </c>
    </row>
    <row r="42" customFormat="false" ht="14.25" hidden="true" customHeight="true" outlineLevel="0" collapsed="false">
      <c r="A42" s="190" t="s">
        <v>3178</v>
      </c>
      <c r="B42" s="193" t="s">
        <v>3179</v>
      </c>
      <c r="C42" s="197" t="s">
        <v>3094</v>
      </c>
      <c r="D42" s="195" t="s">
        <v>3181</v>
      </c>
      <c r="E42" s="193" t="s">
        <v>41</v>
      </c>
      <c r="F42" s="193" t="s">
        <v>5355</v>
      </c>
      <c r="G42" s="199" t="n">
        <v>194164776</v>
      </c>
      <c r="H42" s="193" t="s">
        <v>5356</v>
      </c>
      <c r="I42" s="200" t="n">
        <v>43686</v>
      </c>
      <c r="J42" s="199" t="s">
        <v>5357</v>
      </c>
      <c r="K42" s="193" t="s">
        <v>53</v>
      </c>
      <c r="L42" s="193" t="s">
        <v>29</v>
      </c>
      <c r="M42" s="191" t="s">
        <v>29</v>
      </c>
      <c r="N42" s="195" t="n">
        <v>0</v>
      </c>
      <c r="O42" s="199" t="n">
        <v>41225</v>
      </c>
      <c r="P42" s="196" t="s">
        <v>5255</v>
      </c>
      <c r="Q42" s="193" t="s">
        <v>4199</v>
      </c>
      <c r="R42" s="198" t="n">
        <v>2000</v>
      </c>
      <c r="S42" s="193" t="n">
        <v>2000</v>
      </c>
      <c r="T42" s="193" t="s">
        <v>29</v>
      </c>
      <c r="U42" s="193" t="n">
        <v>14</v>
      </c>
    </row>
    <row r="43" customFormat="false" ht="14.25" hidden="true" customHeight="true" outlineLevel="0" collapsed="false">
      <c r="A43" s="190" t="s">
        <v>3182</v>
      </c>
      <c r="B43" s="193" t="s">
        <v>3183</v>
      </c>
      <c r="C43" s="197" t="s">
        <v>3527</v>
      </c>
      <c r="D43" s="195" t="s">
        <v>3184</v>
      </c>
      <c r="E43" s="193" t="s">
        <v>41</v>
      </c>
      <c r="F43" s="193" t="s">
        <v>5315</v>
      </c>
      <c r="G43" s="199" t="n">
        <v>4628168914</v>
      </c>
      <c r="H43" s="193" t="s">
        <v>5358</v>
      </c>
      <c r="I43" s="200" t="n">
        <v>43903</v>
      </c>
      <c r="J43" s="199" t="s">
        <v>4349</v>
      </c>
      <c r="K43" s="193" t="s">
        <v>53</v>
      </c>
      <c r="L43" s="193" t="s">
        <v>36</v>
      </c>
      <c r="M43" s="191" t="s">
        <v>29</v>
      </c>
      <c r="N43" s="195" t="n">
        <v>0</v>
      </c>
      <c r="O43" s="199" t="n">
        <v>22854</v>
      </c>
      <c r="P43" s="196" t="s">
        <v>5255</v>
      </c>
      <c r="Q43" s="193" t="s">
        <v>4199</v>
      </c>
      <c r="R43" s="193" t="n">
        <v>213</v>
      </c>
      <c r="S43" s="193" t="n">
        <v>40</v>
      </c>
      <c r="T43" s="193" t="s">
        <v>36</v>
      </c>
      <c r="U43" s="193" t="n">
        <v>0</v>
      </c>
    </row>
    <row r="44" customFormat="false" ht="14.25" hidden="true" customHeight="true" outlineLevel="0" collapsed="false">
      <c r="A44" s="190" t="s">
        <v>3185</v>
      </c>
      <c r="B44" s="193" t="s">
        <v>3186</v>
      </c>
      <c r="C44" s="197" t="s">
        <v>3522</v>
      </c>
      <c r="D44" s="195" t="s">
        <v>3188</v>
      </c>
      <c r="E44" s="193" t="s">
        <v>41</v>
      </c>
      <c r="F44" s="193" t="s">
        <v>5359</v>
      </c>
      <c r="G44" s="193" t="s">
        <v>5360</v>
      </c>
      <c r="H44" s="193" t="s">
        <v>5361</v>
      </c>
      <c r="I44" s="200" t="n">
        <v>44686</v>
      </c>
      <c r="J44" s="199" t="s">
        <v>5362</v>
      </c>
      <c r="K44" s="193" t="s">
        <v>27</v>
      </c>
      <c r="L44" s="193" t="s">
        <v>36</v>
      </c>
      <c r="M44" s="191" t="s">
        <v>29</v>
      </c>
      <c r="N44" s="195" t="n">
        <v>0</v>
      </c>
      <c r="O44" s="199" t="n">
        <v>81335</v>
      </c>
      <c r="P44" s="196" t="s">
        <v>5255</v>
      </c>
      <c r="Q44" s="193" t="s">
        <v>4199</v>
      </c>
      <c r="R44" s="198" t="n">
        <v>21</v>
      </c>
      <c r="S44" s="193" t="n">
        <v>1</v>
      </c>
      <c r="T44" s="193" t="s">
        <v>36</v>
      </c>
      <c r="U44" s="193" t="n">
        <v>0</v>
      </c>
    </row>
    <row r="45" customFormat="false" ht="14.25" hidden="true" customHeight="true" outlineLevel="0" collapsed="false">
      <c r="A45" s="190" t="s">
        <v>3189</v>
      </c>
      <c r="B45" s="193" t="s">
        <v>3190</v>
      </c>
      <c r="C45" s="197" t="s">
        <v>3512</v>
      </c>
      <c r="D45" s="195" t="s">
        <v>3191</v>
      </c>
      <c r="E45" s="193" t="s">
        <v>41</v>
      </c>
      <c r="F45" s="193" t="s">
        <v>5363</v>
      </c>
      <c r="G45" s="199" t="n">
        <v>2927451583</v>
      </c>
      <c r="H45" s="193" t="s">
        <v>5364</v>
      </c>
      <c r="I45" s="200" t="n">
        <v>42306</v>
      </c>
      <c r="J45" s="199" t="s">
        <v>5365</v>
      </c>
      <c r="K45" s="193" t="s">
        <v>28</v>
      </c>
      <c r="L45" s="193" t="s">
        <v>29</v>
      </c>
      <c r="M45" s="191" t="s">
        <v>29</v>
      </c>
      <c r="N45" s="195" t="n">
        <v>0</v>
      </c>
      <c r="O45" s="199" t="n">
        <v>12090</v>
      </c>
      <c r="P45" s="196" t="s">
        <v>5255</v>
      </c>
      <c r="Q45" s="193" t="s">
        <v>4199</v>
      </c>
      <c r="R45" s="193" t="n">
        <v>2200</v>
      </c>
      <c r="S45" s="193" t="n">
        <v>23</v>
      </c>
      <c r="T45" s="193" t="s">
        <v>36</v>
      </c>
      <c r="U45" s="193" t="n">
        <v>7</v>
      </c>
    </row>
    <row r="46" customFormat="false" ht="14.25" hidden="true" customHeight="true" outlineLevel="0" collapsed="false">
      <c r="A46" s="190" t="s">
        <v>3192</v>
      </c>
      <c r="B46" s="193" t="s">
        <v>3193</v>
      </c>
      <c r="C46" s="197" t="s">
        <v>3517</v>
      </c>
      <c r="D46" s="195" t="s">
        <v>5366</v>
      </c>
      <c r="E46" s="193" t="s">
        <v>41</v>
      </c>
      <c r="F46" s="193" t="s">
        <v>5367</v>
      </c>
      <c r="G46" s="193" t="s">
        <v>5368</v>
      </c>
      <c r="H46" s="193" t="s">
        <v>5369</v>
      </c>
      <c r="I46" s="200" t="n">
        <v>43841</v>
      </c>
      <c r="J46" s="199" t="s">
        <v>5370</v>
      </c>
      <c r="K46" s="193" t="s">
        <v>28</v>
      </c>
      <c r="L46" s="193" t="s">
        <v>29</v>
      </c>
      <c r="M46" s="191" t="s">
        <v>29</v>
      </c>
      <c r="N46" s="195" t="n">
        <v>0</v>
      </c>
      <c r="O46" s="199" t="n">
        <v>11433</v>
      </c>
      <c r="P46" s="196" t="s">
        <v>5255</v>
      </c>
      <c r="Q46" s="193" t="s">
        <v>4199</v>
      </c>
      <c r="R46" s="198" t="n">
        <v>2900</v>
      </c>
      <c r="S46" s="193" t="n">
        <v>200</v>
      </c>
      <c r="T46" s="193" t="s">
        <v>29</v>
      </c>
      <c r="U46" s="193" t="n">
        <v>0</v>
      </c>
    </row>
    <row r="47" customFormat="false" ht="14.25" hidden="true" customHeight="true" outlineLevel="0" collapsed="false">
      <c r="A47" s="190" t="s">
        <v>3195</v>
      </c>
      <c r="B47" s="193" t="s">
        <v>3196</v>
      </c>
      <c r="C47" s="197" t="s">
        <v>3502</v>
      </c>
      <c r="D47" s="195" t="s">
        <v>915</v>
      </c>
      <c r="E47" s="193" t="s">
        <v>41</v>
      </c>
      <c r="F47" s="193" t="s">
        <v>5371</v>
      </c>
      <c r="G47" s="199" t="n">
        <v>908628453</v>
      </c>
      <c r="H47" s="193" t="s">
        <v>5372</v>
      </c>
      <c r="I47" s="200" t="n">
        <v>44367</v>
      </c>
      <c r="J47" s="199" t="s">
        <v>5373</v>
      </c>
      <c r="K47" s="193" t="s">
        <v>28</v>
      </c>
      <c r="L47" s="193" t="s">
        <v>29</v>
      </c>
      <c r="M47" s="191" t="s">
        <v>29</v>
      </c>
      <c r="N47" s="195" t="n">
        <v>0</v>
      </c>
      <c r="O47" s="199" t="n">
        <v>7016</v>
      </c>
      <c r="P47" s="196" t="s">
        <v>5255</v>
      </c>
      <c r="Q47" s="193" t="s">
        <v>4199</v>
      </c>
      <c r="R47" s="193" t="n">
        <v>702</v>
      </c>
      <c r="S47" s="193" t="n">
        <v>35</v>
      </c>
      <c r="T47" s="193" t="s">
        <v>36</v>
      </c>
      <c r="U47" s="193" t="n">
        <v>8</v>
      </c>
    </row>
    <row r="48" customFormat="false" ht="14.25" hidden="true" customHeight="true" outlineLevel="0" collapsed="false">
      <c r="A48" s="190" t="s">
        <v>3197</v>
      </c>
      <c r="B48" s="193" t="s">
        <v>3198</v>
      </c>
      <c r="C48" s="197" t="s">
        <v>3507</v>
      </c>
      <c r="D48" s="195" t="s">
        <v>3200</v>
      </c>
      <c r="E48" s="193" t="s">
        <v>41</v>
      </c>
      <c r="F48" s="193" t="s">
        <v>5374</v>
      </c>
      <c r="G48" s="193" t="s">
        <v>5375</v>
      </c>
      <c r="H48" s="193" t="s">
        <v>5376</v>
      </c>
      <c r="I48" s="200" t="n">
        <v>43921</v>
      </c>
      <c r="J48" s="199" t="s">
        <v>5377</v>
      </c>
      <c r="K48" s="193" t="s">
        <v>28</v>
      </c>
      <c r="L48" s="193" t="s">
        <v>29</v>
      </c>
      <c r="M48" s="191" t="s">
        <v>29</v>
      </c>
      <c r="N48" s="195" t="n">
        <v>0</v>
      </c>
      <c r="O48" s="199" t="n">
        <v>13849</v>
      </c>
      <c r="P48" s="196" t="s">
        <v>5255</v>
      </c>
      <c r="Q48" s="193" t="s">
        <v>4199</v>
      </c>
      <c r="R48" s="198" t="n">
        <v>3300</v>
      </c>
      <c r="S48" s="193" t="n">
        <v>9</v>
      </c>
      <c r="T48" s="193" t="s">
        <v>36</v>
      </c>
      <c r="U48" s="193" t="n">
        <v>0</v>
      </c>
    </row>
    <row r="49" customFormat="false" ht="14.25" hidden="true" customHeight="true" outlineLevel="0" collapsed="false">
      <c r="A49" s="190" t="s">
        <v>3201</v>
      </c>
      <c r="B49" s="193" t="s">
        <v>3202</v>
      </c>
      <c r="C49" s="197" t="s">
        <v>3497</v>
      </c>
      <c r="D49" s="195" t="s">
        <v>3203</v>
      </c>
      <c r="E49" s="193" t="s">
        <v>41</v>
      </c>
      <c r="F49" s="193" t="s">
        <v>5378</v>
      </c>
      <c r="G49" s="199" t="n">
        <v>2398809253</v>
      </c>
      <c r="H49" s="193" t="s">
        <v>5379</v>
      </c>
      <c r="I49" s="200" t="n">
        <v>44254</v>
      </c>
      <c r="J49" s="199" t="s">
        <v>5380</v>
      </c>
      <c r="K49" s="193" t="s">
        <v>28</v>
      </c>
      <c r="L49" s="193" t="s">
        <v>29</v>
      </c>
      <c r="M49" s="191" t="s">
        <v>29</v>
      </c>
      <c r="N49" s="195" t="n">
        <v>0</v>
      </c>
      <c r="O49" s="199" t="n">
        <v>11618</v>
      </c>
      <c r="P49" s="196" t="s">
        <v>5255</v>
      </c>
      <c r="Q49" s="193" t="s">
        <v>4199</v>
      </c>
      <c r="R49" s="193" t="n">
        <v>1300</v>
      </c>
      <c r="S49" s="193" t="n">
        <v>44</v>
      </c>
      <c r="T49" s="193" t="s">
        <v>29</v>
      </c>
      <c r="U49" s="193" t="n">
        <v>1</v>
      </c>
    </row>
    <row r="50" customFormat="false" ht="14.25" hidden="true" customHeight="true" outlineLevel="0" collapsed="false">
      <c r="A50" s="190" t="s">
        <v>3204</v>
      </c>
      <c r="B50" s="193" t="s">
        <v>3205</v>
      </c>
      <c r="C50" s="197" t="s">
        <v>3487</v>
      </c>
      <c r="D50" s="195" t="s">
        <v>3207</v>
      </c>
      <c r="E50" s="193" t="s">
        <v>41</v>
      </c>
      <c r="F50" s="193" t="s">
        <v>5381</v>
      </c>
      <c r="G50" s="199" t="n">
        <v>950301386</v>
      </c>
      <c r="H50" s="193" t="s">
        <v>5382</v>
      </c>
      <c r="I50" s="200" t="n">
        <v>43149</v>
      </c>
      <c r="J50" s="199" t="s">
        <v>5383</v>
      </c>
      <c r="K50" s="193" t="s">
        <v>28</v>
      </c>
      <c r="L50" s="193" t="s">
        <v>29</v>
      </c>
      <c r="M50" s="191" t="s">
        <v>29</v>
      </c>
      <c r="N50" s="195" t="n">
        <v>0</v>
      </c>
      <c r="O50" s="199" t="n">
        <v>21009</v>
      </c>
      <c r="P50" s="196" t="s">
        <v>5255</v>
      </c>
      <c r="Q50" s="193" t="s">
        <v>4199</v>
      </c>
      <c r="R50" s="198" t="n">
        <v>630</v>
      </c>
      <c r="S50" s="193" t="n">
        <v>84</v>
      </c>
      <c r="T50" s="193" t="s">
        <v>36</v>
      </c>
      <c r="U50" s="193" t="n">
        <v>0</v>
      </c>
    </row>
    <row r="51" customFormat="false" ht="14.25" hidden="true" customHeight="true" outlineLevel="0" collapsed="false">
      <c r="A51" s="190" t="s">
        <v>3208</v>
      </c>
      <c r="B51" s="193" t="s">
        <v>3209</v>
      </c>
      <c r="C51" s="197" t="s">
        <v>3492</v>
      </c>
      <c r="D51" s="195" t="s">
        <v>3210</v>
      </c>
      <c r="E51" s="193" t="s">
        <v>41</v>
      </c>
      <c r="F51" s="198" t="s">
        <v>5384</v>
      </c>
      <c r="G51" s="193" t="s">
        <v>5385</v>
      </c>
      <c r="H51" s="193" t="s">
        <v>5386</v>
      </c>
      <c r="I51" s="200" t="n">
        <v>43960</v>
      </c>
      <c r="J51" s="199" t="s">
        <v>5387</v>
      </c>
      <c r="K51" s="193" t="s">
        <v>28</v>
      </c>
      <c r="L51" s="193" t="s">
        <v>29</v>
      </c>
      <c r="M51" s="191" t="s">
        <v>29</v>
      </c>
      <c r="N51" s="195" t="s">
        <v>5388</v>
      </c>
      <c r="O51" s="199" t="n">
        <v>12202</v>
      </c>
      <c r="P51" s="196" t="s">
        <v>5255</v>
      </c>
      <c r="Q51" s="193" t="s">
        <v>4199</v>
      </c>
      <c r="R51" s="193" t="n">
        <v>1300</v>
      </c>
      <c r="S51" s="193" t="n">
        <v>40</v>
      </c>
      <c r="T51" s="193" t="s">
        <v>29</v>
      </c>
      <c r="U51" s="193" t="n">
        <v>1</v>
      </c>
    </row>
    <row r="52" customFormat="false" ht="14.25" hidden="true" customHeight="true" outlineLevel="0" collapsed="false">
      <c r="A52" s="190" t="s">
        <v>3211</v>
      </c>
      <c r="B52" s="193" t="s">
        <v>3212</v>
      </c>
      <c r="C52" s="197" t="s">
        <v>3213</v>
      </c>
      <c r="D52" s="195" t="s">
        <v>3214</v>
      </c>
      <c r="E52" s="193" t="s">
        <v>47</v>
      </c>
      <c r="F52" s="193" t="s">
        <v>5389</v>
      </c>
      <c r="G52" s="199" t="n">
        <v>70822342</v>
      </c>
      <c r="H52" s="193" t="s">
        <v>5390</v>
      </c>
      <c r="I52" s="203" t="n">
        <v>44006</v>
      </c>
      <c r="J52" s="199" t="s">
        <v>5391</v>
      </c>
      <c r="K52" s="193" t="s">
        <v>28</v>
      </c>
      <c r="L52" s="193" t="s">
        <v>29</v>
      </c>
      <c r="M52" s="191" t="s">
        <v>29</v>
      </c>
      <c r="N52" s="195" t="s">
        <v>5392</v>
      </c>
      <c r="O52" s="199" t="n">
        <v>13443</v>
      </c>
      <c r="P52" s="196" t="s">
        <v>5255</v>
      </c>
      <c r="Q52" s="193" t="s">
        <v>4199</v>
      </c>
      <c r="R52" s="193" t="n">
        <v>289</v>
      </c>
      <c r="S52" s="193" t="n">
        <v>7</v>
      </c>
      <c r="T52" s="193" t="s">
        <v>36</v>
      </c>
      <c r="U52" s="193" t="n">
        <v>0</v>
      </c>
    </row>
    <row r="53" customFormat="false" ht="14.25" hidden="true" customHeight="true" outlineLevel="0" collapsed="false">
      <c r="A53" s="190" t="s">
        <v>3215</v>
      </c>
      <c r="B53" s="193" t="s">
        <v>3216</v>
      </c>
      <c r="C53" s="197" t="s">
        <v>3217</v>
      </c>
      <c r="D53" s="195" t="s">
        <v>5393</v>
      </c>
      <c r="E53" s="193" t="s">
        <v>41</v>
      </c>
      <c r="F53" s="193" t="s">
        <v>5394</v>
      </c>
      <c r="G53" s="199" t="n">
        <v>113902239</v>
      </c>
      <c r="H53" s="193" t="s">
        <v>5395</v>
      </c>
      <c r="I53" s="203" t="n">
        <v>43278</v>
      </c>
      <c r="J53" s="199" t="s">
        <v>5396</v>
      </c>
      <c r="K53" s="193" t="s">
        <v>28</v>
      </c>
      <c r="L53" s="193" t="s">
        <v>29</v>
      </c>
      <c r="M53" s="191" t="s">
        <v>29</v>
      </c>
      <c r="N53" s="195" t="n">
        <v>0</v>
      </c>
      <c r="O53" s="199" t="n">
        <v>5837</v>
      </c>
      <c r="P53" s="196" t="s">
        <v>5255</v>
      </c>
      <c r="Q53" s="193" t="s">
        <v>4199</v>
      </c>
      <c r="R53" s="193" t="n">
        <v>828</v>
      </c>
      <c r="S53" s="193" t="n">
        <v>5</v>
      </c>
      <c r="T53" s="193" t="s">
        <v>36</v>
      </c>
      <c r="U53" s="193" t="n">
        <v>3</v>
      </c>
    </row>
    <row r="54" customFormat="false" ht="14.25" hidden="true" customHeight="true" outlineLevel="0" collapsed="false">
      <c r="A54" s="190" t="s">
        <v>3219</v>
      </c>
      <c r="B54" s="193" t="s">
        <v>3220</v>
      </c>
      <c r="C54" s="197" t="s">
        <v>3221</v>
      </c>
      <c r="D54" s="195" t="s">
        <v>3222</v>
      </c>
      <c r="E54" s="193" t="s">
        <v>47</v>
      </c>
      <c r="F54" s="193" t="s">
        <v>5397</v>
      </c>
      <c r="G54" s="199" t="n">
        <v>90000</v>
      </c>
      <c r="H54" s="193" t="s">
        <v>5398</v>
      </c>
      <c r="I54" s="203" t="n">
        <v>44579</v>
      </c>
      <c r="J54" s="195" t="n">
        <v>84</v>
      </c>
      <c r="K54" s="193" t="s">
        <v>28</v>
      </c>
      <c r="L54" s="193" t="s">
        <v>29</v>
      </c>
      <c r="M54" s="191" t="s">
        <v>29</v>
      </c>
      <c r="N54" s="195" t="n">
        <v>0</v>
      </c>
      <c r="O54" s="199" t="n">
        <v>8</v>
      </c>
      <c r="P54" s="196" t="s">
        <v>5399</v>
      </c>
      <c r="Q54" s="193" t="s">
        <v>4199</v>
      </c>
      <c r="R54" s="193" t="n">
        <v>60</v>
      </c>
      <c r="S54" s="193" t="n">
        <v>0</v>
      </c>
      <c r="T54" s="193" t="s">
        <v>36</v>
      </c>
      <c r="U54" s="193" t="n">
        <v>0</v>
      </c>
    </row>
    <row r="55" customFormat="false" ht="14.25" hidden="true" customHeight="true" outlineLevel="0" collapsed="false">
      <c r="A55" s="190" t="s">
        <v>3223</v>
      </c>
      <c r="B55" s="193" t="s">
        <v>3224</v>
      </c>
      <c r="C55" s="197" t="s">
        <v>3225</v>
      </c>
      <c r="D55" s="195" t="s">
        <v>5400</v>
      </c>
      <c r="E55" s="193" t="s">
        <v>41</v>
      </c>
      <c r="F55" s="193" t="s">
        <v>5401</v>
      </c>
      <c r="G55" s="199" t="n">
        <v>517732484</v>
      </c>
      <c r="H55" s="193" t="s">
        <v>5402</v>
      </c>
      <c r="I55" s="203" t="n">
        <v>43456</v>
      </c>
      <c r="J55" s="199" t="s">
        <v>5329</v>
      </c>
      <c r="K55" s="193" t="s">
        <v>28</v>
      </c>
      <c r="L55" s="193" t="s">
        <v>29</v>
      </c>
      <c r="M55" s="191" t="s">
        <v>29</v>
      </c>
      <c r="N55" s="195" t="s">
        <v>5403</v>
      </c>
      <c r="O55" s="199" t="n">
        <v>8539</v>
      </c>
      <c r="P55" s="196" t="n">
        <v>44843</v>
      </c>
      <c r="Q55" s="193" t="s">
        <v>4199</v>
      </c>
      <c r="R55" s="193" t="s">
        <v>5404</v>
      </c>
      <c r="S55" s="193" t="n">
        <v>250</v>
      </c>
      <c r="T55" s="193" t="s">
        <v>36</v>
      </c>
      <c r="U55" s="193" t="n">
        <v>70</v>
      </c>
    </row>
    <row r="56" customFormat="false" ht="14.25" hidden="true" customHeight="true" outlineLevel="0" collapsed="false">
      <c r="A56" s="190" t="s">
        <v>3227</v>
      </c>
      <c r="B56" s="193" t="s">
        <v>3228</v>
      </c>
      <c r="C56" s="197" t="s">
        <v>674</v>
      </c>
      <c r="D56" s="195" t="s">
        <v>3229</v>
      </c>
      <c r="E56" s="193" t="s">
        <v>41</v>
      </c>
      <c r="F56" s="193" t="s">
        <v>4349</v>
      </c>
      <c r="G56" s="199" t="n">
        <v>262139449</v>
      </c>
      <c r="H56" s="193" t="s">
        <v>5405</v>
      </c>
      <c r="I56" s="203" t="n">
        <v>44286</v>
      </c>
      <c r="J56" s="199" t="s">
        <v>5406</v>
      </c>
      <c r="K56" s="193" t="s">
        <v>53</v>
      </c>
      <c r="L56" s="193" t="s">
        <v>36</v>
      </c>
      <c r="M56" s="191" t="s">
        <v>29</v>
      </c>
      <c r="N56" s="195" t="n">
        <v>0</v>
      </c>
      <c r="O56" s="199" t="n">
        <v>11551</v>
      </c>
      <c r="P56" s="196" t="s">
        <v>5255</v>
      </c>
      <c r="Q56" s="193" t="s">
        <v>4199</v>
      </c>
      <c r="R56" s="193" t="n">
        <v>775</v>
      </c>
      <c r="S56" s="193" t="n">
        <v>60</v>
      </c>
      <c r="T56" s="193" t="s">
        <v>36</v>
      </c>
      <c r="U56" s="193" t="n">
        <v>3</v>
      </c>
    </row>
    <row r="57" customFormat="false" ht="14.25" hidden="true" customHeight="true" outlineLevel="0" collapsed="false">
      <c r="A57" s="190" t="s">
        <v>3230</v>
      </c>
      <c r="B57" s="193" t="s">
        <v>3231</v>
      </c>
      <c r="C57" s="197" t="s">
        <v>3232</v>
      </c>
      <c r="D57" s="195" t="s">
        <v>3233</v>
      </c>
      <c r="E57" s="193" t="s">
        <v>47</v>
      </c>
      <c r="F57" s="193" t="s">
        <v>5407</v>
      </c>
      <c r="G57" s="193" t="s">
        <v>5408</v>
      </c>
      <c r="H57" s="193" t="s">
        <v>5409</v>
      </c>
      <c r="I57" s="203" t="n">
        <v>44192</v>
      </c>
      <c r="J57" s="195" t="n">
        <v>317</v>
      </c>
      <c r="K57" s="193" t="s">
        <v>53</v>
      </c>
      <c r="L57" s="193" t="s">
        <v>36</v>
      </c>
      <c r="M57" s="191" t="s">
        <v>29</v>
      </c>
      <c r="N57" s="195" t="n">
        <v>0</v>
      </c>
      <c r="O57" s="199" t="n">
        <v>41</v>
      </c>
      <c r="P57" s="196" t="s">
        <v>5410</v>
      </c>
      <c r="Q57" s="193" t="s">
        <v>4239</v>
      </c>
      <c r="R57" s="193" t="n">
        <v>186</v>
      </c>
      <c r="S57" s="193" t="n">
        <v>7</v>
      </c>
      <c r="T57" s="193" t="s">
        <v>36</v>
      </c>
      <c r="U57" s="193" t="n">
        <v>5</v>
      </c>
    </row>
    <row r="58" customFormat="false" ht="14.25" hidden="false" customHeight="true" outlineLevel="0" collapsed="false">
      <c r="A58" s="190" t="s">
        <v>3234</v>
      </c>
      <c r="B58" s="193" t="s">
        <v>3235</v>
      </c>
      <c r="C58" s="204" t="s">
        <v>3236</v>
      </c>
      <c r="D58" s="195" t="s">
        <v>3237</v>
      </c>
      <c r="E58" s="193" t="s">
        <v>41</v>
      </c>
      <c r="F58" s="193" t="n">
        <v>5.38</v>
      </c>
      <c r="G58" s="199" t="n">
        <v>646530374</v>
      </c>
      <c r="H58" s="193" t="s">
        <v>5411</v>
      </c>
      <c r="I58" s="203" t="n">
        <v>43886</v>
      </c>
      <c r="J58" s="193" t="n">
        <v>1000</v>
      </c>
      <c r="K58" s="193" t="s">
        <v>53</v>
      </c>
      <c r="L58" s="193" t="s">
        <v>36</v>
      </c>
      <c r="M58" s="193" t="s">
        <v>29</v>
      </c>
      <c r="N58" s="195" t="s">
        <v>5412</v>
      </c>
      <c r="O58" s="199" t="n">
        <v>9254</v>
      </c>
      <c r="P58" s="196" t="s">
        <v>5255</v>
      </c>
      <c r="Q58" s="193" t="s">
        <v>4199</v>
      </c>
      <c r="R58" s="193" t="n">
        <v>632</v>
      </c>
      <c r="S58" s="193" t="n">
        <v>75</v>
      </c>
      <c r="T58" s="193" t="s">
        <v>36</v>
      </c>
      <c r="U58" s="193" t="n">
        <v>21</v>
      </c>
    </row>
    <row r="59" customFormat="false" ht="14.25" hidden="true" customHeight="true" outlineLevel="0" collapsed="false">
      <c r="A59" s="190" t="s">
        <v>3238</v>
      </c>
      <c r="B59" s="193" t="s">
        <v>3239</v>
      </c>
      <c r="C59" s="197" t="s">
        <v>3240</v>
      </c>
      <c r="D59" s="195" t="s">
        <v>5413</v>
      </c>
      <c r="E59" s="193" t="s">
        <v>41</v>
      </c>
      <c r="F59" s="193" t="s">
        <v>5414</v>
      </c>
      <c r="G59" s="199" t="n">
        <v>84509891</v>
      </c>
      <c r="H59" s="193" t="s">
        <v>5415</v>
      </c>
      <c r="I59" s="203" t="n">
        <v>43930</v>
      </c>
      <c r="J59" s="193" t="s">
        <v>5416</v>
      </c>
      <c r="K59" s="193" t="s">
        <v>53</v>
      </c>
      <c r="L59" s="193" t="s">
        <v>36</v>
      </c>
      <c r="M59" s="193" t="s">
        <v>29</v>
      </c>
      <c r="N59" s="205" t="s">
        <v>5417</v>
      </c>
      <c r="O59" s="199" t="n">
        <v>12826</v>
      </c>
      <c r="P59" s="196" t="s">
        <v>5255</v>
      </c>
      <c r="Q59" s="193" t="s">
        <v>4199</v>
      </c>
      <c r="R59" s="193" t="n">
        <v>238</v>
      </c>
      <c r="S59" s="193" t="n">
        <v>40</v>
      </c>
      <c r="T59" s="193" t="s">
        <v>36</v>
      </c>
      <c r="U59" s="193" t="n">
        <v>24</v>
      </c>
    </row>
    <row r="60" customFormat="false" ht="14.25" hidden="true" customHeight="true" outlineLevel="0" collapsed="false">
      <c r="A60" s="190" t="s">
        <v>3242</v>
      </c>
      <c r="B60" s="193" t="s">
        <v>3243</v>
      </c>
      <c r="C60" s="197" t="s">
        <v>3244</v>
      </c>
      <c r="D60" s="195" t="s">
        <v>5418</v>
      </c>
      <c r="E60" s="193" t="s">
        <v>41</v>
      </c>
      <c r="F60" s="193" t="s">
        <v>5419</v>
      </c>
      <c r="G60" s="199" t="n">
        <v>875317110</v>
      </c>
      <c r="H60" s="193" t="s">
        <v>5420</v>
      </c>
      <c r="I60" s="203" t="n">
        <v>42308</v>
      </c>
      <c r="J60" s="193" t="s">
        <v>5421</v>
      </c>
      <c r="K60" s="193" t="s">
        <v>28</v>
      </c>
      <c r="L60" s="193" t="s">
        <v>29</v>
      </c>
      <c r="M60" s="193" t="s">
        <v>29</v>
      </c>
      <c r="N60" s="195" t="n">
        <v>0</v>
      </c>
      <c r="O60" s="199" t="n">
        <v>275141</v>
      </c>
      <c r="P60" s="196" t="s">
        <v>5255</v>
      </c>
      <c r="Q60" s="193" t="s">
        <v>4199</v>
      </c>
      <c r="R60" s="193" t="s">
        <v>5414</v>
      </c>
      <c r="S60" s="193" t="n">
        <v>40</v>
      </c>
      <c r="T60" s="193" t="s">
        <v>36</v>
      </c>
      <c r="U60" s="193" t="n">
        <v>0</v>
      </c>
    </row>
    <row r="61" customFormat="false" ht="14.25" hidden="true" customHeight="true" outlineLevel="0" collapsed="false">
      <c r="A61" s="190" t="s">
        <v>3246</v>
      </c>
      <c r="B61" s="193" t="s">
        <v>3247</v>
      </c>
      <c r="C61" s="197" t="s">
        <v>3248</v>
      </c>
      <c r="D61" s="195" t="s">
        <v>5422</v>
      </c>
      <c r="E61" s="193" t="s">
        <v>41</v>
      </c>
      <c r="F61" s="193" t="s">
        <v>5423</v>
      </c>
      <c r="G61" s="193" t="s">
        <v>5424</v>
      </c>
      <c r="H61" s="193" t="s">
        <v>5425</v>
      </c>
      <c r="I61" s="203" t="n">
        <v>42438</v>
      </c>
      <c r="J61" s="193" t="s">
        <v>5426</v>
      </c>
      <c r="K61" s="193" t="s">
        <v>28</v>
      </c>
      <c r="L61" s="193" t="s">
        <v>29</v>
      </c>
      <c r="M61" s="193" t="s">
        <v>29</v>
      </c>
      <c r="N61" s="195" t="n">
        <v>0</v>
      </c>
      <c r="O61" s="199" t="n">
        <v>14686</v>
      </c>
      <c r="P61" s="196" t="s">
        <v>5255</v>
      </c>
      <c r="Q61" s="193" t="s">
        <v>4199</v>
      </c>
      <c r="R61" s="193" t="n">
        <v>1800</v>
      </c>
      <c r="S61" s="193" t="n">
        <v>24</v>
      </c>
      <c r="T61" s="193" t="s">
        <v>36</v>
      </c>
      <c r="U61" s="193" t="n">
        <v>9</v>
      </c>
    </row>
    <row r="62" customFormat="false" ht="14.25" hidden="true" customHeight="true" outlineLevel="0" collapsed="false">
      <c r="A62" s="190" t="s">
        <v>3250</v>
      </c>
      <c r="B62" s="193" t="s">
        <v>3251</v>
      </c>
      <c r="C62" s="197" t="s">
        <v>3252</v>
      </c>
      <c r="D62" s="193" t="s">
        <v>3253</v>
      </c>
      <c r="E62" s="193" t="s">
        <v>41</v>
      </c>
      <c r="F62" s="193" t="s">
        <v>5427</v>
      </c>
      <c r="G62" s="199" t="n">
        <v>1183075160</v>
      </c>
      <c r="H62" s="193" t="s">
        <v>5428</v>
      </c>
      <c r="I62" s="203" t="n">
        <v>42235</v>
      </c>
      <c r="J62" s="193" t="s">
        <v>5429</v>
      </c>
      <c r="K62" s="193" t="s">
        <v>28</v>
      </c>
      <c r="L62" s="193" t="s">
        <v>36</v>
      </c>
      <c r="M62" s="193" t="s">
        <v>29</v>
      </c>
      <c r="N62" s="195" t="n">
        <v>0</v>
      </c>
      <c r="O62" s="199" t="n">
        <v>57950</v>
      </c>
      <c r="P62" s="196" t="s">
        <v>5255</v>
      </c>
      <c r="Q62" s="193" t="s">
        <v>4199</v>
      </c>
      <c r="R62" s="193" t="n">
        <v>3600</v>
      </c>
      <c r="S62" s="193" t="n">
        <v>39</v>
      </c>
      <c r="T62" s="193" t="s">
        <v>36</v>
      </c>
      <c r="U62" s="193" t="n">
        <v>0</v>
      </c>
    </row>
    <row r="63" customFormat="false" ht="14.25" hidden="true" customHeight="true" outlineLevel="0" collapsed="false">
      <c r="A63" s="190" t="s">
        <v>3254</v>
      </c>
      <c r="B63" s="193" t="s">
        <v>3255</v>
      </c>
      <c r="C63" s="197" t="s">
        <v>3256</v>
      </c>
      <c r="D63" s="195" t="s">
        <v>5430</v>
      </c>
      <c r="E63" s="193" t="s">
        <v>41</v>
      </c>
      <c r="F63" s="193" t="s">
        <v>5431</v>
      </c>
      <c r="G63" s="199" t="n">
        <v>13424933</v>
      </c>
      <c r="H63" s="193" t="s">
        <v>5432</v>
      </c>
      <c r="I63" s="203" t="n">
        <v>42112</v>
      </c>
      <c r="J63" s="193" t="s">
        <v>5396</v>
      </c>
      <c r="K63" s="193" t="s">
        <v>28</v>
      </c>
      <c r="L63" s="193" t="s">
        <v>29</v>
      </c>
      <c r="M63" s="193" t="s">
        <v>29</v>
      </c>
      <c r="N63" s="195" t="n">
        <v>0</v>
      </c>
      <c r="O63" s="199" t="n">
        <v>18715</v>
      </c>
      <c r="P63" s="196" t="s">
        <v>5255</v>
      </c>
      <c r="Q63" s="193" t="s">
        <v>4199</v>
      </c>
      <c r="R63" s="193" t="n">
        <v>50</v>
      </c>
      <c r="S63" s="193" t="n">
        <v>3</v>
      </c>
      <c r="T63" s="193" t="s">
        <v>36</v>
      </c>
      <c r="U63" s="193" t="n">
        <v>0</v>
      </c>
    </row>
    <row r="64" customFormat="false" ht="14.25" hidden="true" customHeight="true" outlineLevel="0" collapsed="false">
      <c r="A64" s="190" t="s">
        <v>3258</v>
      </c>
      <c r="B64" s="193" t="s">
        <v>3259</v>
      </c>
      <c r="C64" s="197" t="s">
        <v>3260</v>
      </c>
      <c r="D64" s="195" t="s">
        <v>3261</v>
      </c>
      <c r="E64" s="193" t="s">
        <v>41</v>
      </c>
      <c r="F64" s="193" t="s">
        <v>5433</v>
      </c>
      <c r="G64" s="206" t="n">
        <v>18865158</v>
      </c>
      <c r="H64" s="193" t="s">
        <v>5434</v>
      </c>
      <c r="I64" s="203" t="n">
        <v>42081</v>
      </c>
      <c r="J64" s="193" t="s">
        <v>4389</v>
      </c>
      <c r="K64" s="193" t="s">
        <v>28</v>
      </c>
      <c r="L64" s="193" t="s">
        <v>29</v>
      </c>
      <c r="M64" s="193" t="s">
        <v>29</v>
      </c>
      <c r="N64" s="195" t="n">
        <v>0</v>
      </c>
      <c r="O64" s="199" t="n">
        <v>3000</v>
      </c>
      <c r="P64" s="196" t="s">
        <v>5255</v>
      </c>
      <c r="Q64" s="193" t="s">
        <v>4199</v>
      </c>
      <c r="R64" s="193" t="n">
        <v>303</v>
      </c>
      <c r="S64" s="193" t="n">
        <v>5</v>
      </c>
      <c r="T64" s="193" t="s">
        <v>36</v>
      </c>
      <c r="U64" s="193" t="n">
        <v>5</v>
      </c>
    </row>
    <row r="65" customFormat="false" ht="14.25" hidden="true" customHeight="true" outlineLevel="0" collapsed="false">
      <c r="A65" s="190" t="s">
        <v>2861</v>
      </c>
      <c r="B65" s="193" t="s">
        <v>3262</v>
      </c>
      <c r="C65" s="197" t="s">
        <v>3263</v>
      </c>
      <c r="D65" s="195" t="s">
        <v>2864</v>
      </c>
      <c r="E65" s="193" t="s">
        <v>41</v>
      </c>
      <c r="F65" s="193" t="s">
        <v>5435</v>
      </c>
      <c r="G65" s="206" t="n">
        <v>62982011</v>
      </c>
      <c r="H65" s="193" t="s">
        <v>5436</v>
      </c>
      <c r="I65" s="203" t="n">
        <v>44531</v>
      </c>
      <c r="J65" s="193" t="s">
        <v>5437</v>
      </c>
      <c r="K65" s="193" t="s">
        <v>53</v>
      </c>
      <c r="L65" s="193" t="s">
        <v>36</v>
      </c>
      <c r="M65" s="193" t="s">
        <v>29</v>
      </c>
      <c r="N65" s="195" t="s">
        <v>5438</v>
      </c>
      <c r="O65" s="199" t="n">
        <v>9006</v>
      </c>
      <c r="P65" s="196" t="s">
        <v>5255</v>
      </c>
      <c r="Q65" s="193" t="s">
        <v>4199</v>
      </c>
      <c r="R65" s="193" t="n">
        <v>163</v>
      </c>
      <c r="S65" s="193" t="n">
        <v>4</v>
      </c>
      <c r="T65" s="193" t="s">
        <v>36</v>
      </c>
      <c r="U65" s="193" t="n">
        <v>3</v>
      </c>
    </row>
    <row r="66" customFormat="false" ht="14.25" hidden="true" customHeight="true" outlineLevel="0" collapsed="false">
      <c r="A66" s="190" t="s">
        <v>3264</v>
      </c>
      <c r="B66" s="193" t="s">
        <v>3265</v>
      </c>
      <c r="C66" s="197" t="s">
        <v>3266</v>
      </c>
      <c r="D66" s="195" t="s">
        <v>3267</v>
      </c>
      <c r="E66" s="193" t="s">
        <v>41</v>
      </c>
      <c r="F66" s="193" t="s">
        <v>4592</v>
      </c>
      <c r="G66" s="206" t="n">
        <v>76569288</v>
      </c>
      <c r="H66" s="193" t="s">
        <v>5439</v>
      </c>
      <c r="I66" s="203" t="n">
        <v>44575</v>
      </c>
      <c r="J66" s="193" t="s">
        <v>5440</v>
      </c>
      <c r="K66" s="193" t="s">
        <v>28</v>
      </c>
      <c r="L66" s="193" t="s">
        <v>29</v>
      </c>
      <c r="M66" s="193" t="s">
        <v>29</v>
      </c>
      <c r="N66" s="195" t="n">
        <v>0</v>
      </c>
      <c r="O66" s="199" t="n">
        <v>5134</v>
      </c>
      <c r="P66" s="196" t="s">
        <v>5255</v>
      </c>
      <c r="Q66" s="193" t="s">
        <v>4199</v>
      </c>
      <c r="R66" s="193" t="n">
        <v>57</v>
      </c>
      <c r="S66" s="193" t="n">
        <v>0</v>
      </c>
      <c r="T66" s="193" t="s">
        <v>36</v>
      </c>
      <c r="U66" s="193" t="n">
        <v>0</v>
      </c>
    </row>
    <row r="67" customFormat="false" ht="14.25" hidden="true" customHeight="true" outlineLevel="0" collapsed="false">
      <c r="A67" s="190" t="s">
        <v>3268</v>
      </c>
      <c r="B67" s="193" t="s">
        <v>3269</v>
      </c>
      <c r="C67" s="197" t="s">
        <v>3270</v>
      </c>
      <c r="D67" s="195" t="s">
        <v>5441</v>
      </c>
      <c r="E67" s="193" t="s">
        <v>41</v>
      </c>
      <c r="F67" s="193" t="s">
        <v>5442</v>
      </c>
      <c r="G67" s="206" t="n">
        <v>293806243</v>
      </c>
      <c r="H67" s="193" t="s">
        <v>5443</v>
      </c>
      <c r="I67" s="207" t="n">
        <v>43979</v>
      </c>
      <c r="J67" s="193" t="s">
        <v>5444</v>
      </c>
      <c r="K67" s="193" t="s">
        <v>28</v>
      </c>
      <c r="L67" s="193" t="s">
        <v>29</v>
      </c>
      <c r="M67" s="193" t="s">
        <v>29</v>
      </c>
      <c r="N67" s="195" t="n">
        <v>0</v>
      </c>
      <c r="O67" s="193" t="n">
        <v>36892</v>
      </c>
      <c r="P67" s="196" t="s">
        <v>5255</v>
      </c>
      <c r="Q67" s="193" t="s">
        <v>4199</v>
      </c>
      <c r="R67" s="193" t="s">
        <v>5445</v>
      </c>
      <c r="S67" s="193" t="n">
        <v>75</v>
      </c>
      <c r="T67" s="193" t="s">
        <v>36</v>
      </c>
      <c r="U67" s="193" t="n">
        <v>1</v>
      </c>
    </row>
    <row r="68" customFormat="false" ht="14.25" hidden="true" customHeight="true" outlineLevel="0" collapsed="false">
      <c r="A68" s="190" t="s">
        <v>3272</v>
      </c>
      <c r="B68" s="193" t="s">
        <v>3273</v>
      </c>
      <c r="C68" s="197" t="s">
        <v>3274</v>
      </c>
      <c r="D68" s="195" t="s">
        <v>5446</v>
      </c>
      <c r="E68" s="193" t="s">
        <v>41</v>
      </c>
      <c r="F68" s="193" t="s">
        <v>4505</v>
      </c>
      <c r="G68" s="206" t="n">
        <v>4395492534</v>
      </c>
      <c r="H68" s="193" t="s">
        <v>5447</v>
      </c>
      <c r="I68" s="207" t="n">
        <v>43389</v>
      </c>
      <c r="J68" s="193" t="s">
        <v>5448</v>
      </c>
      <c r="K68" s="193" t="s">
        <v>28</v>
      </c>
      <c r="L68" s="193" t="s">
        <v>29</v>
      </c>
      <c r="M68" s="193" t="s">
        <v>29</v>
      </c>
      <c r="N68" s="195" t="s">
        <v>5449</v>
      </c>
      <c r="O68" s="199" t="n">
        <v>248471</v>
      </c>
      <c r="P68" s="196" t="s">
        <v>5255</v>
      </c>
      <c r="Q68" s="193" t="s">
        <v>4199</v>
      </c>
      <c r="R68" s="193" t="s">
        <v>5450</v>
      </c>
      <c r="S68" s="193" t="n">
        <v>40</v>
      </c>
      <c r="T68" s="193" t="s">
        <v>36</v>
      </c>
      <c r="U68" s="193" t="n">
        <v>2</v>
      </c>
    </row>
    <row r="69" customFormat="false" ht="14.25" hidden="true" customHeight="true" outlineLevel="0" collapsed="false">
      <c r="A69" s="190" t="s">
        <v>3276</v>
      </c>
      <c r="B69" s="193" t="s">
        <v>3277</v>
      </c>
      <c r="C69" s="197" t="s">
        <v>3278</v>
      </c>
      <c r="D69" s="195" t="s">
        <v>5451</v>
      </c>
      <c r="E69" s="193" t="s">
        <v>41</v>
      </c>
      <c r="F69" s="193" t="s">
        <v>5343</v>
      </c>
      <c r="G69" s="206" t="n">
        <v>1160630639</v>
      </c>
      <c r="H69" s="193" t="s">
        <v>5452</v>
      </c>
      <c r="I69" s="207" t="n">
        <v>42445</v>
      </c>
      <c r="J69" s="193" t="s">
        <v>5453</v>
      </c>
      <c r="K69" s="193" t="s">
        <v>28</v>
      </c>
      <c r="L69" s="193" t="s">
        <v>29</v>
      </c>
      <c r="M69" s="193" t="s">
        <v>29</v>
      </c>
      <c r="N69" s="195" t="n">
        <v>0</v>
      </c>
      <c r="O69" s="199" t="n">
        <v>27888</v>
      </c>
      <c r="P69" s="196" t="s">
        <v>5255</v>
      </c>
      <c r="Q69" s="193" t="s">
        <v>4199</v>
      </c>
      <c r="R69" s="193" t="s">
        <v>4452</v>
      </c>
      <c r="S69" s="193" t="n">
        <v>150</v>
      </c>
      <c r="T69" s="193" t="s">
        <v>36</v>
      </c>
      <c r="U69" s="193" t="n">
        <v>3</v>
      </c>
    </row>
    <row r="70" customFormat="false" ht="14.25" hidden="true" customHeight="true" outlineLevel="0" collapsed="false">
      <c r="A70" s="190" t="s">
        <v>3280</v>
      </c>
      <c r="B70" s="193" t="s">
        <v>3281</v>
      </c>
      <c r="C70" s="197" t="s">
        <v>3282</v>
      </c>
      <c r="D70" s="195" t="s">
        <v>5454</v>
      </c>
      <c r="E70" s="193" t="s">
        <v>41</v>
      </c>
      <c r="F70" s="193" t="s">
        <v>5455</v>
      </c>
      <c r="G70" s="206" t="n">
        <v>2645087681</v>
      </c>
      <c r="H70" s="193" t="s">
        <v>5456</v>
      </c>
      <c r="I70" s="207" t="n">
        <v>42926</v>
      </c>
      <c r="J70" s="193" t="s">
        <v>5457</v>
      </c>
      <c r="K70" s="193" t="s">
        <v>28</v>
      </c>
      <c r="L70" s="193" t="s">
        <v>29</v>
      </c>
      <c r="M70" s="193" t="s">
        <v>29</v>
      </c>
      <c r="N70" s="195" t="n">
        <v>0</v>
      </c>
      <c r="O70" s="199" t="n">
        <v>21343</v>
      </c>
      <c r="P70" s="196" t="s">
        <v>5255</v>
      </c>
      <c r="Q70" s="193" t="s">
        <v>4199</v>
      </c>
      <c r="R70" s="193" t="s">
        <v>5458</v>
      </c>
      <c r="S70" s="193" t="n">
        <v>40</v>
      </c>
      <c r="T70" s="193" t="s">
        <v>36</v>
      </c>
      <c r="U70" s="193" t="n">
        <v>1</v>
      </c>
    </row>
    <row r="71" customFormat="false" ht="14.25" hidden="true" customHeight="true" outlineLevel="0" collapsed="false">
      <c r="A71" s="190" t="s">
        <v>3284</v>
      </c>
      <c r="B71" s="193" t="s">
        <v>3285</v>
      </c>
      <c r="C71" s="197" t="s">
        <v>3286</v>
      </c>
      <c r="D71" s="195" t="s">
        <v>3287</v>
      </c>
      <c r="E71" s="193" t="s">
        <v>41</v>
      </c>
      <c r="F71" s="193" t="s">
        <v>5459</v>
      </c>
      <c r="G71" s="206" t="n">
        <v>305545606</v>
      </c>
      <c r="H71" s="193" t="s">
        <v>5460</v>
      </c>
      <c r="I71" s="207" t="n">
        <v>44481</v>
      </c>
      <c r="J71" s="193" t="s">
        <v>5461</v>
      </c>
      <c r="K71" s="193" t="s">
        <v>28</v>
      </c>
      <c r="L71" s="193" t="s">
        <v>29</v>
      </c>
      <c r="M71" s="193" t="s">
        <v>29</v>
      </c>
      <c r="N71" s="195" t="n">
        <v>0</v>
      </c>
      <c r="O71" s="199" t="n">
        <v>1683</v>
      </c>
      <c r="P71" s="196" t="s">
        <v>5255</v>
      </c>
      <c r="Q71" s="193" t="s">
        <v>4199</v>
      </c>
      <c r="R71" s="193" t="n">
        <v>911</v>
      </c>
      <c r="S71" s="193" t="n">
        <v>50</v>
      </c>
      <c r="T71" s="193" t="s">
        <v>36</v>
      </c>
      <c r="U71" s="193" t="n">
        <v>2</v>
      </c>
    </row>
    <row r="72" customFormat="false" ht="14.25" hidden="true" customHeight="true" outlineLevel="0" collapsed="false">
      <c r="A72" s="190" t="s">
        <v>3288</v>
      </c>
      <c r="B72" s="193" t="s">
        <v>3289</v>
      </c>
      <c r="C72" s="197" t="s">
        <v>3290</v>
      </c>
      <c r="D72" s="195" t="s">
        <v>5462</v>
      </c>
      <c r="E72" s="193" t="s">
        <v>41</v>
      </c>
      <c r="F72" s="193" t="s">
        <v>5463</v>
      </c>
      <c r="G72" s="206" t="n">
        <v>71528224019</v>
      </c>
      <c r="H72" s="193" t="s">
        <v>5464</v>
      </c>
      <c r="I72" s="207" t="n">
        <v>41567</v>
      </c>
      <c r="J72" s="193" t="s">
        <v>5272</v>
      </c>
      <c r="K72" s="193" t="s">
        <v>28</v>
      </c>
      <c r="L72" s="193" t="s">
        <v>36</v>
      </c>
      <c r="M72" s="193" t="s">
        <v>29</v>
      </c>
      <c r="N72" s="195" t="n">
        <v>0</v>
      </c>
      <c r="O72" s="199" t="n">
        <v>25552</v>
      </c>
      <c r="P72" s="196" t="s">
        <v>5255</v>
      </c>
      <c r="Q72" s="193" t="s">
        <v>4199</v>
      </c>
      <c r="R72" s="193" t="s">
        <v>5465</v>
      </c>
      <c r="S72" s="193" t="n">
        <v>200</v>
      </c>
      <c r="T72" s="193" t="s">
        <v>36</v>
      </c>
      <c r="U72" s="193" t="n">
        <v>11</v>
      </c>
    </row>
    <row r="73" customFormat="false" ht="14.25" hidden="true" customHeight="true" outlineLevel="0" collapsed="false">
      <c r="A73" s="190" t="s">
        <v>3292</v>
      </c>
      <c r="B73" s="193" t="s">
        <v>3293</v>
      </c>
      <c r="C73" s="197" t="s">
        <v>3294</v>
      </c>
      <c r="D73" s="195" t="s">
        <v>3295</v>
      </c>
      <c r="E73" s="193" t="s">
        <v>47</v>
      </c>
      <c r="F73" s="193" t="s">
        <v>5466</v>
      </c>
      <c r="G73" s="206" t="n">
        <v>801429540</v>
      </c>
      <c r="H73" s="193" t="s">
        <v>5467</v>
      </c>
      <c r="I73" s="207" t="n">
        <v>43177</v>
      </c>
      <c r="J73" s="193" t="s">
        <v>5468</v>
      </c>
      <c r="K73" s="193" t="s">
        <v>28</v>
      </c>
      <c r="L73" s="193" t="s">
        <v>29</v>
      </c>
      <c r="M73" s="193" t="s">
        <v>29</v>
      </c>
      <c r="N73" s="195" t="s">
        <v>5469</v>
      </c>
      <c r="O73" s="199" t="n">
        <v>9033</v>
      </c>
      <c r="P73" s="196" t="s">
        <v>5255</v>
      </c>
      <c r="Q73" s="193" t="s">
        <v>4199</v>
      </c>
      <c r="R73" s="193" t="s">
        <v>4537</v>
      </c>
      <c r="S73" s="193" t="n">
        <v>20</v>
      </c>
      <c r="T73" s="193" t="s">
        <v>36</v>
      </c>
      <c r="U73" s="193" t="n">
        <v>0</v>
      </c>
    </row>
    <row r="74" customFormat="false" ht="20.25" hidden="true" customHeight="true" outlineLevel="0" collapsed="false">
      <c r="A74" s="190" t="s">
        <v>3296</v>
      </c>
      <c r="B74" s="193" t="s">
        <v>3297</v>
      </c>
      <c r="C74" s="197" t="s">
        <v>3298</v>
      </c>
      <c r="D74" s="195" t="s">
        <v>3299</v>
      </c>
      <c r="E74" s="193" t="s">
        <v>47</v>
      </c>
      <c r="F74" s="193" t="s">
        <v>5470</v>
      </c>
      <c r="G74" s="206" t="n">
        <v>24160139134</v>
      </c>
      <c r="H74" s="193" t="s">
        <v>5471</v>
      </c>
      <c r="I74" s="207" t="n">
        <v>44572</v>
      </c>
      <c r="J74" s="193" t="s">
        <v>5472</v>
      </c>
      <c r="K74" s="193" t="s">
        <v>5473</v>
      </c>
      <c r="L74" s="193" t="s">
        <v>36</v>
      </c>
      <c r="M74" s="193" t="s">
        <v>29</v>
      </c>
      <c r="N74" s="195" t="s">
        <v>5474</v>
      </c>
      <c r="O74" s="199" t="n">
        <v>69000</v>
      </c>
      <c r="P74" s="196" t="s">
        <v>5255</v>
      </c>
      <c r="Q74" s="193" t="s">
        <v>4199</v>
      </c>
      <c r="R74" s="193" t="n">
        <v>118</v>
      </c>
      <c r="S74" s="193" t="n">
        <v>28</v>
      </c>
      <c r="T74" s="193" t="s">
        <v>36</v>
      </c>
      <c r="U74" s="193" t="n">
        <v>0</v>
      </c>
    </row>
    <row r="75" customFormat="false" ht="14.25" hidden="true" customHeight="true" outlineLevel="0" collapsed="false">
      <c r="A75" s="208"/>
      <c r="B75" s="205"/>
      <c r="C75" s="195"/>
      <c r="D75" s="195"/>
      <c r="E75" s="195"/>
      <c r="F75" s="195"/>
      <c r="G75" s="206"/>
      <c r="H75" s="209"/>
      <c r="I75" s="207"/>
      <c r="J75" s="206"/>
      <c r="K75" s="195"/>
      <c r="L75" s="195"/>
      <c r="M75" s="195"/>
      <c r="N75" s="205"/>
      <c r="O75" s="195"/>
      <c r="P75" s="208"/>
      <c r="Q75" s="195" t="s">
        <v>4199</v>
      </c>
      <c r="R75" s="195" t="n">
        <v>171</v>
      </c>
      <c r="S75" s="195" t="n">
        <v>7</v>
      </c>
      <c r="T75" s="195" t="s">
        <v>29</v>
      </c>
      <c r="U75" s="195" t="n">
        <v>8</v>
      </c>
    </row>
    <row r="76" customFormat="false" ht="14.25" hidden="false" customHeight="true" outlineLevel="0" collapsed="false">
      <c r="A76" s="183"/>
      <c r="B76" s="183"/>
      <c r="C76" s="183"/>
      <c r="E76" s="183"/>
      <c r="G76" s="57"/>
      <c r="H76" s="183"/>
      <c r="K76" s="183"/>
      <c r="L76" s="183"/>
      <c r="M76" s="183"/>
    </row>
    <row r="77" customFormat="false" ht="14.25" hidden="false" customHeight="true" outlineLevel="0" collapsed="false">
      <c r="A77" s="183"/>
      <c r="B77" s="183"/>
      <c r="C77" s="183"/>
      <c r="E77" s="183"/>
      <c r="G77" s="57"/>
      <c r="H77" s="183"/>
      <c r="K77" s="183"/>
      <c r="L77" s="183"/>
      <c r="M77" s="183"/>
    </row>
    <row r="78" customFormat="false" ht="14.25" hidden="false" customHeight="true" outlineLevel="0" collapsed="false">
      <c r="A78" s="183"/>
      <c r="B78" s="183"/>
      <c r="C78" s="183"/>
      <c r="E78" s="183"/>
      <c r="G78" s="57"/>
      <c r="H78" s="183"/>
      <c r="K78" s="183"/>
      <c r="L78" s="183"/>
      <c r="M78" s="183"/>
    </row>
    <row r="79" customFormat="false" ht="14.25" hidden="false" customHeight="true" outlineLevel="0" collapsed="false">
      <c r="A79" s="183"/>
      <c r="B79" s="183"/>
      <c r="C79" s="183"/>
      <c r="E79" s="183"/>
      <c r="G79" s="57"/>
      <c r="H79" s="183"/>
      <c r="K79" s="183"/>
      <c r="L79" s="183"/>
    </row>
    <row r="80" customFormat="false" ht="14.25" hidden="false" customHeight="true" outlineLevel="0" collapsed="false">
      <c r="A80" s="183"/>
      <c r="B80" s="183"/>
      <c r="C80" s="183"/>
      <c r="E80" s="183"/>
      <c r="G80" s="57"/>
      <c r="H80" s="183"/>
      <c r="K80" s="183"/>
      <c r="L80" s="183"/>
    </row>
    <row r="81" customFormat="false" ht="14.25" hidden="false" customHeight="true" outlineLevel="0" collapsed="false">
      <c r="A81" s="183"/>
      <c r="B81" s="183"/>
      <c r="C81" s="183"/>
      <c r="E81" s="183"/>
      <c r="G81" s="57"/>
      <c r="H81" s="183"/>
      <c r="K81" s="183"/>
      <c r="L81" s="183"/>
    </row>
    <row r="82" customFormat="false" ht="14.25" hidden="false" customHeight="true" outlineLevel="0" collapsed="false">
      <c r="A82" s="183"/>
      <c r="B82" s="183"/>
      <c r="C82" s="183"/>
      <c r="E82" s="183"/>
      <c r="G82" s="57"/>
      <c r="H82" s="183"/>
      <c r="K82" s="183"/>
      <c r="L82" s="183"/>
    </row>
    <row r="83" customFormat="false" ht="14.25" hidden="false" customHeight="true" outlineLevel="0" collapsed="false">
      <c r="A83" s="183"/>
      <c r="B83" s="183"/>
      <c r="C83" s="183"/>
      <c r="E83" s="183"/>
      <c r="G83" s="57"/>
      <c r="H83" s="183"/>
      <c r="K83" s="183"/>
      <c r="L83" s="183"/>
    </row>
    <row r="84" customFormat="false" ht="14.25" hidden="false" customHeight="true" outlineLevel="0" collapsed="false">
      <c r="A84" s="183"/>
      <c r="B84" s="183"/>
      <c r="C84" s="183"/>
      <c r="E84" s="183"/>
      <c r="G84" s="57"/>
      <c r="H84" s="183"/>
      <c r="K84" s="183"/>
      <c r="L84" s="183"/>
    </row>
    <row r="85" customFormat="false" ht="14.25" hidden="false" customHeight="true" outlineLevel="0" collapsed="false">
      <c r="A85" s="183"/>
      <c r="B85" s="183"/>
      <c r="C85" s="183"/>
      <c r="E85" s="183"/>
      <c r="G85" s="57"/>
      <c r="H85" s="183"/>
      <c r="K85" s="183"/>
      <c r="L85" s="183"/>
    </row>
    <row r="86" customFormat="false" ht="14.25" hidden="false" customHeight="true" outlineLevel="0" collapsed="false">
      <c r="A86" s="183"/>
      <c r="B86" s="183"/>
      <c r="C86" s="183"/>
      <c r="E86" s="183"/>
      <c r="G86" s="57"/>
      <c r="H86" s="183"/>
      <c r="K86" s="183"/>
      <c r="L86" s="183"/>
    </row>
    <row r="87" customFormat="false" ht="14.25" hidden="false" customHeight="true" outlineLevel="0" collapsed="false">
      <c r="A87" s="183"/>
      <c r="B87" s="183"/>
      <c r="C87" s="183"/>
      <c r="E87" s="183"/>
      <c r="G87" s="57"/>
      <c r="H87" s="183"/>
      <c r="K87" s="183"/>
      <c r="L87" s="183"/>
    </row>
    <row r="88" customFormat="false" ht="14.25" hidden="false" customHeight="true" outlineLevel="0" collapsed="false">
      <c r="A88" s="183"/>
      <c r="B88" s="183"/>
      <c r="C88" s="183"/>
      <c r="E88" s="183"/>
      <c r="G88" s="57"/>
      <c r="H88" s="183"/>
      <c r="K88" s="183"/>
      <c r="L88" s="183"/>
    </row>
    <row r="89" customFormat="false" ht="14.25" hidden="false" customHeight="true" outlineLevel="0" collapsed="false">
      <c r="A89" s="183"/>
      <c r="B89" s="183"/>
      <c r="C89" s="183"/>
      <c r="E89" s="183"/>
      <c r="G89" s="57"/>
      <c r="H89" s="183"/>
      <c r="K89" s="183"/>
      <c r="L89" s="183"/>
    </row>
    <row r="90" customFormat="false" ht="14.25" hidden="false" customHeight="true" outlineLevel="0" collapsed="false">
      <c r="A90" s="183"/>
      <c r="B90" s="183"/>
      <c r="C90" s="183"/>
      <c r="E90" s="183"/>
      <c r="G90" s="57"/>
      <c r="H90" s="183"/>
      <c r="K90" s="183"/>
      <c r="L90" s="183"/>
    </row>
    <row r="91" customFormat="false" ht="14.25" hidden="false" customHeight="true" outlineLevel="0" collapsed="false">
      <c r="A91" s="183"/>
      <c r="B91" s="183"/>
      <c r="C91" s="183"/>
      <c r="E91" s="183"/>
      <c r="G91" s="57"/>
      <c r="H91" s="183"/>
      <c r="K91" s="183"/>
      <c r="L91" s="183"/>
    </row>
    <row r="92" customFormat="false" ht="14.25" hidden="false" customHeight="true" outlineLevel="0" collapsed="false">
      <c r="A92" s="183"/>
      <c r="B92" s="183"/>
      <c r="C92" s="183"/>
      <c r="E92" s="183"/>
      <c r="G92" s="57"/>
      <c r="H92" s="183"/>
      <c r="K92" s="183"/>
      <c r="L92" s="183"/>
    </row>
    <row r="93" customFormat="false" ht="14.25" hidden="false" customHeight="true" outlineLevel="0" collapsed="false">
      <c r="A93" s="183"/>
      <c r="B93" s="183"/>
      <c r="C93" s="183"/>
      <c r="E93" s="183"/>
      <c r="G93" s="57"/>
      <c r="H93" s="183"/>
      <c r="K93" s="183"/>
      <c r="L93" s="183"/>
    </row>
    <row r="94" customFormat="false" ht="14.25" hidden="false" customHeight="true" outlineLevel="0" collapsed="false">
      <c r="A94" s="183"/>
      <c r="B94" s="183"/>
      <c r="C94" s="183"/>
      <c r="E94" s="183"/>
      <c r="G94" s="57"/>
      <c r="H94" s="183"/>
      <c r="K94" s="183"/>
      <c r="L94" s="183"/>
    </row>
    <row r="95" customFormat="false" ht="14.25" hidden="false" customHeight="true" outlineLevel="0" collapsed="false">
      <c r="A95" s="183"/>
      <c r="B95" s="183"/>
      <c r="C95" s="183"/>
      <c r="E95" s="183"/>
      <c r="G95" s="57"/>
      <c r="H95" s="183"/>
      <c r="K95" s="183"/>
      <c r="L95" s="183"/>
    </row>
    <row r="96" customFormat="false" ht="14.25" hidden="false" customHeight="true" outlineLevel="0" collapsed="false">
      <c r="A96" s="183"/>
      <c r="B96" s="183"/>
      <c r="C96" s="183"/>
      <c r="E96" s="183"/>
      <c r="G96" s="57"/>
      <c r="H96" s="183"/>
      <c r="K96" s="183"/>
      <c r="L96" s="183"/>
    </row>
    <row r="97" customFormat="false" ht="14.25" hidden="false" customHeight="true" outlineLevel="0" collapsed="false">
      <c r="A97" s="183"/>
      <c r="B97" s="183"/>
      <c r="C97" s="183"/>
      <c r="E97" s="183"/>
      <c r="G97" s="57"/>
      <c r="H97" s="183"/>
      <c r="K97" s="183"/>
      <c r="L97" s="183"/>
    </row>
    <row r="98" customFormat="false" ht="14.25" hidden="false" customHeight="true" outlineLevel="0" collapsed="false">
      <c r="A98" s="183"/>
      <c r="B98" s="183"/>
      <c r="C98" s="183"/>
      <c r="E98" s="183"/>
      <c r="G98" s="57"/>
      <c r="H98" s="183"/>
      <c r="K98" s="183"/>
      <c r="L98" s="183"/>
    </row>
    <row r="99" customFormat="false" ht="14.25" hidden="false" customHeight="true" outlineLevel="0" collapsed="false">
      <c r="A99" s="183"/>
      <c r="B99" s="183"/>
      <c r="C99" s="183"/>
      <c r="E99" s="183"/>
      <c r="G99" s="57"/>
      <c r="H99" s="183"/>
      <c r="K99" s="183"/>
      <c r="L99" s="183"/>
    </row>
    <row r="100" customFormat="false" ht="14.25" hidden="false" customHeight="true" outlineLevel="0" collapsed="false">
      <c r="A100" s="183"/>
      <c r="B100" s="183"/>
      <c r="C100" s="183"/>
      <c r="E100" s="183"/>
      <c r="G100" s="57"/>
      <c r="H100" s="183"/>
      <c r="K100" s="183"/>
      <c r="L100" s="183"/>
    </row>
    <row r="101" customFormat="false" ht="14.25" hidden="false" customHeight="true" outlineLevel="0" collapsed="false">
      <c r="A101" s="183"/>
      <c r="B101" s="183"/>
      <c r="C101" s="183"/>
      <c r="E101" s="183"/>
      <c r="G101" s="57"/>
      <c r="H101" s="183"/>
      <c r="K101" s="183"/>
      <c r="L101" s="183"/>
    </row>
    <row r="102" customFormat="false" ht="14.25" hidden="false" customHeight="true" outlineLevel="0" collapsed="false">
      <c r="A102" s="183"/>
      <c r="B102" s="183"/>
      <c r="C102" s="183"/>
      <c r="E102" s="183"/>
      <c r="G102" s="57"/>
      <c r="H102" s="183"/>
      <c r="K102" s="183"/>
      <c r="L102" s="183"/>
    </row>
    <row r="103" customFormat="false" ht="14.25" hidden="false" customHeight="true" outlineLevel="0" collapsed="false">
      <c r="A103" s="183"/>
      <c r="B103" s="183"/>
      <c r="C103" s="183"/>
      <c r="E103" s="183"/>
      <c r="G103" s="57"/>
      <c r="H103" s="183"/>
      <c r="K103" s="183"/>
      <c r="L103" s="183"/>
    </row>
    <row r="104" customFormat="false" ht="14.25" hidden="false" customHeight="true" outlineLevel="0" collapsed="false">
      <c r="A104" s="183"/>
      <c r="B104" s="183"/>
      <c r="C104" s="183"/>
      <c r="E104" s="183"/>
      <c r="H104" s="183"/>
      <c r="K104" s="183"/>
    </row>
    <row r="105" customFormat="false" ht="14.25" hidden="false" customHeight="true" outlineLevel="0" collapsed="false">
      <c r="A105" s="183"/>
      <c r="B105" s="183"/>
      <c r="C105" s="183"/>
      <c r="E105" s="183"/>
      <c r="H105" s="183"/>
      <c r="K105" s="183"/>
    </row>
    <row r="106" customFormat="false" ht="14.25" hidden="false" customHeight="true" outlineLevel="0" collapsed="false">
      <c r="A106" s="183"/>
      <c r="B106" s="183"/>
      <c r="C106" s="183"/>
      <c r="E106" s="183"/>
      <c r="H106" s="183"/>
      <c r="K106" s="183"/>
    </row>
    <row r="107" customFormat="false" ht="14.25" hidden="false" customHeight="true" outlineLevel="0" collapsed="false">
      <c r="A107" s="183"/>
      <c r="B107" s="183"/>
      <c r="C107" s="183"/>
      <c r="E107" s="183"/>
      <c r="H107" s="183"/>
      <c r="K107" s="183"/>
    </row>
    <row r="108" customFormat="false" ht="14.25" hidden="false" customHeight="true" outlineLevel="0" collapsed="false">
      <c r="A108" s="183"/>
      <c r="B108" s="183"/>
      <c r="C108" s="183"/>
      <c r="E108" s="183"/>
      <c r="H108" s="183"/>
      <c r="K108" s="183"/>
    </row>
    <row r="109" customFormat="false" ht="14.25" hidden="false" customHeight="true" outlineLevel="0" collapsed="false">
      <c r="A109" s="183"/>
      <c r="B109" s="183"/>
      <c r="C109" s="183"/>
      <c r="E109" s="183"/>
      <c r="H109" s="183"/>
      <c r="K109" s="183"/>
    </row>
    <row r="110" customFormat="false" ht="14.25" hidden="false" customHeight="true" outlineLevel="0" collapsed="false">
      <c r="A110" s="183"/>
      <c r="B110" s="183"/>
      <c r="C110" s="183"/>
      <c r="E110" s="183"/>
      <c r="H110" s="183"/>
      <c r="K110" s="183"/>
    </row>
    <row r="111" customFormat="false" ht="14.25" hidden="false" customHeight="true" outlineLevel="0" collapsed="false">
      <c r="A111" s="183"/>
      <c r="B111" s="183"/>
      <c r="C111" s="183"/>
      <c r="E111" s="183"/>
      <c r="H111" s="183"/>
      <c r="K111" s="183"/>
    </row>
    <row r="112" customFormat="false" ht="14.25" hidden="false" customHeight="true" outlineLevel="0" collapsed="false">
      <c r="A112" s="183"/>
      <c r="B112" s="183"/>
      <c r="C112" s="183"/>
      <c r="E112" s="183"/>
      <c r="H112" s="183"/>
      <c r="K112" s="183"/>
    </row>
    <row r="113" customFormat="false" ht="14.25" hidden="false" customHeight="true" outlineLevel="0" collapsed="false">
      <c r="A113" s="183"/>
      <c r="B113" s="183"/>
      <c r="C113" s="183"/>
      <c r="E113" s="183"/>
      <c r="H113" s="183"/>
      <c r="K113" s="183"/>
    </row>
    <row r="114" customFormat="false" ht="14.25" hidden="false" customHeight="true" outlineLevel="0" collapsed="false">
      <c r="A114" s="183"/>
      <c r="B114" s="183"/>
      <c r="C114" s="183"/>
      <c r="E114" s="183"/>
      <c r="H114" s="183"/>
      <c r="K114" s="183"/>
    </row>
    <row r="115" customFormat="false" ht="14.25" hidden="false" customHeight="true" outlineLevel="0" collapsed="false">
      <c r="A115" s="183"/>
      <c r="B115" s="183"/>
      <c r="C115" s="183"/>
      <c r="E115" s="183"/>
      <c r="H115" s="183"/>
      <c r="K115" s="183"/>
    </row>
    <row r="116" customFormat="false" ht="14.25" hidden="false" customHeight="true" outlineLevel="0" collapsed="false">
      <c r="A116" s="183"/>
      <c r="B116" s="183"/>
      <c r="C116" s="183"/>
      <c r="E116" s="183"/>
      <c r="H116" s="183"/>
      <c r="K116" s="183"/>
    </row>
    <row r="117" customFormat="false" ht="14.25" hidden="false" customHeight="true" outlineLevel="0" collapsed="false">
      <c r="A117" s="183"/>
      <c r="B117" s="183"/>
      <c r="C117" s="183"/>
      <c r="E117" s="183"/>
      <c r="H117" s="183"/>
      <c r="K117" s="183"/>
    </row>
    <row r="118" customFormat="false" ht="14.25" hidden="false" customHeight="true" outlineLevel="0" collapsed="false">
      <c r="A118" s="183"/>
      <c r="B118" s="183"/>
      <c r="C118" s="183"/>
      <c r="E118" s="183"/>
      <c r="H118" s="183"/>
      <c r="K118" s="183"/>
    </row>
    <row r="119" customFormat="false" ht="14.25" hidden="false" customHeight="true" outlineLevel="0" collapsed="false">
      <c r="A119" s="183"/>
      <c r="B119" s="183"/>
      <c r="C119" s="183"/>
      <c r="E119" s="183"/>
      <c r="H119" s="183"/>
      <c r="K119" s="183"/>
    </row>
    <row r="120" customFormat="false" ht="14.25" hidden="false" customHeight="true" outlineLevel="0" collapsed="false">
      <c r="A120" s="183"/>
      <c r="B120" s="183"/>
      <c r="C120" s="183"/>
      <c r="E120" s="183"/>
      <c r="H120" s="183"/>
      <c r="K120" s="183"/>
    </row>
    <row r="121" customFormat="false" ht="14.25" hidden="false" customHeight="true" outlineLevel="0" collapsed="false">
      <c r="A121" s="183"/>
      <c r="B121" s="183"/>
      <c r="C121" s="183"/>
      <c r="E121" s="183"/>
      <c r="H121" s="183"/>
      <c r="K121" s="183"/>
    </row>
    <row r="122" customFormat="false" ht="14.25" hidden="false" customHeight="true" outlineLevel="0" collapsed="false">
      <c r="A122" s="183"/>
      <c r="B122" s="183"/>
      <c r="C122" s="183"/>
      <c r="E122" s="183"/>
      <c r="H122" s="183"/>
      <c r="K122" s="183"/>
    </row>
    <row r="123" customFormat="false" ht="14.25" hidden="false" customHeight="true" outlineLevel="0" collapsed="false">
      <c r="A123" s="183"/>
      <c r="B123" s="183"/>
      <c r="C123" s="183"/>
      <c r="E123" s="183"/>
      <c r="H123" s="183"/>
      <c r="K123" s="183"/>
    </row>
    <row r="124" customFormat="false" ht="14.25" hidden="false" customHeight="true" outlineLevel="0" collapsed="false">
      <c r="A124" s="183"/>
      <c r="B124" s="183"/>
      <c r="C124" s="183"/>
      <c r="E124" s="183"/>
      <c r="H124" s="183"/>
      <c r="K124" s="183"/>
    </row>
    <row r="125" customFormat="false" ht="14.25" hidden="false" customHeight="true" outlineLevel="0" collapsed="false">
      <c r="A125" s="183"/>
      <c r="B125" s="183"/>
      <c r="C125" s="183"/>
      <c r="E125" s="183"/>
      <c r="H125" s="183"/>
      <c r="K125" s="183"/>
    </row>
    <row r="126" customFormat="false" ht="14.25" hidden="false" customHeight="true" outlineLevel="0" collapsed="false">
      <c r="A126" s="183"/>
      <c r="B126" s="183"/>
      <c r="C126" s="183"/>
      <c r="E126" s="183"/>
      <c r="H126" s="183"/>
      <c r="K126" s="183"/>
    </row>
    <row r="127" customFormat="false" ht="14.25" hidden="false" customHeight="true" outlineLevel="0" collapsed="false">
      <c r="A127" s="183"/>
      <c r="B127" s="183"/>
      <c r="C127" s="183"/>
      <c r="E127" s="183"/>
      <c r="H127" s="183"/>
      <c r="K127" s="183"/>
    </row>
    <row r="128" customFormat="false" ht="14.25" hidden="false" customHeight="true" outlineLevel="0" collapsed="false">
      <c r="A128" s="183"/>
      <c r="B128" s="183"/>
      <c r="C128" s="183"/>
      <c r="E128" s="183"/>
      <c r="H128" s="183"/>
      <c r="K128" s="183"/>
    </row>
    <row r="129" customFormat="false" ht="14.25" hidden="false" customHeight="true" outlineLevel="0" collapsed="false">
      <c r="A129" s="183"/>
      <c r="B129" s="183"/>
      <c r="C129" s="183"/>
      <c r="E129" s="183"/>
      <c r="H129" s="183"/>
      <c r="K129" s="183"/>
    </row>
    <row r="130" customFormat="false" ht="14.25" hidden="false" customHeight="true" outlineLevel="0" collapsed="false">
      <c r="A130" s="183"/>
      <c r="B130" s="183"/>
      <c r="C130" s="183"/>
      <c r="E130" s="183"/>
      <c r="H130" s="183"/>
      <c r="K130" s="183"/>
    </row>
    <row r="131" customFormat="false" ht="14.25" hidden="false" customHeight="true" outlineLevel="0" collapsed="false">
      <c r="A131" s="183"/>
      <c r="B131" s="183"/>
      <c r="C131" s="183"/>
      <c r="E131" s="183"/>
      <c r="H131" s="183"/>
      <c r="K131" s="183"/>
    </row>
    <row r="132" customFormat="false" ht="14.25" hidden="false" customHeight="true" outlineLevel="0" collapsed="false">
      <c r="A132" s="183"/>
      <c r="B132" s="183"/>
      <c r="C132" s="183"/>
      <c r="E132" s="183"/>
      <c r="H132" s="183"/>
      <c r="K132" s="183"/>
    </row>
    <row r="133" customFormat="false" ht="14.25" hidden="false" customHeight="true" outlineLevel="0" collapsed="false">
      <c r="A133" s="183"/>
      <c r="B133" s="183"/>
      <c r="C133" s="183"/>
      <c r="E133" s="183"/>
      <c r="H133" s="183"/>
      <c r="K133" s="183"/>
    </row>
    <row r="134" customFormat="false" ht="14.25" hidden="false" customHeight="true" outlineLevel="0" collapsed="false">
      <c r="A134" s="183"/>
      <c r="B134" s="183"/>
      <c r="C134" s="183"/>
      <c r="E134" s="183"/>
      <c r="H134" s="183"/>
      <c r="K134" s="183"/>
    </row>
    <row r="135" customFormat="false" ht="14.25" hidden="false" customHeight="true" outlineLevel="0" collapsed="false">
      <c r="A135" s="183"/>
      <c r="B135" s="183"/>
      <c r="C135" s="183"/>
      <c r="E135" s="183"/>
      <c r="H135" s="183"/>
      <c r="K135" s="183"/>
    </row>
    <row r="136" customFormat="false" ht="14.25" hidden="false" customHeight="true" outlineLevel="0" collapsed="false">
      <c r="A136" s="183"/>
      <c r="B136" s="183"/>
      <c r="C136" s="183"/>
      <c r="E136" s="183"/>
      <c r="H136" s="183"/>
      <c r="K136" s="183"/>
    </row>
    <row r="137" customFormat="false" ht="14.25" hidden="false" customHeight="true" outlineLevel="0" collapsed="false">
      <c r="A137" s="183"/>
      <c r="B137" s="183"/>
      <c r="C137" s="183"/>
      <c r="E137" s="183"/>
      <c r="H137" s="183"/>
      <c r="K137" s="183"/>
    </row>
    <row r="138" customFormat="false" ht="14.25" hidden="false" customHeight="true" outlineLevel="0" collapsed="false">
      <c r="A138" s="183"/>
      <c r="B138" s="183"/>
      <c r="C138" s="183"/>
      <c r="E138" s="183"/>
      <c r="H138" s="183"/>
      <c r="K138" s="183"/>
    </row>
    <row r="139" customFormat="false" ht="14.25" hidden="false" customHeight="true" outlineLevel="0" collapsed="false">
      <c r="A139" s="183"/>
      <c r="B139" s="183"/>
      <c r="C139" s="183"/>
      <c r="E139" s="183"/>
      <c r="H139" s="183"/>
      <c r="K139" s="183"/>
    </row>
    <row r="140" customFormat="false" ht="14.25" hidden="false" customHeight="true" outlineLevel="0" collapsed="false">
      <c r="A140" s="183"/>
      <c r="B140" s="183"/>
      <c r="C140" s="183"/>
      <c r="E140" s="183"/>
      <c r="H140" s="183"/>
      <c r="K140" s="183"/>
    </row>
    <row r="141" customFormat="false" ht="14.25" hidden="false" customHeight="true" outlineLevel="0" collapsed="false">
      <c r="A141" s="183"/>
      <c r="B141" s="183"/>
      <c r="C141" s="183"/>
      <c r="E141" s="183"/>
      <c r="H141" s="183"/>
      <c r="K141" s="183"/>
    </row>
    <row r="142" customFormat="false" ht="14.25" hidden="false" customHeight="true" outlineLevel="0" collapsed="false">
      <c r="A142" s="183"/>
      <c r="B142" s="183"/>
      <c r="C142" s="183"/>
      <c r="E142" s="183"/>
      <c r="H142" s="183"/>
      <c r="K142" s="183"/>
    </row>
    <row r="143" customFormat="false" ht="14.25" hidden="false" customHeight="true" outlineLevel="0" collapsed="false">
      <c r="A143" s="183"/>
      <c r="B143" s="183"/>
      <c r="C143" s="183"/>
      <c r="E143" s="183"/>
      <c r="H143" s="183"/>
      <c r="K143" s="183"/>
    </row>
    <row r="144" customFormat="false" ht="14.25" hidden="false" customHeight="true" outlineLevel="0" collapsed="false">
      <c r="A144" s="183"/>
      <c r="B144" s="183"/>
      <c r="C144" s="183"/>
      <c r="E144" s="183"/>
      <c r="H144" s="183"/>
      <c r="K144" s="183"/>
    </row>
    <row r="145" customFormat="false" ht="14.25" hidden="false" customHeight="true" outlineLevel="0" collapsed="false">
      <c r="A145" s="183"/>
      <c r="B145" s="183"/>
      <c r="C145" s="183"/>
      <c r="E145" s="183"/>
      <c r="H145" s="183"/>
      <c r="K145" s="183"/>
    </row>
    <row r="146" customFormat="false" ht="14.25" hidden="false" customHeight="true" outlineLevel="0" collapsed="false">
      <c r="A146" s="183"/>
      <c r="B146" s="183"/>
      <c r="C146" s="183"/>
      <c r="E146" s="183"/>
      <c r="H146" s="183"/>
      <c r="K146" s="183"/>
    </row>
    <row r="147" customFormat="false" ht="14.25" hidden="false" customHeight="true" outlineLevel="0" collapsed="false">
      <c r="A147" s="183"/>
      <c r="B147" s="183"/>
      <c r="C147" s="183"/>
      <c r="E147" s="183"/>
      <c r="H147" s="183"/>
      <c r="K147" s="183"/>
    </row>
    <row r="148" customFormat="false" ht="14.25" hidden="false" customHeight="true" outlineLevel="0" collapsed="false">
      <c r="A148" s="183"/>
      <c r="B148" s="183"/>
      <c r="C148" s="183"/>
      <c r="E148" s="183"/>
      <c r="H148" s="183"/>
      <c r="K148" s="183"/>
    </row>
    <row r="149" customFormat="false" ht="14.25" hidden="false" customHeight="true" outlineLevel="0" collapsed="false">
      <c r="A149" s="183"/>
      <c r="B149" s="183"/>
      <c r="C149" s="183"/>
      <c r="E149" s="183"/>
      <c r="H149" s="183"/>
      <c r="K149" s="183"/>
    </row>
    <row r="150" customFormat="false" ht="14.25" hidden="false" customHeight="true" outlineLevel="0" collapsed="false">
      <c r="A150" s="183"/>
      <c r="B150" s="183"/>
      <c r="C150" s="183"/>
      <c r="E150" s="183"/>
      <c r="H150" s="183"/>
      <c r="K150" s="183"/>
    </row>
    <row r="151" customFormat="false" ht="14.25" hidden="false" customHeight="true" outlineLevel="0" collapsed="false">
      <c r="A151" s="183"/>
      <c r="B151" s="183"/>
      <c r="C151" s="183"/>
      <c r="E151" s="183"/>
      <c r="H151" s="183"/>
      <c r="K151" s="183"/>
    </row>
    <row r="152" customFormat="false" ht="14.25" hidden="false" customHeight="true" outlineLevel="0" collapsed="false">
      <c r="A152" s="183"/>
      <c r="B152" s="183"/>
      <c r="C152" s="183"/>
      <c r="E152" s="183"/>
      <c r="H152" s="183"/>
      <c r="K152" s="183"/>
    </row>
    <row r="153" customFormat="false" ht="14.25" hidden="false" customHeight="true" outlineLevel="0" collapsed="false">
      <c r="A153" s="183"/>
      <c r="B153" s="183"/>
      <c r="C153" s="183"/>
      <c r="E153" s="183"/>
      <c r="H153" s="183"/>
      <c r="K153" s="183"/>
    </row>
    <row r="154" customFormat="false" ht="14.25" hidden="false" customHeight="true" outlineLevel="0" collapsed="false">
      <c r="A154" s="183"/>
      <c r="B154" s="183"/>
      <c r="C154" s="183"/>
      <c r="E154" s="183"/>
      <c r="H154" s="183"/>
      <c r="K154" s="183"/>
    </row>
    <row r="155" customFormat="false" ht="14.25" hidden="false" customHeight="true" outlineLevel="0" collapsed="false">
      <c r="A155" s="183"/>
      <c r="B155" s="183"/>
      <c r="C155" s="183"/>
      <c r="E155" s="183"/>
      <c r="H155" s="183"/>
      <c r="K155" s="183"/>
    </row>
    <row r="156" customFormat="false" ht="14.25" hidden="false" customHeight="true" outlineLevel="0" collapsed="false">
      <c r="A156" s="183"/>
      <c r="B156" s="183"/>
      <c r="C156" s="183"/>
      <c r="E156" s="183"/>
      <c r="H156" s="183"/>
      <c r="K156" s="183"/>
    </row>
    <row r="157" customFormat="false" ht="14.25" hidden="false" customHeight="true" outlineLevel="0" collapsed="false">
      <c r="A157" s="183"/>
      <c r="B157" s="183"/>
      <c r="C157" s="183"/>
      <c r="E157" s="183"/>
      <c r="H157" s="183"/>
      <c r="K157" s="183"/>
    </row>
    <row r="158" customFormat="false" ht="14.25" hidden="false" customHeight="true" outlineLevel="0" collapsed="false">
      <c r="A158" s="183"/>
      <c r="B158" s="183"/>
      <c r="C158" s="183"/>
      <c r="E158" s="183"/>
      <c r="H158" s="183"/>
      <c r="K158" s="183"/>
    </row>
    <row r="159" customFormat="false" ht="14.25" hidden="false" customHeight="true" outlineLevel="0" collapsed="false">
      <c r="A159" s="183"/>
      <c r="B159" s="183"/>
      <c r="C159" s="183"/>
      <c r="E159" s="183"/>
      <c r="H159" s="183"/>
      <c r="K159" s="183"/>
    </row>
    <row r="160" customFormat="false" ht="14.25" hidden="false" customHeight="true" outlineLevel="0" collapsed="false">
      <c r="A160" s="183"/>
      <c r="B160" s="183"/>
      <c r="C160" s="183"/>
      <c r="E160" s="183"/>
      <c r="H160" s="183"/>
      <c r="K160" s="183"/>
    </row>
    <row r="161" customFormat="false" ht="14.25" hidden="false" customHeight="true" outlineLevel="0" collapsed="false">
      <c r="A161" s="183"/>
      <c r="B161" s="183"/>
      <c r="C161" s="183"/>
      <c r="E161" s="183"/>
      <c r="H161" s="183"/>
      <c r="K161" s="183"/>
    </row>
    <row r="162" customFormat="false" ht="14.25" hidden="false" customHeight="true" outlineLevel="0" collapsed="false">
      <c r="A162" s="183"/>
      <c r="B162" s="183"/>
      <c r="C162" s="183"/>
      <c r="E162" s="183"/>
      <c r="H162" s="183"/>
      <c r="K162" s="183"/>
    </row>
    <row r="163" customFormat="false" ht="14.25" hidden="false" customHeight="true" outlineLevel="0" collapsed="false">
      <c r="A163" s="183"/>
      <c r="B163" s="183"/>
      <c r="C163" s="183"/>
      <c r="E163" s="183"/>
      <c r="H163" s="183"/>
      <c r="K163" s="183"/>
    </row>
    <row r="164" customFormat="false" ht="14.25" hidden="false" customHeight="true" outlineLevel="0" collapsed="false">
      <c r="A164" s="183"/>
      <c r="B164" s="183"/>
      <c r="C164" s="183"/>
      <c r="E164" s="183"/>
      <c r="H164" s="183"/>
      <c r="K164" s="183"/>
    </row>
    <row r="165" customFormat="false" ht="14.25" hidden="false" customHeight="true" outlineLevel="0" collapsed="false">
      <c r="A165" s="183"/>
      <c r="B165" s="183"/>
      <c r="C165" s="183"/>
      <c r="E165" s="183"/>
      <c r="H165" s="183"/>
      <c r="K165" s="183"/>
    </row>
    <row r="166" customFormat="false" ht="14.25" hidden="false" customHeight="true" outlineLevel="0" collapsed="false">
      <c r="A166" s="183"/>
      <c r="B166" s="183"/>
      <c r="C166" s="183"/>
      <c r="E166" s="183"/>
      <c r="H166" s="183"/>
      <c r="K166" s="183"/>
    </row>
    <row r="167" customFormat="false" ht="14.25" hidden="false" customHeight="true" outlineLevel="0" collapsed="false">
      <c r="A167" s="183"/>
      <c r="B167" s="183"/>
      <c r="C167" s="183"/>
      <c r="E167" s="183"/>
      <c r="H167" s="183"/>
      <c r="K167" s="183"/>
    </row>
    <row r="168" customFormat="false" ht="14.25" hidden="false" customHeight="true" outlineLevel="0" collapsed="false">
      <c r="A168" s="183"/>
      <c r="B168" s="183"/>
      <c r="C168" s="183"/>
      <c r="E168" s="183"/>
      <c r="H168" s="183"/>
      <c r="K168" s="183"/>
    </row>
    <row r="169" customFormat="false" ht="14.25" hidden="false" customHeight="true" outlineLevel="0" collapsed="false">
      <c r="A169" s="183"/>
      <c r="B169" s="183"/>
      <c r="C169" s="183"/>
      <c r="E169" s="183"/>
      <c r="H169" s="183"/>
      <c r="K169" s="183"/>
    </row>
    <row r="170" customFormat="false" ht="14.25" hidden="false" customHeight="true" outlineLevel="0" collapsed="false">
      <c r="A170" s="183"/>
      <c r="B170" s="183"/>
      <c r="C170" s="183"/>
      <c r="E170" s="183"/>
      <c r="H170" s="183"/>
      <c r="K170" s="183"/>
    </row>
    <row r="171" customFormat="false" ht="14.25" hidden="false" customHeight="true" outlineLevel="0" collapsed="false">
      <c r="A171" s="183"/>
      <c r="B171" s="183"/>
      <c r="C171" s="183"/>
      <c r="E171" s="183"/>
      <c r="H171" s="183"/>
      <c r="K171" s="183"/>
    </row>
    <row r="172" customFormat="false" ht="14.25" hidden="false" customHeight="true" outlineLevel="0" collapsed="false">
      <c r="A172" s="183"/>
      <c r="B172" s="183"/>
      <c r="C172" s="183"/>
      <c r="E172" s="183"/>
      <c r="H172" s="183"/>
      <c r="K172" s="183"/>
    </row>
    <row r="173" customFormat="false" ht="14.25" hidden="false" customHeight="true" outlineLevel="0" collapsed="false">
      <c r="A173" s="183"/>
      <c r="B173" s="183"/>
      <c r="C173" s="183"/>
      <c r="E173" s="183"/>
      <c r="H173" s="183"/>
      <c r="K173" s="183"/>
    </row>
    <row r="174" customFormat="false" ht="14.25" hidden="false" customHeight="true" outlineLevel="0" collapsed="false">
      <c r="A174" s="183"/>
      <c r="B174" s="183"/>
      <c r="C174" s="183"/>
      <c r="E174" s="183"/>
      <c r="H174" s="183"/>
      <c r="K174" s="183"/>
    </row>
    <row r="175" customFormat="false" ht="14.25" hidden="false" customHeight="true" outlineLevel="0" collapsed="false">
      <c r="A175" s="183"/>
      <c r="B175" s="183"/>
      <c r="C175" s="183"/>
      <c r="E175" s="183"/>
      <c r="H175" s="183"/>
      <c r="K175" s="183"/>
    </row>
    <row r="176" customFormat="false" ht="14.25" hidden="false" customHeight="true" outlineLevel="0" collapsed="false">
      <c r="A176" s="183"/>
      <c r="B176" s="183"/>
      <c r="C176" s="183"/>
      <c r="E176" s="183"/>
      <c r="H176" s="183"/>
      <c r="K176" s="183"/>
    </row>
    <row r="177" customFormat="false" ht="14.25" hidden="false" customHeight="true" outlineLevel="0" collapsed="false">
      <c r="A177" s="183"/>
      <c r="B177" s="183"/>
      <c r="C177" s="183"/>
      <c r="E177" s="183"/>
      <c r="H177" s="183"/>
      <c r="K177" s="183"/>
    </row>
    <row r="178" customFormat="false" ht="14.25" hidden="false" customHeight="true" outlineLevel="0" collapsed="false">
      <c r="A178" s="183"/>
      <c r="B178" s="183"/>
      <c r="C178" s="183"/>
      <c r="E178" s="183"/>
      <c r="H178" s="183"/>
      <c r="K178" s="183"/>
    </row>
    <row r="179" customFormat="false" ht="14.25" hidden="false" customHeight="true" outlineLevel="0" collapsed="false">
      <c r="A179" s="183"/>
      <c r="B179" s="183"/>
      <c r="C179" s="183"/>
      <c r="E179" s="183"/>
      <c r="H179" s="183"/>
      <c r="K179" s="183"/>
    </row>
    <row r="180" customFormat="false" ht="14.25" hidden="false" customHeight="true" outlineLevel="0" collapsed="false">
      <c r="A180" s="183"/>
      <c r="B180" s="183"/>
      <c r="C180" s="183"/>
      <c r="E180" s="183"/>
      <c r="H180" s="183"/>
      <c r="K180" s="183"/>
    </row>
    <row r="181" customFormat="false" ht="14.25" hidden="false" customHeight="true" outlineLevel="0" collapsed="false">
      <c r="A181" s="183"/>
      <c r="B181" s="183"/>
      <c r="C181" s="183"/>
      <c r="E181" s="183"/>
      <c r="H181" s="183"/>
      <c r="K181" s="183"/>
    </row>
    <row r="182" customFormat="false" ht="14.25" hidden="false" customHeight="true" outlineLevel="0" collapsed="false">
      <c r="A182" s="183"/>
      <c r="B182" s="183"/>
      <c r="C182" s="183"/>
      <c r="E182" s="183"/>
      <c r="H182" s="183"/>
      <c r="K182" s="183"/>
    </row>
    <row r="183" customFormat="false" ht="14.25" hidden="false" customHeight="true" outlineLevel="0" collapsed="false">
      <c r="A183" s="183"/>
      <c r="B183" s="183"/>
      <c r="C183" s="183"/>
      <c r="E183" s="183"/>
      <c r="H183" s="183"/>
      <c r="K183" s="183"/>
    </row>
    <row r="184" customFormat="false" ht="14.25" hidden="false" customHeight="true" outlineLevel="0" collapsed="false">
      <c r="A184" s="183"/>
      <c r="B184" s="183"/>
      <c r="C184" s="183"/>
      <c r="E184" s="183"/>
      <c r="H184" s="183"/>
      <c r="K184" s="183"/>
    </row>
    <row r="185" customFormat="false" ht="14.25" hidden="false" customHeight="true" outlineLevel="0" collapsed="false">
      <c r="A185" s="183"/>
      <c r="B185" s="183"/>
      <c r="C185" s="183"/>
      <c r="E185" s="183"/>
      <c r="H185" s="183"/>
      <c r="K185" s="183"/>
    </row>
    <row r="186" customFormat="false" ht="14.25" hidden="false" customHeight="true" outlineLevel="0" collapsed="false">
      <c r="A186" s="183"/>
      <c r="B186" s="183"/>
      <c r="C186" s="183"/>
      <c r="E186" s="183"/>
      <c r="H186" s="183"/>
      <c r="K186" s="183"/>
    </row>
    <row r="187" customFormat="false" ht="14.25" hidden="false" customHeight="true" outlineLevel="0" collapsed="false">
      <c r="A187" s="183"/>
      <c r="B187" s="183"/>
      <c r="C187" s="183"/>
      <c r="E187" s="183"/>
      <c r="H187" s="183"/>
      <c r="K187" s="183"/>
    </row>
    <row r="188" customFormat="false" ht="14.25" hidden="false" customHeight="true" outlineLevel="0" collapsed="false">
      <c r="A188" s="183"/>
      <c r="B188" s="183"/>
      <c r="C188" s="183"/>
      <c r="E188" s="183"/>
      <c r="H188" s="183"/>
      <c r="K188" s="183"/>
    </row>
    <row r="189" customFormat="false" ht="14.25" hidden="false" customHeight="true" outlineLevel="0" collapsed="false">
      <c r="A189" s="183"/>
      <c r="B189" s="183"/>
      <c r="C189" s="183"/>
      <c r="E189" s="183"/>
      <c r="H189" s="183"/>
      <c r="K189" s="183"/>
    </row>
    <row r="190" customFormat="false" ht="14.25" hidden="false" customHeight="true" outlineLevel="0" collapsed="false">
      <c r="A190" s="183"/>
      <c r="B190" s="183"/>
      <c r="C190" s="183"/>
      <c r="E190" s="183"/>
      <c r="H190" s="183"/>
      <c r="K190" s="183"/>
    </row>
    <row r="191" customFormat="false" ht="14.25" hidden="false" customHeight="true" outlineLevel="0" collapsed="false">
      <c r="A191" s="183"/>
      <c r="B191" s="183"/>
      <c r="C191" s="183"/>
      <c r="E191" s="183"/>
      <c r="H191" s="183"/>
      <c r="K191" s="183"/>
    </row>
    <row r="192" customFormat="false" ht="14.25" hidden="false" customHeight="true" outlineLevel="0" collapsed="false">
      <c r="A192" s="183"/>
      <c r="B192" s="183"/>
      <c r="C192" s="183"/>
      <c r="E192" s="183"/>
      <c r="H192" s="183"/>
      <c r="K192" s="183"/>
    </row>
    <row r="193" customFormat="false" ht="14.25" hidden="false" customHeight="true" outlineLevel="0" collapsed="false">
      <c r="A193" s="183"/>
      <c r="B193" s="183"/>
      <c r="C193" s="183"/>
      <c r="E193" s="183"/>
      <c r="H193" s="183"/>
      <c r="K193" s="183"/>
    </row>
    <row r="194" customFormat="false" ht="14.25" hidden="false" customHeight="true" outlineLevel="0" collapsed="false">
      <c r="A194" s="183"/>
      <c r="B194" s="183"/>
      <c r="C194" s="183"/>
      <c r="E194" s="183"/>
      <c r="H194" s="183"/>
      <c r="K194" s="183"/>
    </row>
    <row r="195" customFormat="false" ht="14.25" hidden="false" customHeight="true" outlineLevel="0" collapsed="false">
      <c r="A195" s="183"/>
      <c r="B195" s="183"/>
      <c r="C195" s="183"/>
      <c r="E195" s="183"/>
      <c r="H195" s="183"/>
      <c r="K195" s="183"/>
    </row>
    <row r="196" customFormat="false" ht="14.25" hidden="false" customHeight="true" outlineLevel="0" collapsed="false">
      <c r="A196" s="183"/>
      <c r="B196" s="183"/>
      <c r="C196" s="183"/>
      <c r="E196" s="183"/>
      <c r="H196" s="183"/>
      <c r="K196" s="183"/>
    </row>
    <row r="197" customFormat="false" ht="14.25" hidden="false" customHeight="true" outlineLevel="0" collapsed="false">
      <c r="A197" s="183"/>
      <c r="B197" s="183"/>
      <c r="C197" s="183"/>
      <c r="E197" s="183"/>
      <c r="H197" s="183"/>
      <c r="K197" s="183"/>
    </row>
    <row r="198" customFormat="false" ht="14.25" hidden="false" customHeight="true" outlineLevel="0" collapsed="false">
      <c r="A198" s="183"/>
      <c r="B198" s="183"/>
      <c r="C198" s="183"/>
      <c r="E198" s="183"/>
      <c r="H198" s="183"/>
      <c r="K198" s="183"/>
    </row>
    <row r="199" customFormat="false" ht="14.25" hidden="false" customHeight="true" outlineLevel="0" collapsed="false">
      <c r="A199" s="183"/>
      <c r="B199" s="183"/>
      <c r="C199" s="183"/>
      <c r="E199" s="183"/>
      <c r="H199" s="183"/>
      <c r="K199" s="183"/>
    </row>
    <row r="200" customFormat="false" ht="14.25" hidden="false" customHeight="true" outlineLevel="0" collapsed="false">
      <c r="A200" s="183"/>
      <c r="B200" s="183"/>
      <c r="C200" s="183"/>
      <c r="E200" s="183"/>
      <c r="H200" s="183"/>
      <c r="K200" s="183"/>
    </row>
    <row r="201" customFormat="false" ht="14.25" hidden="false" customHeight="true" outlineLevel="0" collapsed="false">
      <c r="A201" s="183"/>
      <c r="B201" s="183"/>
      <c r="C201" s="183"/>
      <c r="E201" s="183"/>
      <c r="H201" s="183"/>
      <c r="K201" s="183"/>
    </row>
    <row r="202" customFormat="false" ht="14.25" hidden="false" customHeight="true" outlineLevel="0" collapsed="false">
      <c r="A202" s="183"/>
      <c r="B202" s="183"/>
      <c r="C202" s="183"/>
      <c r="E202" s="183"/>
      <c r="H202" s="183"/>
      <c r="K202" s="183"/>
    </row>
    <row r="203" customFormat="false" ht="14.25" hidden="false" customHeight="true" outlineLevel="0" collapsed="false">
      <c r="A203" s="183"/>
      <c r="B203" s="183"/>
      <c r="C203" s="183"/>
      <c r="E203" s="183"/>
      <c r="H203" s="183"/>
      <c r="K203" s="183"/>
    </row>
    <row r="204" customFormat="false" ht="14.25" hidden="false" customHeight="true" outlineLevel="0" collapsed="false">
      <c r="A204" s="183"/>
      <c r="B204" s="183"/>
      <c r="C204" s="183"/>
      <c r="E204" s="183"/>
      <c r="H204" s="183"/>
      <c r="K204" s="183"/>
    </row>
    <row r="205" customFormat="false" ht="14.25" hidden="false" customHeight="true" outlineLevel="0" collapsed="false">
      <c r="A205" s="183"/>
      <c r="B205" s="183"/>
      <c r="C205" s="183"/>
      <c r="E205" s="183"/>
      <c r="H205" s="183"/>
      <c r="K205" s="183"/>
    </row>
    <row r="206" customFormat="false" ht="14.25" hidden="false" customHeight="true" outlineLevel="0" collapsed="false">
      <c r="A206" s="183"/>
      <c r="B206" s="183"/>
      <c r="C206" s="183"/>
      <c r="E206" s="183"/>
      <c r="H206" s="183"/>
      <c r="K206" s="183"/>
    </row>
    <row r="207" customFormat="false" ht="14.25" hidden="false" customHeight="true" outlineLevel="0" collapsed="false">
      <c r="A207" s="183"/>
      <c r="B207" s="183"/>
      <c r="C207" s="183"/>
      <c r="E207" s="183"/>
      <c r="H207" s="183"/>
      <c r="K207" s="183"/>
    </row>
    <row r="208" customFormat="false" ht="14.25" hidden="false" customHeight="true" outlineLevel="0" collapsed="false">
      <c r="A208" s="183"/>
      <c r="B208" s="183"/>
      <c r="C208" s="183"/>
      <c r="E208" s="183"/>
      <c r="H208" s="183"/>
      <c r="K208" s="183"/>
    </row>
    <row r="209" customFormat="false" ht="14.25" hidden="false" customHeight="true" outlineLevel="0" collapsed="false">
      <c r="A209" s="183"/>
      <c r="B209" s="183"/>
      <c r="C209" s="183"/>
      <c r="E209" s="183"/>
      <c r="H209" s="183"/>
      <c r="K209" s="183"/>
    </row>
    <row r="210" customFormat="false" ht="14.25" hidden="false" customHeight="true" outlineLevel="0" collapsed="false">
      <c r="A210" s="183"/>
      <c r="B210" s="183"/>
      <c r="C210" s="183"/>
      <c r="E210" s="183"/>
      <c r="H210" s="183"/>
      <c r="K210" s="183"/>
    </row>
    <row r="211" customFormat="false" ht="14.25" hidden="false" customHeight="true" outlineLevel="0" collapsed="false">
      <c r="A211" s="183"/>
      <c r="B211" s="183"/>
      <c r="C211" s="183"/>
      <c r="E211" s="183"/>
      <c r="H211" s="183"/>
      <c r="K211" s="183"/>
    </row>
    <row r="212" customFormat="false" ht="14.25" hidden="false" customHeight="true" outlineLevel="0" collapsed="false">
      <c r="A212" s="183"/>
      <c r="B212" s="183"/>
      <c r="C212" s="183"/>
      <c r="E212" s="183"/>
      <c r="H212" s="183"/>
      <c r="K212" s="183"/>
    </row>
    <row r="213" customFormat="false" ht="14.25" hidden="false" customHeight="true" outlineLevel="0" collapsed="false">
      <c r="A213" s="183"/>
      <c r="B213" s="183"/>
      <c r="C213" s="183"/>
      <c r="E213" s="183"/>
      <c r="H213" s="183"/>
      <c r="K213" s="183"/>
    </row>
    <row r="214" customFormat="false" ht="14.25" hidden="false" customHeight="true" outlineLevel="0" collapsed="false">
      <c r="A214" s="183"/>
      <c r="B214" s="183"/>
      <c r="C214" s="183"/>
      <c r="E214" s="183"/>
      <c r="H214" s="183"/>
      <c r="K214" s="183"/>
    </row>
    <row r="215" customFormat="false" ht="14.25" hidden="false" customHeight="true" outlineLevel="0" collapsed="false">
      <c r="A215" s="183"/>
      <c r="B215" s="183"/>
      <c r="C215" s="183"/>
      <c r="E215" s="183"/>
      <c r="H215" s="183"/>
      <c r="K215" s="183"/>
    </row>
    <row r="216" customFormat="false" ht="14.25" hidden="false" customHeight="true" outlineLevel="0" collapsed="false">
      <c r="A216" s="183"/>
      <c r="B216" s="183"/>
      <c r="C216" s="183"/>
      <c r="E216" s="183"/>
      <c r="H216" s="183"/>
      <c r="K216" s="183"/>
    </row>
    <row r="217" customFormat="false" ht="14.25" hidden="false" customHeight="true" outlineLevel="0" collapsed="false">
      <c r="A217" s="183"/>
      <c r="B217" s="183"/>
      <c r="C217" s="183"/>
      <c r="E217" s="183"/>
      <c r="H217" s="183"/>
      <c r="K217" s="183"/>
    </row>
    <row r="218" customFormat="false" ht="14.25" hidden="false" customHeight="true" outlineLevel="0" collapsed="false">
      <c r="A218" s="183"/>
      <c r="B218" s="183"/>
      <c r="C218" s="183"/>
      <c r="E218" s="183"/>
      <c r="H218" s="183"/>
      <c r="K218" s="183"/>
    </row>
    <row r="219" customFormat="false" ht="14.25" hidden="false" customHeight="true" outlineLevel="0" collapsed="false">
      <c r="A219" s="183"/>
      <c r="B219" s="183"/>
      <c r="C219" s="183"/>
      <c r="E219" s="183"/>
      <c r="H219" s="183"/>
      <c r="K219" s="183"/>
    </row>
    <row r="220" customFormat="false" ht="14.25" hidden="false" customHeight="true" outlineLevel="0" collapsed="false">
      <c r="A220" s="183"/>
      <c r="B220" s="183"/>
      <c r="C220" s="183"/>
      <c r="E220" s="183"/>
      <c r="H220" s="183"/>
      <c r="K220" s="183"/>
    </row>
    <row r="221" customFormat="false" ht="14.25" hidden="false" customHeight="true" outlineLevel="0" collapsed="false">
      <c r="A221" s="183"/>
      <c r="B221" s="183"/>
      <c r="C221" s="183"/>
      <c r="E221" s="183"/>
      <c r="H221" s="183"/>
      <c r="K221" s="183"/>
    </row>
    <row r="222" customFormat="false" ht="14.25" hidden="false" customHeight="true" outlineLevel="0" collapsed="false">
      <c r="A222" s="183"/>
      <c r="B222" s="183"/>
      <c r="C222" s="183"/>
      <c r="E222" s="183"/>
      <c r="H222" s="183"/>
      <c r="K222" s="183"/>
    </row>
    <row r="223" customFormat="false" ht="14.25" hidden="false" customHeight="true" outlineLevel="0" collapsed="false">
      <c r="A223" s="183"/>
      <c r="B223" s="183"/>
      <c r="C223" s="183"/>
      <c r="E223" s="183"/>
      <c r="H223" s="183"/>
      <c r="K223" s="183"/>
    </row>
    <row r="224" customFormat="false" ht="14.25" hidden="false" customHeight="true" outlineLevel="0" collapsed="false">
      <c r="A224" s="183"/>
      <c r="B224" s="183"/>
      <c r="C224" s="183"/>
      <c r="E224" s="183"/>
      <c r="H224" s="183"/>
      <c r="K224" s="183"/>
    </row>
    <row r="225" customFormat="false" ht="14.25" hidden="false" customHeight="true" outlineLevel="0" collapsed="false">
      <c r="A225" s="183"/>
      <c r="B225" s="183"/>
      <c r="C225" s="183"/>
      <c r="E225" s="183"/>
      <c r="H225" s="183"/>
      <c r="K225" s="183"/>
    </row>
    <row r="226" customFormat="false" ht="14.25" hidden="false" customHeight="true" outlineLevel="0" collapsed="false">
      <c r="A226" s="183"/>
      <c r="B226" s="183"/>
      <c r="C226" s="183"/>
      <c r="E226" s="183"/>
      <c r="H226" s="183"/>
      <c r="K226" s="183"/>
    </row>
    <row r="227" customFormat="false" ht="14.25" hidden="false" customHeight="true" outlineLevel="0" collapsed="false">
      <c r="A227" s="183"/>
      <c r="B227" s="183"/>
      <c r="C227" s="183"/>
      <c r="E227" s="183"/>
      <c r="H227" s="183"/>
      <c r="K227" s="183"/>
    </row>
    <row r="228" customFormat="false" ht="14.25" hidden="false" customHeight="true" outlineLevel="0" collapsed="false">
      <c r="A228" s="183"/>
      <c r="B228" s="183"/>
      <c r="C228" s="183"/>
      <c r="E228" s="183"/>
      <c r="H228" s="183"/>
      <c r="K228" s="183"/>
    </row>
    <row r="229" customFormat="false" ht="14.25" hidden="false" customHeight="true" outlineLevel="0" collapsed="false">
      <c r="A229" s="183"/>
      <c r="B229" s="183"/>
      <c r="C229" s="183"/>
      <c r="E229" s="183"/>
      <c r="H229" s="183"/>
      <c r="K229" s="183"/>
    </row>
    <row r="230" customFormat="false" ht="14.25" hidden="false" customHeight="true" outlineLevel="0" collapsed="false">
      <c r="A230" s="183"/>
      <c r="B230" s="183"/>
      <c r="C230" s="183"/>
      <c r="E230" s="183"/>
      <c r="H230" s="183"/>
      <c r="K230" s="183"/>
    </row>
    <row r="231" customFormat="false" ht="14.25" hidden="false" customHeight="true" outlineLevel="0" collapsed="false">
      <c r="A231" s="183"/>
      <c r="B231" s="183"/>
      <c r="C231" s="183"/>
      <c r="E231" s="183"/>
      <c r="H231" s="183"/>
      <c r="K231" s="183"/>
    </row>
    <row r="232" customFormat="false" ht="14.25" hidden="false" customHeight="true" outlineLevel="0" collapsed="false">
      <c r="A232" s="183"/>
      <c r="B232" s="183"/>
      <c r="C232" s="183"/>
      <c r="E232" s="183"/>
      <c r="H232" s="183"/>
      <c r="K232" s="183"/>
    </row>
    <row r="233" customFormat="false" ht="14.25" hidden="false" customHeight="true" outlineLevel="0" collapsed="false">
      <c r="A233" s="183"/>
      <c r="B233" s="183"/>
      <c r="C233" s="183"/>
      <c r="E233" s="183"/>
      <c r="H233" s="183"/>
      <c r="K233" s="183"/>
    </row>
    <row r="234" customFormat="false" ht="14.25" hidden="false" customHeight="true" outlineLevel="0" collapsed="false">
      <c r="A234" s="183"/>
      <c r="B234" s="183"/>
      <c r="C234" s="183"/>
      <c r="E234" s="183"/>
      <c r="H234" s="183"/>
      <c r="K234" s="183"/>
    </row>
    <row r="235" customFormat="false" ht="14.25" hidden="false" customHeight="true" outlineLevel="0" collapsed="false">
      <c r="A235" s="183"/>
      <c r="B235" s="183"/>
      <c r="C235" s="183"/>
      <c r="E235" s="183"/>
      <c r="H235" s="183"/>
      <c r="K235" s="183"/>
    </row>
    <row r="236" customFormat="false" ht="14.25" hidden="false" customHeight="true" outlineLevel="0" collapsed="false">
      <c r="A236" s="183"/>
      <c r="B236" s="183"/>
      <c r="C236" s="183"/>
      <c r="E236" s="183"/>
      <c r="H236" s="183"/>
      <c r="K236" s="183"/>
    </row>
    <row r="237" customFormat="false" ht="14.25" hidden="false" customHeight="true" outlineLevel="0" collapsed="false">
      <c r="A237" s="183"/>
      <c r="B237" s="183"/>
      <c r="C237" s="183"/>
      <c r="E237" s="183"/>
      <c r="H237" s="183"/>
      <c r="K237" s="183"/>
    </row>
    <row r="238" customFormat="false" ht="14.25" hidden="false" customHeight="true" outlineLevel="0" collapsed="false">
      <c r="A238" s="183"/>
      <c r="B238" s="183"/>
      <c r="C238" s="183"/>
      <c r="E238" s="183"/>
      <c r="H238" s="183"/>
      <c r="K238" s="183"/>
    </row>
    <row r="239" customFormat="false" ht="14.25" hidden="false" customHeight="true" outlineLevel="0" collapsed="false">
      <c r="A239" s="183"/>
      <c r="B239" s="183"/>
      <c r="C239" s="183"/>
      <c r="E239" s="183"/>
      <c r="H239" s="183"/>
      <c r="K239" s="183"/>
    </row>
    <row r="240" customFormat="false" ht="14.25" hidden="false" customHeight="true" outlineLevel="0" collapsed="false">
      <c r="A240" s="183"/>
      <c r="B240" s="183"/>
      <c r="C240" s="183"/>
      <c r="E240" s="183"/>
      <c r="H240" s="183"/>
      <c r="K240" s="183"/>
    </row>
    <row r="241" customFormat="false" ht="14.25" hidden="false" customHeight="true" outlineLevel="0" collapsed="false">
      <c r="A241" s="183"/>
      <c r="B241" s="183"/>
      <c r="C241" s="183"/>
      <c r="E241" s="183"/>
      <c r="H241" s="183"/>
      <c r="K241" s="183"/>
    </row>
    <row r="242" customFormat="false" ht="14.25" hidden="false" customHeight="true" outlineLevel="0" collapsed="false">
      <c r="A242" s="183"/>
      <c r="B242" s="183"/>
      <c r="C242" s="183"/>
      <c r="E242" s="183"/>
      <c r="H242" s="183"/>
      <c r="K242" s="183"/>
    </row>
    <row r="243" customFormat="false" ht="14.25" hidden="false" customHeight="true" outlineLevel="0" collapsed="false">
      <c r="A243" s="183"/>
      <c r="B243" s="183"/>
      <c r="C243" s="183"/>
      <c r="E243" s="183"/>
      <c r="H243" s="183"/>
      <c r="K243" s="183"/>
    </row>
    <row r="244" customFormat="false" ht="14.25" hidden="false" customHeight="true" outlineLevel="0" collapsed="false">
      <c r="A244" s="183"/>
      <c r="B244" s="183"/>
      <c r="C244" s="183"/>
      <c r="E244" s="183"/>
      <c r="H244" s="183"/>
      <c r="K244" s="183"/>
    </row>
    <row r="245" customFormat="false" ht="14.25" hidden="false" customHeight="true" outlineLevel="0" collapsed="false">
      <c r="A245" s="183"/>
      <c r="B245" s="183"/>
      <c r="C245" s="183"/>
      <c r="E245" s="183"/>
      <c r="H245" s="183"/>
      <c r="K245" s="183"/>
    </row>
    <row r="246" customFormat="false" ht="14.25" hidden="false" customHeight="true" outlineLevel="0" collapsed="false">
      <c r="A246" s="183"/>
      <c r="B246" s="183"/>
      <c r="C246" s="183"/>
      <c r="E246" s="183"/>
      <c r="H246" s="183"/>
      <c r="K246" s="183"/>
    </row>
    <row r="247" customFormat="false" ht="14.25" hidden="false" customHeight="true" outlineLevel="0" collapsed="false">
      <c r="A247" s="183"/>
      <c r="B247" s="183"/>
      <c r="C247" s="183"/>
      <c r="E247" s="183"/>
      <c r="H247" s="183"/>
      <c r="K247" s="183"/>
    </row>
    <row r="248" customFormat="false" ht="14.25" hidden="false" customHeight="true" outlineLevel="0" collapsed="false">
      <c r="A248" s="183"/>
      <c r="B248" s="183"/>
      <c r="C248" s="183"/>
      <c r="E248" s="183"/>
      <c r="H248" s="183"/>
      <c r="K248" s="183"/>
    </row>
    <row r="249" customFormat="false" ht="14.25" hidden="false" customHeight="true" outlineLevel="0" collapsed="false">
      <c r="A249" s="183"/>
      <c r="B249" s="183"/>
      <c r="C249" s="183"/>
      <c r="E249" s="183"/>
      <c r="H249" s="183"/>
      <c r="K249" s="183"/>
    </row>
    <row r="250" customFormat="false" ht="14.25" hidden="false" customHeight="true" outlineLevel="0" collapsed="false">
      <c r="A250" s="183"/>
      <c r="B250" s="183"/>
      <c r="C250" s="183"/>
      <c r="E250" s="183"/>
      <c r="H250" s="183"/>
      <c r="K250" s="183"/>
    </row>
    <row r="251" customFormat="false" ht="14.25" hidden="false" customHeight="true" outlineLevel="0" collapsed="false">
      <c r="A251" s="183"/>
      <c r="B251" s="183"/>
      <c r="C251" s="183"/>
      <c r="E251" s="183"/>
      <c r="H251" s="183"/>
      <c r="K251" s="183"/>
    </row>
    <row r="252" customFormat="false" ht="14.25" hidden="false" customHeight="true" outlineLevel="0" collapsed="false">
      <c r="A252" s="183"/>
      <c r="B252" s="183"/>
      <c r="C252" s="183"/>
      <c r="E252" s="183"/>
      <c r="H252" s="183"/>
      <c r="K252" s="183"/>
    </row>
    <row r="253" customFormat="false" ht="14.25" hidden="false" customHeight="true" outlineLevel="0" collapsed="false">
      <c r="A253" s="183"/>
      <c r="B253" s="183"/>
      <c r="C253" s="183"/>
      <c r="E253" s="183"/>
      <c r="H253" s="183"/>
      <c r="K253" s="183"/>
    </row>
    <row r="254" customFormat="false" ht="14.25" hidden="false" customHeight="true" outlineLevel="0" collapsed="false">
      <c r="A254" s="183"/>
      <c r="B254" s="183"/>
      <c r="C254" s="183"/>
      <c r="E254" s="183"/>
      <c r="H254" s="183"/>
      <c r="K254" s="183"/>
    </row>
    <row r="255" customFormat="false" ht="14.25" hidden="false" customHeight="true" outlineLevel="0" collapsed="false">
      <c r="A255" s="183"/>
      <c r="B255" s="183"/>
      <c r="C255" s="183"/>
      <c r="E255" s="183"/>
      <c r="H255" s="183"/>
      <c r="K255" s="183"/>
    </row>
    <row r="256" customFormat="false" ht="14.25" hidden="false" customHeight="true" outlineLevel="0" collapsed="false">
      <c r="A256" s="183"/>
      <c r="B256" s="183"/>
      <c r="C256" s="183"/>
      <c r="E256" s="183"/>
      <c r="H256" s="183"/>
      <c r="K256" s="183"/>
    </row>
    <row r="257" customFormat="false" ht="14.25" hidden="false" customHeight="true" outlineLevel="0" collapsed="false">
      <c r="A257" s="183"/>
      <c r="B257" s="183"/>
      <c r="C257" s="183"/>
      <c r="E257" s="183"/>
      <c r="H257" s="183"/>
      <c r="K257" s="183"/>
    </row>
    <row r="258" customFormat="false" ht="14.25" hidden="false" customHeight="true" outlineLevel="0" collapsed="false">
      <c r="A258" s="183"/>
      <c r="B258" s="183"/>
      <c r="C258" s="183"/>
      <c r="E258" s="183"/>
      <c r="H258" s="183"/>
      <c r="K258" s="183"/>
    </row>
    <row r="259" customFormat="false" ht="14.25" hidden="false" customHeight="true" outlineLevel="0" collapsed="false">
      <c r="A259" s="183"/>
      <c r="B259" s="183"/>
      <c r="C259" s="183"/>
      <c r="E259" s="183"/>
      <c r="H259" s="183"/>
      <c r="K259" s="183"/>
    </row>
    <row r="260" customFormat="false" ht="14.25" hidden="false" customHeight="true" outlineLevel="0" collapsed="false">
      <c r="A260" s="183"/>
      <c r="B260" s="183"/>
      <c r="C260" s="183"/>
      <c r="E260" s="183"/>
      <c r="H260" s="183"/>
      <c r="K260" s="183"/>
    </row>
    <row r="261" customFormat="false" ht="14.25" hidden="false" customHeight="true" outlineLevel="0" collapsed="false">
      <c r="A261" s="183"/>
      <c r="B261" s="183"/>
      <c r="C261" s="183"/>
      <c r="E261" s="183"/>
      <c r="H261" s="183"/>
      <c r="K261" s="183"/>
    </row>
    <row r="262" customFormat="false" ht="14.25" hidden="false" customHeight="true" outlineLevel="0" collapsed="false">
      <c r="A262" s="183"/>
      <c r="B262" s="183"/>
      <c r="C262" s="183"/>
      <c r="E262" s="183"/>
      <c r="H262" s="183"/>
      <c r="K262" s="183"/>
    </row>
    <row r="263" customFormat="false" ht="14.25" hidden="false" customHeight="true" outlineLevel="0" collapsed="false">
      <c r="A263" s="183"/>
      <c r="B263" s="183"/>
      <c r="C263" s="183"/>
      <c r="E263" s="183"/>
      <c r="H263" s="183"/>
      <c r="K263" s="183"/>
    </row>
    <row r="264" customFormat="false" ht="14.25" hidden="false" customHeight="true" outlineLevel="0" collapsed="false">
      <c r="A264" s="183"/>
      <c r="B264" s="183"/>
      <c r="C264" s="183"/>
      <c r="E264" s="183"/>
      <c r="H264" s="183"/>
      <c r="K264" s="183"/>
    </row>
    <row r="265" customFormat="false" ht="14.25" hidden="false" customHeight="true" outlineLevel="0" collapsed="false">
      <c r="A265" s="183"/>
      <c r="B265" s="183"/>
      <c r="C265" s="183"/>
      <c r="E265" s="183"/>
      <c r="H265" s="183"/>
      <c r="K265" s="183"/>
    </row>
    <row r="266" customFormat="false" ht="14.25" hidden="false" customHeight="true" outlineLevel="0" collapsed="false">
      <c r="A266" s="183"/>
      <c r="B266" s="183"/>
      <c r="C266" s="183"/>
      <c r="E266" s="183"/>
      <c r="H266" s="183"/>
      <c r="K266" s="183"/>
    </row>
    <row r="267" customFormat="false" ht="14.25" hidden="false" customHeight="true" outlineLevel="0" collapsed="false">
      <c r="A267" s="183"/>
      <c r="B267" s="183"/>
      <c r="C267" s="183"/>
      <c r="E267" s="183"/>
      <c r="H267" s="183"/>
      <c r="K267" s="183"/>
    </row>
    <row r="268" customFormat="false" ht="14.25" hidden="false" customHeight="true" outlineLevel="0" collapsed="false">
      <c r="A268" s="183"/>
      <c r="B268" s="183"/>
      <c r="C268" s="183"/>
      <c r="E268" s="183"/>
      <c r="H268" s="183"/>
      <c r="K268" s="183"/>
    </row>
    <row r="269" customFormat="false" ht="14.25" hidden="false" customHeight="true" outlineLevel="0" collapsed="false">
      <c r="A269" s="183"/>
      <c r="B269" s="183"/>
      <c r="C269" s="183"/>
      <c r="E269" s="183"/>
      <c r="H269" s="183"/>
      <c r="K269" s="183"/>
    </row>
    <row r="270" customFormat="false" ht="14.25" hidden="false" customHeight="true" outlineLevel="0" collapsed="false">
      <c r="A270" s="183"/>
      <c r="B270" s="183"/>
      <c r="C270" s="183"/>
      <c r="E270" s="183"/>
      <c r="H270" s="183"/>
      <c r="K270" s="183"/>
    </row>
    <row r="271" customFormat="false" ht="14.25" hidden="false" customHeight="true" outlineLevel="0" collapsed="false">
      <c r="A271" s="183"/>
      <c r="B271" s="183"/>
      <c r="C271" s="183"/>
      <c r="E271" s="183"/>
      <c r="H271" s="183"/>
      <c r="K271" s="183"/>
    </row>
    <row r="272" customFormat="false" ht="14.25" hidden="false" customHeight="true" outlineLevel="0" collapsed="false">
      <c r="A272" s="183"/>
      <c r="B272" s="183"/>
      <c r="C272" s="183"/>
      <c r="E272" s="183"/>
      <c r="H272" s="183"/>
      <c r="K272" s="183"/>
    </row>
    <row r="273" customFormat="false" ht="14.25" hidden="false" customHeight="true" outlineLevel="0" collapsed="false">
      <c r="A273" s="183"/>
      <c r="B273" s="183"/>
      <c r="C273" s="183"/>
      <c r="E273" s="183"/>
      <c r="H273" s="183"/>
      <c r="K273" s="183"/>
    </row>
    <row r="274" customFormat="false" ht="14.25" hidden="false" customHeight="true" outlineLevel="0" collapsed="false">
      <c r="A274" s="183"/>
      <c r="B274" s="183"/>
      <c r="C274" s="183"/>
      <c r="E274" s="183"/>
      <c r="H274" s="183"/>
      <c r="K274" s="183"/>
    </row>
    <row r="275" customFormat="false" ht="14.25" hidden="false" customHeight="true" outlineLevel="0" collapsed="false">
      <c r="A275" s="183"/>
      <c r="B275" s="183"/>
      <c r="C275" s="183"/>
      <c r="E275" s="183"/>
      <c r="H275" s="183"/>
      <c r="K275" s="183"/>
    </row>
    <row r="276" customFormat="false" ht="14.25" hidden="false" customHeight="true" outlineLevel="0" collapsed="false">
      <c r="A276" s="183"/>
      <c r="B276" s="183"/>
      <c r="C276" s="183"/>
      <c r="E276" s="183"/>
      <c r="H276" s="183"/>
      <c r="K276" s="183"/>
    </row>
    <row r="277" customFormat="false" ht="14.25" hidden="false" customHeight="true" outlineLevel="0" collapsed="false">
      <c r="A277" s="183"/>
      <c r="B277" s="183"/>
      <c r="C277" s="183"/>
      <c r="E277" s="183"/>
      <c r="H277" s="183"/>
      <c r="K277" s="183"/>
    </row>
    <row r="278" customFormat="false" ht="14.25" hidden="false" customHeight="true" outlineLevel="0" collapsed="false">
      <c r="A278" s="183"/>
      <c r="B278" s="183"/>
      <c r="C278" s="183"/>
      <c r="E278" s="183"/>
      <c r="H278" s="183"/>
      <c r="K278" s="183"/>
    </row>
    <row r="279" customFormat="false" ht="14.25" hidden="false" customHeight="true" outlineLevel="0" collapsed="false">
      <c r="A279" s="183"/>
      <c r="B279" s="183"/>
      <c r="C279" s="183"/>
      <c r="E279" s="183"/>
      <c r="H279" s="183"/>
      <c r="K279" s="183"/>
    </row>
    <row r="280" customFormat="false" ht="14.25" hidden="false" customHeight="true" outlineLevel="0" collapsed="false">
      <c r="A280" s="183"/>
      <c r="B280" s="183"/>
      <c r="C280" s="183"/>
      <c r="E280" s="183"/>
      <c r="H280" s="183"/>
      <c r="K280" s="183"/>
    </row>
    <row r="281" customFormat="false" ht="14.25" hidden="false" customHeight="true" outlineLevel="0" collapsed="false">
      <c r="A281" s="183"/>
      <c r="B281" s="183"/>
      <c r="C281" s="183"/>
      <c r="E281" s="183"/>
      <c r="H281" s="183"/>
      <c r="K281" s="183"/>
    </row>
    <row r="282" customFormat="false" ht="14.25" hidden="false" customHeight="true" outlineLevel="0" collapsed="false">
      <c r="A282" s="183"/>
      <c r="B282" s="183"/>
      <c r="C282" s="183"/>
      <c r="E282" s="183"/>
      <c r="H282" s="183"/>
      <c r="K282" s="183"/>
    </row>
    <row r="283" customFormat="false" ht="14.25" hidden="false" customHeight="true" outlineLevel="0" collapsed="false">
      <c r="A283" s="183"/>
      <c r="B283" s="183"/>
      <c r="C283" s="183"/>
      <c r="E283" s="183"/>
      <c r="H283" s="183"/>
      <c r="K283" s="183"/>
    </row>
    <row r="284" customFormat="false" ht="14.25" hidden="false" customHeight="true" outlineLevel="0" collapsed="false">
      <c r="A284" s="183"/>
      <c r="B284" s="183"/>
      <c r="C284" s="183"/>
      <c r="E284" s="183"/>
      <c r="H284" s="183"/>
      <c r="K284" s="183"/>
    </row>
    <row r="285" customFormat="false" ht="14.25" hidden="false" customHeight="true" outlineLevel="0" collapsed="false">
      <c r="A285" s="183"/>
      <c r="B285" s="183"/>
      <c r="C285" s="183"/>
      <c r="E285" s="183"/>
      <c r="H285" s="183"/>
      <c r="K285" s="183"/>
    </row>
    <row r="286" customFormat="false" ht="14.25" hidden="false" customHeight="true" outlineLevel="0" collapsed="false">
      <c r="A286" s="183"/>
      <c r="B286" s="183"/>
      <c r="C286" s="183"/>
      <c r="E286" s="183"/>
      <c r="H286" s="183"/>
      <c r="K286" s="183"/>
    </row>
    <row r="287" customFormat="false" ht="14.25" hidden="false" customHeight="true" outlineLevel="0" collapsed="false">
      <c r="A287" s="183"/>
      <c r="B287" s="183"/>
      <c r="C287" s="183"/>
      <c r="E287" s="183"/>
      <c r="H287" s="183"/>
      <c r="K287" s="183"/>
    </row>
    <row r="288" customFormat="false" ht="14.25" hidden="false" customHeight="true" outlineLevel="0" collapsed="false">
      <c r="A288" s="183"/>
      <c r="B288" s="183"/>
      <c r="C288" s="183"/>
      <c r="E288" s="183"/>
      <c r="H288" s="183"/>
      <c r="K288" s="183"/>
    </row>
    <row r="289" customFormat="false" ht="14.25" hidden="false" customHeight="true" outlineLevel="0" collapsed="false">
      <c r="A289" s="183"/>
      <c r="B289" s="183"/>
      <c r="C289" s="183"/>
      <c r="E289" s="183"/>
      <c r="H289" s="183"/>
      <c r="K289" s="183"/>
    </row>
    <row r="290" customFormat="false" ht="14.25" hidden="false" customHeight="true" outlineLevel="0" collapsed="false">
      <c r="A290" s="183"/>
      <c r="B290" s="183"/>
      <c r="C290" s="183"/>
      <c r="E290" s="183"/>
      <c r="H290" s="183"/>
      <c r="K290" s="183"/>
    </row>
    <row r="291" customFormat="false" ht="14.25" hidden="false" customHeight="true" outlineLevel="0" collapsed="false">
      <c r="A291" s="183"/>
      <c r="B291" s="183"/>
      <c r="C291" s="183"/>
      <c r="E291" s="183"/>
      <c r="H291" s="183"/>
      <c r="K291" s="183"/>
    </row>
    <row r="292" customFormat="false" ht="14.25" hidden="false" customHeight="true" outlineLevel="0" collapsed="false">
      <c r="A292" s="183"/>
      <c r="B292" s="183"/>
      <c r="C292" s="183"/>
      <c r="E292" s="183"/>
      <c r="H292" s="183"/>
      <c r="K292" s="183"/>
    </row>
    <row r="293" customFormat="false" ht="14.25" hidden="false" customHeight="true" outlineLevel="0" collapsed="false">
      <c r="A293" s="183"/>
      <c r="B293" s="183"/>
      <c r="C293" s="183"/>
      <c r="E293" s="183"/>
      <c r="H293" s="183"/>
      <c r="K293" s="183"/>
    </row>
    <row r="294" customFormat="false" ht="14.25" hidden="false" customHeight="true" outlineLevel="0" collapsed="false">
      <c r="A294" s="183"/>
      <c r="B294" s="183"/>
      <c r="C294" s="183"/>
      <c r="E294" s="183"/>
      <c r="H294" s="183"/>
      <c r="K294" s="183"/>
    </row>
    <row r="295" customFormat="false" ht="14.25" hidden="false" customHeight="true" outlineLevel="0" collapsed="false">
      <c r="A295" s="183"/>
      <c r="B295" s="183"/>
      <c r="C295" s="183"/>
      <c r="E295" s="183"/>
      <c r="H295" s="183"/>
      <c r="K295" s="183"/>
    </row>
    <row r="296" customFormat="false" ht="14.25" hidden="false" customHeight="true" outlineLevel="0" collapsed="false">
      <c r="A296" s="183"/>
      <c r="B296" s="183"/>
      <c r="C296" s="183"/>
      <c r="E296" s="183"/>
      <c r="H296" s="183"/>
      <c r="K296" s="183"/>
    </row>
    <row r="297" customFormat="false" ht="14.25" hidden="false" customHeight="true" outlineLevel="0" collapsed="false">
      <c r="A297" s="183"/>
      <c r="B297" s="183"/>
      <c r="C297" s="183"/>
      <c r="E297" s="183"/>
      <c r="H297" s="183"/>
      <c r="K297" s="183"/>
    </row>
    <row r="298" customFormat="false" ht="14.25" hidden="false" customHeight="true" outlineLevel="0" collapsed="false">
      <c r="A298" s="183"/>
      <c r="B298" s="183"/>
      <c r="C298" s="183"/>
      <c r="E298" s="183"/>
      <c r="H298" s="183"/>
      <c r="K298" s="183"/>
    </row>
    <row r="299" customFormat="false" ht="14.25" hidden="false" customHeight="true" outlineLevel="0" collapsed="false">
      <c r="A299" s="183"/>
      <c r="B299" s="183"/>
      <c r="C299" s="183"/>
      <c r="E299" s="183"/>
      <c r="H299" s="183"/>
      <c r="K299" s="183"/>
    </row>
    <row r="300" customFormat="false" ht="14.25" hidden="false" customHeight="true" outlineLevel="0" collapsed="false">
      <c r="A300" s="183"/>
      <c r="B300" s="183"/>
      <c r="C300" s="183"/>
      <c r="E300" s="183"/>
      <c r="H300" s="183"/>
      <c r="K300" s="183"/>
    </row>
    <row r="301" customFormat="false" ht="14.25" hidden="false" customHeight="true" outlineLevel="0" collapsed="false">
      <c r="A301" s="183"/>
      <c r="B301" s="183"/>
      <c r="C301" s="183"/>
      <c r="E301" s="183"/>
      <c r="H301" s="183"/>
      <c r="K301" s="183"/>
    </row>
    <row r="302" customFormat="false" ht="14.25" hidden="false" customHeight="true" outlineLevel="0" collapsed="false">
      <c r="A302" s="183"/>
      <c r="B302" s="183"/>
      <c r="C302" s="183"/>
      <c r="E302" s="183"/>
      <c r="H302" s="183"/>
      <c r="K302" s="183"/>
    </row>
    <row r="303" customFormat="false" ht="14.25" hidden="false" customHeight="true" outlineLevel="0" collapsed="false">
      <c r="A303" s="183"/>
      <c r="B303" s="183"/>
      <c r="C303" s="183"/>
      <c r="E303" s="183"/>
      <c r="H303" s="183"/>
      <c r="K303" s="183"/>
    </row>
    <row r="304" customFormat="false" ht="14.25" hidden="false" customHeight="true" outlineLevel="0" collapsed="false">
      <c r="A304" s="183"/>
      <c r="B304" s="183"/>
      <c r="C304" s="183"/>
      <c r="E304" s="183"/>
      <c r="H304" s="183"/>
      <c r="K304" s="183"/>
    </row>
    <row r="305" customFormat="false" ht="14.25" hidden="false" customHeight="true" outlineLevel="0" collapsed="false">
      <c r="A305" s="183"/>
      <c r="B305" s="183"/>
      <c r="C305" s="183"/>
      <c r="E305" s="183"/>
      <c r="H305" s="183"/>
      <c r="K305" s="183"/>
    </row>
    <row r="306" customFormat="false" ht="14.25" hidden="false" customHeight="true" outlineLevel="0" collapsed="false">
      <c r="A306" s="183"/>
      <c r="B306" s="183"/>
      <c r="C306" s="183"/>
      <c r="E306" s="183"/>
      <c r="H306" s="183"/>
      <c r="K306" s="183"/>
    </row>
    <row r="307" customFormat="false" ht="14.25" hidden="false" customHeight="true" outlineLevel="0" collapsed="false">
      <c r="A307" s="183"/>
      <c r="B307" s="183"/>
      <c r="C307" s="183"/>
      <c r="E307" s="183"/>
      <c r="H307" s="183"/>
      <c r="K307" s="183"/>
    </row>
    <row r="308" customFormat="false" ht="14.25" hidden="false" customHeight="true" outlineLevel="0" collapsed="false">
      <c r="A308" s="183"/>
      <c r="B308" s="183"/>
      <c r="C308" s="183"/>
      <c r="E308" s="183"/>
      <c r="H308" s="183"/>
      <c r="K308" s="183"/>
    </row>
    <row r="309" customFormat="false" ht="14.25" hidden="false" customHeight="true" outlineLevel="0" collapsed="false">
      <c r="A309" s="183"/>
      <c r="B309" s="183"/>
      <c r="C309" s="183"/>
      <c r="E309" s="183"/>
      <c r="H309" s="183"/>
      <c r="K309" s="183"/>
    </row>
    <row r="310" customFormat="false" ht="14.25" hidden="false" customHeight="true" outlineLevel="0" collapsed="false">
      <c r="A310" s="183"/>
      <c r="B310" s="183"/>
      <c r="C310" s="183"/>
      <c r="E310" s="183"/>
      <c r="H310" s="183"/>
      <c r="K310" s="183"/>
    </row>
    <row r="311" customFormat="false" ht="14.25" hidden="false" customHeight="true" outlineLevel="0" collapsed="false">
      <c r="A311" s="183"/>
      <c r="B311" s="183"/>
      <c r="C311" s="183"/>
      <c r="E311" s="183"/>
      <c r="H311" s="183"/>
      <c r="K311" s="183"/>
    </row>
    <row r="312" customFormat="false" ht="14.25" hidden="false" customHeight="true" outlineLevel="0" collapsed="false">
      <c r="A312" s="183"/>
      <c r="B312" s="183"/>
      <c r="C312" s="183"/>
      <c r="E312" s="183"/>
      <c r="H312" s="183"/>
      <c r="K312" s="183"/>
    </row>
    <row r="313" customFormat="false" ht="14.25" hidden="false" customHeight="true" outlineLevel="0" collapsed="false">
      <c r="A313" s="183"/>
      <c r="B313" s="183"/>
      <c r="C313" s="183"/>
      <c r="E313" s="183"/>
      <c r="H313" s="183"/>
      <c r="K313" s="183"/>
    </row>
    <row r="314" customFormat="false" ht="14.25" hidden="false" customHeight="true" outlineLevel="0" collapsed="false">
      <c r="A314" s="183"/>
      <c r="B314" s="183"/>
      <c r="C314" s="183"/>
      <c r="E314" s="183"/>
      <c r="H314" s="183"/>
      <c r="K314" s="183"/>
    </row>
    <row r="315" customFormat="false" ht="14.25" hidden="false" customHeight="true" outlineLevel="0" collapsed="false">
      <c r="A315" s="183"/>
      <c r="B315" s="183"/>
      <c r="C315" s="183"/>
      <c r="E315" s="183"/>
      <c r="H315" s="183"/>
      <c r="K315" s="183"/>
    </row>
    <row r="316" customFormat="false" ht="14.25" hidden="false" customHeight="true" outlineLevel="0" collapsed="false">
      <c r="A316" s="183"/>
      <c r="B316" s="183"/>
      <c r="C316" s="183"/>
      <c r="E316" s="183"/>
      <c r="H316" s="183"/>
      <c r="K316" s="183"/>
    </row>
    <row r="317" customFormat="false" ht="14.25" hidden="false" customHeight="true" outlineLevel="0" collapsed="false">
      <c r="A317" s="183"/>
      <c r="B317" s="183"/>
      <c r="C317" s="183"/>
      <c r="E317" s="183"/>
      <c r="H317" s="183"/>
      <c r="K317" s="183"/>
    </row>
    <row r="318" customFormat="false" ht="14.25" hidden="false" customHeight="true" outlineLevel="0" collapsed="false">
      <c r="A318" s="183"/>
      <c r="B318" s="183"/>
      <c r="C318" s="183"/>
      <c r="E318" s="183"/>
      <c r="H318" s="183"/>
      <c r="K318" s="183"/>
    </row>
    <row r="319" customFormat="false" ht="14.25" hidden="false" customHeight="true" outlineLevel="0" collapsed="false">
      <c r="A319" s="183"/>
      <c r="B319" s="183"/>
      <c r="C319" s="183"/>
      <c r="E319" s="183"/>
      <c r="H319" s="183"/>
      <c r="K319" s="183"/>
    </row>
    <row r="320" customFormat="false" ht="14.25" hidden="false" customHeight="true" outlineLevel="0" collapsed="false">
      <c r="A320" s="183"/>
      <c r="B320" s="183"/>
      <c r="C320" s="183"/>
      <c r="E320" s="183"/>
      <c r="H320" s="183"/>
      <c r="K320" s="183"/>
    </row>
    <row r="321" customFormat="false" ht="14.25" hidden="false" customHeight="true" outlineLevel="0" collapsed="false">
      <c r="A321" s="183"/>
      <c r="B321" s="183"/>
      <c r="C321" s="183"/>
      <c r="E321" s="183"/>
      <c r="H321" s="183"/>
      <c r="K321" s="183"/>
    </row>
    <row r="322" customFormat="false" ht="14.25" hidden="false" customHeight="true" outlineLevel="0" collapsed="false">
      <c r="A322" s="183"/>
      <c r="B322" s="183"/>
      <c r="C322" s="183"/>
      <c r="E322" s="183"/>
      <c r="H322" s="183"/>
      <c r="K322" s="183"/>
    </row>
    <row r="323" customFormat="false" ht="14.25" hidden="false" customHeight="true" outlineLevel="0" collapsed="false">
      <c r="A323" s="183"/>
      <c r="B323" s="183"/>
      <c r="C323" s="183"/>
      <c r="E323" s="183"/>
      <c r="H323" s="183"/>
      <c r="K323" s="183"/>
    </row>
    <row r="324" customFormat="false" ht="14.25" hidden="false" customHeight="true" outlineLevel="0" collapsed="false">
      <c r="A324" s="183"/>
      <c r="B324" s="183"/>
      <c r="C324" s="183"/>
      <c r="E324" s="183"/>
      <c r="H324" s="183"/>
      <c r="K324" s="183"/>
    </row>
    <row r="325" customFormat="false" ht="14.25" hidden="false" customHeight="true" outlineLevel="0" collapsed="false">
      <c r="A325" s="183"/>
      <c r="B325" s="183"/>
      <c r="C325" s="183"/>
      <c r="E325" s="183"/>
      <c r="H325" s="183"/>
      <c r="K325" s="183"/>
    </row>
    <row r="326" customFormat="false" ht="14.25" hidden="false" customHeight="true" outlineLevel="0" collapsed="false">
      <c r="A326" s="183"/>
      <c r="B326" s="183"/>
      <c r="C326" s="183"/>
      <c r="E326" s="183"/>
      <c r="H326" s="183"/>
      <c r="K326" s="183"/>
    </row>
    <row r="327" customFormat="false" ht="14.25" hidden="false" customHeight="true" outlineLevel="0" collapsed="false">
      <c r="A327" s="183"/>
      <c r="B327" s="183"/>
      <c r="C327" s="183"/>
      <c r="E327" s="183"/>
      <c r="H327" s="183"/>
      <c r="K327" s="183"/>
    </row>
    <row r="328" customFormat="false" ht="14.25" hidden="false" customHeight="true" outlineLevel="0" collapsed="false">
      <c r="A328" s="183"/>
      <c r="B328" s="183"/>
      <c r="C328" s="183"/>
      <c r="E328" s="183"/>
      <c r="H328" s="183"/>
      <c r="K328" s="183"/>
    </row>
    <row r="329" customFormat="false" ht="14.25" hidden="false" customHeight="true" outlineLevel="0" collapsed="false">
      <c r="A329" s="183"/>
      <c r="B329" s="183"/>
      <c r="C329" s="183"/>
      <c r="E329" s="183"/>
      <c r="H329" s="183"/>
      <c r="K329" s="183"/>
    </row>
    <row r="330" customFormat="false" ht="14.25" hidden="false" customHeight="true" outlineLevel="0" collapsed="false">
      <c r="A330" s="183"/>
      <c r="B330" s="183"/>
      <c r="C330" s="183"/>
      <c r="E330" s="183"/>
      <c r="H330" s="183"/>
      <c r="K330" s="183"/>
    </row>
    <row r="331" customFormat="false" ht="14.25" hidden="false" customHeight="true" outlineLevel="0" collapsed="false">
      <c r="A331" s="183"/>
      <c r="B331" s="183"/>
      <c r="C331" s="183"/>
      <c r="E331" s="183"/>
      <c r="H331" s="183"/>
      <c r="K331" s="183"/>
    </row>
    <row r="332" customFormat="false" ht="14.25" hidden="false" customHeight="true" outlineLevel="0" collapsed="false">
      <c r="A332" s="183"/>
      <c r="B332" s="183"/>
      <c r="C332" s="183"/>
      <c r="E332" s="183"/>
      <c r="H332" s="183"/>
      <c r="K332" s="183"/>
    </row>
    <row r="333" customFormat="false" ht="14.25" hidden="false" customHeight="true" outlineLevel="0" collapsed="false">
      <c r="A333" s="183"/>
      <c r="B333" s="183"/>
      <c r="C333" s="183"/>
      <c r="E333" s="183"/>
      <c r="H333" s="183"/>
      <c r="K333" s="183"/>
    </row>
    <row r="334" customFormat="false" ht="14.25" hidden="false" customHeight="true" outlineLevel="0" collapsed="false">
      <c r="A334" s="183"/>
      <c r="B334" s="183"/>
      <c r="C334" s="183"/>
      <c r="E334" s="183"/>
      <c r="H334" s="183"/>
      <c r="K334" s="183"/>
    </row>
    <row r="335" customFormat="false" ht="14.25" hidden="false" customHeight="true" outlineLevel="0" collapsed="false">
      <c r="A335" s="183"/>
      <c r="B335" s="183"/>
      <c r="C335" s="183"/>
      <c r="E335" s="183"/>
      <c r="H335" s="183"/>
      <c r="K335" s="183"/>
    </row>
    <row r="336" customFormat="false" ht="14.25" hidden="false" customHeight="true" outlineLevel="0" collapsed="false">
      <c r="A336" s="183"/>
      <c r="B336" s="183"/>
      <c r="C336" s="183"/>
      <c r="E336" s="183"/>
      <c r="H336" s="183"/>
      <c r="K336" s="183"/>
    </row>
    <row r="337" customFormat="false" ht="14.25" hidden="false" customHeight="true" outlineLevel="0" collapsed="false">
      <c r="A337" s="183"/>
      <c r="B337" s="183"/>
      <c r="C337" s="183"/>
      <c r="E337" s="183"/>
      <c r="H337" s="183"/>
      <c r="K337" s="183"/>
    </row>
    <row r="338" customFormat="false" ht="14.25" hidden="false" customHeight="true" outlineLevel="0" collapsed="false">
      <c r="A338" s="183"/>
      <c r="B338" s="183"/>
      <c r="C338" s="183"/>
      <c r="E338" s="183"/>
      <c r="H338" s="183"/>
      <c r="K338" s="183"/>
    </row>
    <row r="339" customFormat="false" ht="14.25" hidden="false" customHeight="true" outlineLevel="0" collapsed="false">
      <c r="A339" s="183"/>
      <c r="B339" s="183"/>
      <c r="C339" s="183"/>
      <c r="E339" s="183"/>
      <c r="H339" s="183"/>
      <c r="K339" s="183"/>
    </row>
    <row r="340" customFormat="false" ht="14.25" hidden="false" customHeight="true" outlineLevel="0" collapsed="false">
      <c r="A340" s="183"/>
      <c r="B340" s="183"/>
      <c r="C340" s="183"/>
      <c r="E340" s="183"/>
      <c r="H340" s="183"/>
      <c r="K340" s="183"/>
    </row>
    <row r="341" customFormat="false" ht="14.25" hidden="false" customHeight="true" outlineLevel="0" collapsed="false">
      <c r="A341" s="183"/>
      <c r="B341" s="183"/>
      <c r="C341" s="183"/>
      <c r="E341" s="183"/>
      <c r="H341" s="183"/>
      <c r="K341" s="183"/>
    </row>
    <row r="342" customFormat="false" ht="14.25" hidden="false" customHeight="true" outlineLevel="0" collapsed="false">
      <c r="A342" s="183"/>
      <c r="B342" s="183"/>
      <c r="C342" s="183"/>
      <c r="E342" s="183"/>
      <c r="H342" s="183"/>
      <c r="K342" s="183"/>
    </row>
    <row r="343" customFormat="false" ht="14.25" hidden="false" customHeight="true" outlineLevel="0" collapsed="false">
      <c r="A343" s="183"/>
      <c r="B343" s="183"/>
      <c r="C343" s="183"/>
      <c r="E343" s="183"/>
      <c r="H343" s="183"/>
      <c r="K343" s="183"/>
    </row>
    <row r="344" customFormat="false" ht="14.25" hidden="false" customHeight="true" outlineLevel="0" collapsed="false">
      <c r="A344" s="183"/>
      <c r="B344" s="183"/>
      <c r="C344" s="183"/>
      <c r="E344" s="183"/>
      <c r="H344" s="183"/>
      <c r="K344" s="183"/>
    </row>
    <row r="345" customFormat="false" ht="14.25" hidden="false" customHeight="true" outlineLevel="0" collapsed="false">
      <c r="A345" s="183"/>
      <c r="B345" s="183"/>
      <c r="C345" s="183"/>
      <c r="E345" s="183"/>
      <c r="H345" s="183"/>
      <c r="K345" s="183"/>
    </row>
    <row r="346" customFormat="false" ht="14.25" hidden="false" customHeight="true" outlineLevel="0" collapsed="false">
      <c r="A346" s="183"/>
      <c r="B346" s="183"/>
      <c r="C346" s="183"/>
      <c r="E346" s="183"/>
      <c r="H346" s="183"/>
      <c r="K346" s="183"/>
    </row>
    <row r="347" customFormat="false" ht="14.25" hidden="false" customHeight="true" outlineLevel="0" collapsed="false">
      <c r="A347" s="183"/>
      <c r="B347" s="183"/>
      <c r="C347" s="183"/>
      <c r="E347" s="183"/>
      <c r="H347" s="183"/>
      <c r="K347" s="183"/>
    </row>
    <row r="348" customFormat="false" ht="14.25" hidden="false" customHeight="true" outlineLevel="0" collapsed="false">
      <c r="A348" s="183"/>
      <c r="B348" s="183"/>
      <c r="C348" s="183"/>
      <c r="E348" s="183"/>
      <c r="H348" s="183"/>
      <c r="K348" s="183"/>
    </row>
    <row r="349" customFormat="false" ht="14.25" hidden="false" customHeight="true" outlineLevel="0" collapsed="false">
      <c r="A349" s="183"/>
      <c r="B349" s="183"/>
      <c r="C349" s="183"/>
      <c r="E349" s="183"/>
      <c r="H349" s="183"/>
      <c r="K349" s="183"/>
    </row>
    <row r="350" customFormat="false" ht="14.25" hidden="false" customHeight="true" outlineLevel="0" collapsed="false">
      <c r="A350" s="183"/>
      <c r="B350" s="183"/>
      <c r="C350" s="183"/>
      <c r="E350" s="183"/>
      <c r="H350" s="183"/>
      <c r="K350" s="183"/>
    </row>
    <row r="351" customFormat="false" ht="14.25" hidden="false" customHeight="true" outlineLevel="0" collapsed="false">
      <c r="A351" s="183"/>
      <c r="B351" s="183"/>
      <c r="C351" s="183"/>
      <c r="E351" s="183"/>
      <c r="H351" s="183"/>
      <c r="K351" s="183"/>
    </row>
    <row r="352" customFormat="false" ht="14.25" hidden="false" customHeight="true" outlineLevel="0" collapsed="false">
      <c r="A352" s="183"/>
      <c r="B352" s="183"/>
      <c r="C352" s="183"/>
      <c r="E352" s="183"/>
      <c r="H352" s="183"/>
      <c r="K352" s="183"/>
    </row>
    <row r="353" customFormat="false" ht="14.25" hidden="false" customHeight="true" outlineLevel="0" collapsed="false">
      <c r="A353" s="183"/>
      <c r="B353" s="183"/>
      <c r="C353" s="183"/>
      <c r="E353" s="183"/>
      <c r="H353" s="183"/>
      <c r="K353" s="183"/>
    </row>
    <row r="354" customFormat="false" ht="14.25" hidden="false" customHeight="true" outlineLevel="0" collapsed="false">
      <c r="A354" s="183"/>
      <c r="B354" s="183"/>
      <c r="C354" s="183"/>
      <c r="E354" s="183"/>
      <c r="H354" s="183"/>
      <c r="K354" s="183"/>
    </row>
    <row r="355" customFormat="false" ht="14.25" hidden="false" customHeight="true" outlineLevel="0" collapsed="false">
      <c r="A355" s="183"/>
      <c r="B355" s="183"/>
      <c r="C355" s="183"/>
      <c r="E355" s="183"/>
      <c r="H355" s="183"/>
      <c r="K355" s="183"/>
    </row>
    <row r="356" customFormat="false" ht="14.25" hidden="false" customHeight="true" outlineLevel="0" collapsed="false">
      <c r="A356" s="183"/>
      <c r="B356" s="183"/>
      <c r="C356" s="183"/>
      <c r="E356" s="183"/>
      <c r="H356" s="183"/>
      <c r="K356" s="183"/>
    </row>
    <row r="357" customFormat="false" ht="14.25" hidden="false" customHeight="true" outlineLevel="0" collapsed="false">
      <c r="A357" s="183"/>
      <c r="B357" s="183"/>
      <c r="C357" s="183"/>
      <c r="E357" s="183"/>
      <c r="H357" s="183"/>
      <c r="K357" s="183"/>
    </row>
    <row r="358" customFormat="false" ht="14.25" hidden="false" customHeight="true" outlineLevel="0" collapsed="false">
      <c r="A358" s="183"/>
      <c r="B358" s="183"/>
      <c r="C358" s="183"/>
      <c r="E358" s="183"/>
      <c r="H358" s="183"/>
      <c r="K358" s="183"/>
    </row>
    <row r="359" customFormat="false" ht="14.25" hidden="false" customHeight="true" outlineLevel="0" collapsed="false">
      <c r="A359" s="183"/>
      <c r="B359" s="183"/>
      <c r="C359" s="183"/>
      <c r="E359" s="183"/>
      <c r="H359" s="183"/>
      <c r="K359" s="183"/>
    </row>
    <row r="360" customFormat="false" ht="14.25" hidden="false" customHeight="true" outlineLevel="0" collapsed="false">
      <c r="A360" s="183"/>
      <c r="B360" s="183"/>
      <c r="C360" s="183"/>
      <c r="E360" s="183"/>
      <c r="H360" s="183"/>
      <c r="K360" s="183"/>
    </row>
    <row r="361" customFormat="false" ht="14.25" hidden="false" customHeight="true" outlineLevel="0" collapsed="false">
      <c r="A361" s="183"/>
      <c r="B361" s="183"/>
      <c r="C361" s="183"/>
      <c r="E361" s="183"/>
      <c r="H361" s="183"/>
      <c r="K361" s="183"/>
    </row>
    <row r="362" customFormat="false" ht="14.25" hidden="false" customHeight="true" outlineLevel="0" collapsed="false">
      <c r="A362" s="183"/>
      <c r="B362" s="183"/>
      <c r="C362" s="183"/>
      <c r="E362" s="183"/>
      <c r="H362" s="183"/>
      <c r="K362" s="183"/>
    </row>
    <row r="363" customFormat="false" ht="14.25" hidden="false" customHeight="true" outlineLevel="0" collapsed="false">
      <c r="A363" s="183"/>
      <c r="B363" s="183"/>
      <c r="C363" s="183"/>
      <c r="E363" s="183"/>
      <c r="H363" s="183"/>
      <c r="K363" s="183"/>
    </row>
    <row r="364" customFormat="false" ht="14.25" hidden="false" customHeight="true" outlineLevel="0" collapsed="false">
      <c r="A364" s="183"/>
      <c r="B364" s="183"/>
      <c r="C364" s="183"/>
      <c r="E364" s="183"/>
      <c r="H364" s="183"/>
      <c r="K364" s="183"/>
    </row>
    <row r="365" customFormat="false" ht="14.25" hidden="false" customHeight="true" outlineLevel="0" collapsed="false">
      <c r="A365" s="183"/>
      <c r="B365" s="183"/>
      <c r="C365" s="183"/>
      <c r="E365" s="183"/>
      <c r="H365" s="183"/>
      <c r="K365" s="183"/>
    </row>
    <row r="366" customFormat="false" ht="14.25" hidden="false" customHeight="true" outlineLevel="0" collapsed="false">
      <c r="A366" s="183"/>
      <c r="B366" s="183"/>
      <c r="C366" s="183"/>
      <c r="E366" s="183"/>
      <c r="H366" s="183"/>
      <c r="K366" s="183"/>
    </row>
    <row r="367" customFormat="false" ht="14.25" hidden="false" customHeight="true" outlineLevel="0" collapsed="false">
      <c r="A367" s="183"/>
      <c r="B367" s="183"/>
      <c r="C367" s="183"/>
      <c r="E367" s="183"/>
      <c r="H367" s="183"/>
      <c r="K367" s="183"/>
    </row>
    <row r="368" customFormat="false" ht="14.25" hidden="false" customHeight="true" outlineLevel="0" collapsed="false">
      <c r="A368" s="183"/>
      <c r="B368" s="183"/>
      <c r="C368" s="183"/>
      <c r="E368" s="183"/>
      <c r="H368" s="183"/>
      <c r="K368" s="183"/>
    </row>
    <row r="369" customFormat="false" ht="14.25" hidden="false" customHeight="true" outlineLevel="0" collapsed="false">
      <c r="A369" s="183"/>
      <c r="B369" s="183"/>
      <c r="C369" s="183"/>
      <c r="E369" s="183"/>
      <c r="H369" s="183"/>
      <c r="K369" s="183"/>
    </row>
    <row r="370" customFormat="false" ht="14.25" hidden="false" customHeight="true" outlineLevel="0" collapsed="false">
      <c r="A370" s="183"/>
      <c r="B370" s="183"/>
      <c r="C370" s="183"/>
      <c r="E370" s="183"/>
      <c r="H370" s="183"/>
      <c r="K370" s="183"/>
    </row>
    <row r="371" customFormat="false" ht="14.25" hidden="false" customHeight="true" outlineLevel="0" collapsed="false">
      <c r="A371" s="183"/>
      <c r="B371" s="183"/>
      <c r="C371" s="183"/>
      <c r="E371" s="183"/>
      <c r="H371" s="183"/>
      <c r="K371" s="183"/>
    </row>
    <row r="372" customFormat="false" ht="14.25" hidden="false" customHeight="true" outlineLevel="0" collapsed="false">
      <c r="A372" s="183"/>
      <c r="B372" s="183"/>
      <c r="C372" s="183"/>
      <c r="E372" s="183"/>
      <c r="H372" s="183"/>
      <c r="K372" s="183"/>
    </row>
    <row r="373" customFormat="false" ht="14.25" hidden="false" customHeight="true" outlineLevel="0" collapsed="false">
      <c r="A373" s="183"/>
      <c r="B373" s="183"/>
      <c r="C373" s="183"/>
      <c r="E373" s="183"/>
      <c r="H373" s="183"/>
      <c r="K373" s="183"/>
    </row>
    <row r="374" customFormat="false" ht="14.25" hidden="false" customHeight="true" outlineLevel="0" collapsed="false">
      <c r="A374" s="183"/>
      <c r="B374" s="183"/>
      <c r="C374" s="183"/>
      <c r="E374" s="183"/>
      <c r="H374" s="183"/>
      <c r="K374" s="183"/>
    </row>
    <row r="375" customFormat="false" ht="14.25" hidden="false" customHeight="true" outlineLevel="0" collapsed="false">
      <c r="A375" s="183"/>
      <c r="B375" s="183"/>
      <c r="C375" s="183"/>
      <c r="E375" s="183"/>
      <c r="H375" s="183"/>
      <c r="K375" s="183"/>
    </row>
    <row r="376" customFormat="false" ht="14.25" hidden="false" customHeight="true" outlineLevel="0" collapsed="false">
      <c r="A376" s="183"/>
      <c r="B376" s="183"/>
      <c r="C376" s="183"/>
      <c r="E376" s="183"/>
      <c r="H376" s="183"/>
      <c r="K376" s="183"/>
    </row>
    <row r="377" customFormat="false" ht="14.25" hidden="false" customHeight="true" outlineLevel="0" collapsed="false">
      <c r="A377" s="183"/>
      <c r="B377" s="183"/>
      <c r="C377" s="183"/>
      <c r="E377" s="183"/>
      <c r="H377" s="183"/>
      <c r="K377" s="183"/>
    </row>
    <row r="378" customFormat="false" ht="14.25" hidden="false" customHeight="true" outlineLevel="0" collapsed="false">
      <c r="A378" s="183"/>
      <c r="B378" s="183"/>
      <c r="C378" s="183"/>
      <c r="E378" s="183"/>
      <c r="H378" s="183"/>
      <c r="K378" s="183"/>
    </row>
    <row r="379" customFormat="false" ht="14.25" hidden="false" customHeight="true" outlineLevel="0" collapsed="false">
      <c r="A379" s="183"/>
      <c r="B379" s="183"/>
      <c r="C379" s="183"/>
      <c r="E379" s="183"/>
      <c r="H379" s="183"/>
      <c r="K379" s="183"/>
    </row>
    <row r="380" customFormat="false" ht="14.25" hidden="false" customHeight="true" outlineLevel="0" collapsed="false">
      <c r="A380" s="183"/>
      <c r="B380" s="183"/>
      <c r="C380" s="183"/>
      <c r="E380" s="183"/>
      <c r="H380" s="183"/>
      <c r="K380" s="183"/>
    </row>
    <row r="381" customFormat="false" ht="14.25" hidden="false" customHeight="true" outlineLevel="0" collapsed="false">
      <c r="A381" s="183"/>
      <c r="B381" s="183"/>
      <c r="C381" s="183"/>
      <c r="E381" s="183"/>
      <c r="H381" s="183"/>
      <c r="K381" s="183"/>
    </row>
    <row r="382" customFormat="false" ht="14.25" hidden="false" customHeight="true" outlineLevel="0" collapsed="false">
      <c r="A382" s="183"/>
      <c r="B382" s="183"/>
      <c r="C382" s="183"/>
      <c r="E382" s="183"/>
      <c r="H382" s="183"/>
      <c r="K382" s="183"/>
    </row>
    <row r="383" customFormat="false" ht="14.25" hidden="false" customHeight="true" outlineLevel="0" collapsed="false">
      <c r="A383" s="183"/>
      <c r="B383" s="183"/>
      <c r="C383" s="183"/>
      <c r="E383" s="183"/>
      <c r="H383" s="183"/>
      <c r="K383" s="183"/>
    </row>
    <row r="384" customFormat="false" ht="14.25" hidden="false" customHeight="true" outlineLevel="0" collapsed="false">
      <c r="A384" s="183"/>
      <c r="B384" s="183"/>
      <c r="C384" s="183"/>
      <c r="E384" s="183"/>
      <c r="H384" s="183"/>
      <c r="K384" s="183"/>
    </row>
    <row r="385" customFormat="false" ht="14.25" hidden="false" customHeight="true" outlineLevel="0" collapsed="false">
      <c r="A385" s="183"/>
      <c r="B385" s="183"/>
      <c r="C385" s="183"/>
      <c r="E385" s="183"/>
      <c r="H385" s="183"/>
      <c r="K385" s="183"/>
    </row>
    <row r="386" customFormat="false" ht="14.25" hidden="false" customHeight="true" outlineLevel="0" collapsed="false">
      <c r="A386" s="183"/>
      <c r="B386" s="183"/>
      <c r="C386" s="183"/>
      <c r="E386" s="183"/>
      <c r="H386" s="183"/>
      <c r="K386" s="183"/>
    </row>
    <row r="387" customFormat="false" ht="14.25" hidden="false" customHeight="true" outlineLevel="0" collapsed="false">
      <c r="A387" s="183"/>
      <c r="B387" s="183"/>
      <c r="C387" s="183"/>
      <c r="E387" s="183"/>
      <c r="H387" s="183"/>
      <c r="K387" s="183"/>
    </row>
    <row r="388" customFormat="false" ht="14.25" hidden="false" customHeight="true" outlineLevel="0" collapsed="false">
      <c r="A388" s="183"/>
      <c r="B388" s="183"/>
      <c r="C388" s="183"/>
      <c r="E388" s="183"/>
      <c r="H388" s="183"/>
      <c r="K388" s="183"/>
    </row>
    <row r="389" customFormat="false" ht="14.25" hidden="false" customHeight="true" outlineLevel="0" collapsed="false">
      <c r="A389" s="183"/>
      <c r="B389" s="183"/>
      <c r="C389" s="183"/>
      <c r="E389" s="183"/>
      <c r="H389" s="183"/>
      <c r="K389" s="183"/>
    </row>
    <row r="390" customFormat="false" ht="14.25" hidden="false" customHeight="true" outlineLevel="0" collapsed="false">
      <c r="A390" s="183"/>
      <c r="B390" s="183"/>
      <c r="C390" s="183"/>
      <c r="E390" s="183"/>
      <c r="H390" s="183"/>
      <c r="K390" s="183"/>
    </row>
    <row r="391" customFormat="false" ht="14.25" hidden="false" customHeight="true" outlineLevel="0" collapsed="false">
      <c r="A391" s="183"/>
      <c r="B391" s="183"/>
      <c r="C391" s="183"/>
      <c r="E391" s="183"/>
      <c r="H391" s="183"/>
      <c r="K391" s="183"/>
    </row>
    <row r="392" customFormat="false" ht="14.25" hidden="false" customHeight="true" outlineLevel="0" collapsed="false">
      <c r="A392" s="183"/>
      <c r="B392" s="183"/>
      <c r="C392" s="183"/>
      <c r="E392" s="183"/>
      <c r="H392" s="183"/>
      <c r="K392" s="183"/>
    </row>
    <row r="393" customFormat="false" ht="14.25" hidden="false" customHeight="true" outlineLevel="0" collapsed="false">
      <c r="A393" s="183"/>
      <c r="B393" s="183"/>
      <c r="C393" s="183"/>
      <c r="E393" s="183"/>
      <c r="H393" s="183"/>
      <c r="K393" s="183"/>
    </row>
    <row r="394" customFormat="false" ht="14.25" hidden="false" customHeight="true" outlineLevel="0" collapsed="false">
      <c r="A394" s="183"/>
      <c r="B394" s="183"/>
      <c r="C394" s="183"/>
      <c r="E394" s="183"/>
      <c r="H394" s="183"/>
      <c r="K394" s="183"/>
    </row>
    <row r="395" customFormat="false" ht="14.25" hidden="false" customHeight="true" outlineLevel="0" collapsed="false">
      <c r="A395" s="183"/>
      <c r="B395" s="183"/>
      <c r="C395" s="183"/>
      <c r="E395" s="183"/>
      <c r="H395" s="183"/>
      <c r="K395" s="183"/>
    </row>
    <row r="396" customFormat="false" ht="14.25" hidden="false" customHeight="true" outlineLevel="0" collapsed="false">
      <c r="A396" s="183"/>
      <c r="B396" s="183"/>
      <c r="C396" s="183"/>
      <c r="E396" s="183"/>
      <c r="H396" s="183"/>
      <c r="K396" s="183"/>
    </row>
    <row r="397" customFormat="false" ht="14.25" hidden="false" customHeight="true" outlineLevel="0" collapsed="false">
      <c r="A397" s="183"/>
      <c r="B397" s="183"/>
      <c r="C397" s="183"/>
      <c r="E397" s="183"/>
      <c r="H397" s="183"/>
      <c r="K397" s="183"/>
    </row>
    <row r="398" customFormat="false" ht="14.25" hidden="false" customHeight="true" outlineLevel="0" collapsed="false">
      <c r="A398" s="183"/>
      <c r="B398" s="183"/>
      <c r="C398" s="183"/>
      <c r="E398" s="183"/>
      <c r="H398" s="183"/>
      <c r="K398" s="183"/>
    </row>
    <row r="399" customFormat="false" ht="14.25" hidden="false" customHeight="true" outlineLevel="0" collapsed="false">
      <c r="A399" s="183"/>
      <c r="B399" s="183"/>
      <c r="C399" s="183"/>
      <c r="E399" s="183"/>
      <c r="H399" s="183"/>
      <c r="K399" s="183"/>
    </row>
    <row r="400" customFormat="false" ht="14.25" hidden="false" customHeight="true" outlineLevel="0" collapsed="false">
      <c r="A400" s="183"/>
      <c r="B400" s="183"/>
      <c r="C400" s="183"/>
      <c r="E400" s="183"/>
      <c r="H400" s="183"/>
      <c r="K400" s="183"/>
    </row>
    <row r="401" customFormat="false" ht="14.25" hidden="false" customHeight="true" outlineLevel="0" collapsed="false">
      <c r="A401" s="183"/>
      <c r="B401" s="183"/>
      <c r="C401" s="183"/>
      <c r="E401" s="183"/>
      <c r="H401" s="183"/>
      <c r="K401" s="183"/>
    </row>
    <row r="402" customFormat="false" ht="14.25" hidden="false" customHeight="true" outlineLevel="0" collapsed="false">
      <c r="A402" s="183"/>
      <c r="B402" s="183"/>
      <c r="C402" s="183"/>
      <c r="E402" s="183"/>
      <c r="H402" s="183"/>
      <c r="K402" s="183"/>
    </row>
    <row r="403" customFormat="false" ht="14.25" hidden="false" customHeight="true" outlineLevel="0" collapsed="false">
      <c r="A403" s="183"/>
      <c r="B403" s="183"/>
      <c r="C403" s="183"/>
      <c r="E403" s="183"/>
      <c r="H403" s="183"/>
      <c r="K403" s="183"/>
    </row>
    <row r="404" customFormat="false" ht="14.25" hidden="false" customHeight="true" outlineLevel="0" collapsed="false">
      <c r="A404" s="183"/>
      <c r="B404" s="183"/>
      <c r="C404" s="183"/>
      <c r="E404" s="183"/>
      <c r="H404" s="183"/>
      <c r="K404" s="183"/>
    </row>
    <row r="405" customFormat="false" ht="14.25" hidden="false" customHeight="true" outlineLevel="0" collapsed="false">
      <c r="A405" s="183"/>
      <c r="B405" s="183"/>
      <c r="C405" s="183"/>
      <c r="E405" s="183"/>
      <c r="H405" s="183"/>
      <c r="K405" s="183"/>
    </row>
    <row r="406" customFormat="false" ht="14.25" hidden="false" customHeight="true" outlineLevel="0" collapsed="false">
      <c r="A406" s="183"/>
      <c r="B406" s="183"/>
      <c r="C406" s="183"/>
      <c r="E406" s="183"/>
      <c r="H406" s="183"/>
      <c r="K406" s="183"/>
    </row>
    <row r="407" customFormat="false" ht="14.25" hidden="false" customHeight="true" outlineLevel="0" collapsed="false">
      <c r="A407" s="183"/>
      <c r="B407" s="183"/>
      <c r="C407" s="183"/>
      <c r="E407" s="183"/>
      <c r="H407" s="183"/>
      <c r="K407" s="183"/>
    </row>
    <row r="408" customFormat="false" ht="14.25" hidden="false" customHeight="true" outlineLevel="0" collapsed="false">
      <c r="A408" s="183"/>
      <c r="B408" s="183"/>
      <c r="C408" s="183"/>
      <c r="E408" s="183"/>
      <c r="H408" s="183"/>
      <c r="K408" s="183"/>
    </row>
    <row r="409" customFormat="false" ht="14.25" hidden="false" customHeight="true" outlineLevel="0" collapsed="false">
      <c r="A409" s="183"/>
      <c r="B409" s="183"/>
      <c r="C409" s="183"/>
      <c r="E409" s="183"/>
      <c r="H409" s="183"/>
      <c r="K409" s="183"/>
    </row>
    <row r="410" customFormat="false" ht="14.25" hidden="false" customHeight="true" outlineLevel="0" collapsed="false">
      <c r="A410" s="183"/>
      <c r="B410" s="183"/>
      <c r="C410" s="183"/>
      <c r="E410" s="183"/>
      <c r="H410" s="183"/>
      <c r="K410" s="183"/>
    </row>
    <row r="411" customFormat="false" ht="14.25" hidden="false" customHeight="true" outlineLevel="0" collapsed="false">
      <c r="A411" s="183"/>
      <c r="B411" s="183"/>
      <c r="C411" s="183"/>
      <c r="E411" s="183"/>
      <c r="H411" s="183"/>
      <c r="K411" s="183"/>
    </row>
    <row r="412" customFormat="false" ht="14.25" hidden="false" customHeight="true" outlineLevel="0" collapsed="false">
      <c r="A412" s="183"/>
      <c r="B412" s="183"/>
      <c r="C412" s="183"/>
      <c r="E412" s="183"/>
      <c r="H412" s="183"/>
      <c r="K412" s="183"/>
    </row>
    <row r="413" customFormat="false" ht="14.25" hidden="false" customHeight="true" outlineLevel="0" collapsed="false">
      <c r="A413" s="183"/>
      <c r="B413" s="183"/>
      <c r="C413" s="183"/>
      <c r="E413" s="183"/>
      <c r="H413" s="183"/>
      <c r="K413" s="183"/>
    </row>
    <row r="414" customFormat="false" ht="14.25" hidden="false" customHeight="true" outlineLevel="0" collapsed="false">
      <c r="A414" s="183"/>
      <c r="B414" s="183"/>
      <c r="C414" s="183"/>
      <c r="E414" s="183"/>
      <c r="H414" s="183"/>
      <c r="K414" s="183"/>
    </row>
    <row r="415" customFormat="false" ht="14.25" hidden="false" customHeight="true" outlineLevel="0" collapsed="false">
      <c r="A415" s="183"/>
      <c r="B415" s="183"/>
      <c r="C415" s="183"/>
      <c r="E415" s="183"/>
      <c r="H415" s="183"/>
      <c r="K415" s="183"/>
    </row>
    <row r="416" customFormat="false" ht="14.25" hidden="false" customHeight="true" outlineLevel="0" collapsed="false">
      <c r="A416" s="183"/>
      <c r="B416" s="183"/>
      <c r="C416" s="183"/>
      <c r="E416" s="183"/>
      <c r="H416" s="183"/>
      <c r="K416" s="183"/>
    </row>
    <row r="417" customFormat="false" ht="14.25" hidden="false" customHeight="true" outlineLevel="0" collapsed="false">
      <c r="A417" s="183"/>
      <c r="B417" s="183"/>
      <c r="C417" s="183"/>
      <c r="E417" s="183"/>
      <c r="H417" s="183"/>
      <c r="K417" s="183"/>
    </row>
    <row r="418" customFormat="false" ht="14.25" hidden="false" customHeight="true" outlineLevel="0" collapsed="false">
      <c r="A418" s="183"/>
      <c r="B418" s="183"/>
      <c r="C418" s="183"/>
      <c r="E418" s="183"/>
      <c r="H418" s="183"/>
      <c r="K418" s="183"/>
    </row>
    <row r="419" customFormat="false" ht="14.25" hidden="false" customHeight="true" outlineLevel="0" collapsed="false">
      <c r="A419" s="183"/>
      <c r="B419" s="183"/>
      <c r="C419" s="183"/>
      <c r="E419" s="183"/>
      <c r="H419" s="183"/>
      <c r="K419" s="183"/>
    </row>
    <row r="420" customFormat="false" ht="14.25" hidden="false" customHeight="true" outlineLevel="0" collapsed="false">
      <c r="A420" s="183"/>
      <c r="B420" s="183"/>
      <c r="C420" s="183"/>
      <c r="E420" s="183"/>
      <c r="H420" s="183"/>
      <c r="K420" s="183"/>
    </row>
    <row r="421" customFormat="false" ht="14.25" hidden="false" customHeight="true" outlineLevel="0" collapsed="false">
      <c r="A421" s="183"/>
      <c r="B421" s="183"/>
      <c r="C421" s="183"/>
      <c r="E421" s="183"/>
      <c r="H421" s="183"/>
      <c r="K421" s="183"/>
    </row>
    <row r="422" customFormat="false" ht="14.25" hidden="false" customHeight="true" outlineLevel="0" collapsed="false">
      <c r="A422" s="183"/>
      <c r="B422" s="183"/>
      <c r="C422" s="183"/>
      <c r="E422" s="183"/>
      <c r="H422" s="183"/>
      <c r="K422" s="183"/>
    </row>
    <row r="423" customFormat="false" ht="14.25" hidden="false" customHeight="true" outlineLevel="0" collapsed="false">
      <c r="A423" s="183"/>
      <c r="B423" s="183"/>
      <c r="C423" s="183"/>
      <c r="E423" s="183"/>
      <c r="H423" s="183"/>
      <c r="K423" s="183"/>
    </row>
    <row r="424" customFormat="false" ht="14.25" hidden="false" customHeight="true" outlineLevel="0" collapsed="false">
      <c r="A424" s="183"/>
      <c r="B424" s="183"/>
      <c r="C424" s="183"/>
      <c r="E424" s="183"/>
      <c r="H424" s="183"/>
      <c r="K424" s="183"/>
    </row>
    <row r="425" customFormat="false" ht="14.25" hidden="false" customHeight="true" outlineLevel="0" collapsed="false">
      <c r="A425" s="183"/>
      <c r="B425" s="183"/>
      <c r="C425" s="183"/>
      <c r="E425" s="183"/>
      <c r="H425" s="183"/>
      <c r="K425" s="183"/>
    </row>
    <row r="426" customFormat="false" ht="14.25" hidden="false" customHeight="true" outlineLevel="0" collapsed="false">
      <c r="A426" s="183"/>
      <c r="B426" s="183"/>
      <c r="C426" s="183"/>
      <c r="E426" s="183"/>
      <c r="H426" s="183"/>
      <c r="K426" s="183"/>
    </row>
    <row r="427" customFormat="false" ht="14.25" hidden="false" customHeight="true" outlineLevel="0" collapsed="false">
      <c r="A427" s="183"/>
      <c r="B427" s="183"/>
      <c r="C427" s="183"/>
      <c r="E427" s="183"/>
      <c r="H427" s="183"/>
      <c r="K427" s="183"/>
    </row>
    <row r="428" customFormat="false" ht="14.25" hidden="false" customHeight="true" outlineLevel="0" collapsed="false">
      <c r="A428" s="183"/>
      <c r="B428" s="183"/>
      <c r="C428" s="183"/>
      <c r="E428" s="183"/>
      <c r="H428" s="183"/>
      <c r="K428" s="183"/>
    </row>
    <row r="429" customFormat="false" ht="14.25" hidden="false" customHeight="true" outlineLevel="0" collapsed="false">
      <c r="A429" s="183"/>
      <c r="B429" s="183"/>
      <c r="C429" s="183"/>
      <c r="E429" s="183"/>
      <c r="H429" s="183"/>
      <c r="K429" s="183"/>
    </row>
    <row r="430" customFormat="false" ht="14.25" hidden="false" customHeight="true" outlineLevel="0" collapsed="false">
      <c r="A430" s="183"/>
      <c r="B430" s="183"/>
      <c r="C430" s="183"/>
      <c r="E430" s="183"/>
      <c r="H430" s="183"/>
      <c r="K430" s="183"/>
    </row>
    <row r="431" customFormat="false" ht="14.25" hidden="false" customHeight="true" outlineLevel="0" collapsed="false">
      <c r="A431" s="183"/>
      <c r="B431" s="183"/>
      <c r="C431" s="183"/>
      <c r="E431" s="183"/>
      <c r="H431" s="183"/>
      <c r="K431" s="183"/>
    </row>
    <row r="432" customFormat="false" ht="14.25" hidden="false" customHeight="true" outlineLevel="0" collapsed="false">
      <c r="A432" s="183"/>
      <c r="B432" s="183"/>
      <c r="C432" s="183"/>
      <c r="E432" s="183"/>
      <c r="H432" s="183"/>
      <c r="K432" s="183"/>
    </row>
    <row r="433" customFormat="false" ht="14.25" hidden="false" customHeight="true" outlineLevel="0" collapsed="false">
      <c r="A433" s="183"/>
      <c r="B433" s="183"/>
      <c r="C433" s="183"/>
      <c r="E433" s="183"/>
      <c r="H433" s="183"/>
      <c r="K433" s="183"/>
    </row>
    <row r="434" customFormat="false" ht="14.25" hidden="false" customHeight="true" outlineLevel="0" collapsed="false">
      <c r="A434" s="183"/>
      <c r="B434" s="183"/>
      <c r="C434" s="183"/>
      <c r="E434" s="183"/>
      <c r="H434" s="183"/>
      <c r="K434" s="183"/>
    </row>
    <row r="435" customFormat="false" ht="14.25" hidden="false" customHeight="true" outlineLevel="0" collapsed="false">
      <c r="A435" s="183"/>
      <c r="B435" s="183"/>
      <c r="C435" s="183"/>
      <c r="E435" s="183"/>
      <c r="H435" s="183"/>
      <c r="K435" s="183"/>
    </row>
    <row r="436" customFormat="false" ht="14.25" hidden="false" customHeight="true" outlineLevel="0" collapsed="false">
      <c r="A436" s="183"/>
      <c r="B436" s="183"/>
      <c r="C436" s="183"/>
      <c r="E436" s="183"/>
      <c r="H436" s="183"/>
      <c r="K436" s="183"/>
    </row>
    <row r="437" customFormat="false" ht="14.25" hidden="false" customHeight="true" outlineLevel="0" collapsed="false">
      <c r="A437" s="183"/>
      <c r="B437" s="183"/>
      <c r="C437" s="183"/>
      <c r="E437" s="183"/>
      <c r="H437" s="183"/>
      <c r="K437" s="183"/>
    </row>
    <row r="438" customFormat="false" ht="14.25" hidden="false" customHeight="true" outlineLevel="0" collapsed="false">
      <c r="A438" s="183"/>
      <c r="B438" s="183"/>
      <c r="C438" s="183"/>
      <c r="E438" s="183"/>
      <c r="H438" s="183"/>
      <c r="K438" s="183"/>
    </row>
    <row r="439" customFormat="false" ht="14.25" hidden="false" customHeight="true" outlineLevel="0" collapsed="false">
      <c r="A439" s="183"/>
      <c r="B439" s="183"/>
      <c r="C439" s="183"/>
      <c r="E439" s="183"/>
      <c r="H439" s="183"/>
      <c r="K439" s="183"/>
    </row>
    <row r="440" customFormat="false" ht="14.25" hidden="false" customHeight="true" outlineLevel="0" collapsed="false">
      <c r="A440" s="183"/>
      <c r="B440" s="183"/>
      <c r="C440" s="183"/>
      <c r="E440" s="183"/>
      <c r="H440" s="183"/>
      <c r="K440" s="183"/>
    </row>
    <row r="441" customFormat="false" ht="14.25" hidden="false" customHeight="true" outlineLevel="0" collapsed="false">
      <c r="A441" s="183"/>
      <c r="B441" s="183"/>
      <c r="C441" s="183"/>
      <c r="E441" s="183"/>
      <c r="H441" s="183"/>
      <c r="K441" s="183"/>
    </row>
    <row r="442" customFormat="false" ht="14.25" hidden="false" customHeight="true" outlineLevel="0" collapsed="false">
      <c r="A442" s="183"/>
      <c r="B442" s="183"/>
      <c r="C442" s="183"/>
      <c r="E442" s="183"/>
      <c r="H442" s="183"/>
      <c r="K442" s="183"/>
    </row>
    <row r="443" customFormat="false" ht="14.25" hidden="false" customHeight="true" outlineLevel="0" collapsed="false">
      <c r="A443" s="183"/>
      <c r="B443" s="183"/>
      <c r="C443" s="183"/>
      <c r="E443" s="183"/>
      <c r="H443" s="183"/>
      <c r="K443" s="183"/>
    </row>
    <row r="444" customFormat="false" ht="14.25" hidden="false" customHeight="true" outlineLevel="0" collapsed="false">
      <c r="A444" s="183"/>
      <c r="B444" s="183"/>
      <c r="C444" s="183"/>
      <c r="E444" s="183"/>
      <c r="H444" s="183"/>
      <c r="K444" s="183"/>
    </row>
    <row r="445" customFormat="false" ht="14.25" hidden="false" customHeight="true" outlineLevel="0" collapsed="false">
      <c r="A445" s="183"/>
      <c r="B445" s="183"/>
      <c r="C445" s="183"/>
      <c r="E445" s="183"/>
      <c r="H445" s="183"/>
      <c r="K445" s="183"/>
    </row>
    <row r="446" customFormat="false" ht="14.25" hidden="false" customHeight="true" outlineLevel="0" collapsed="false">
      <c r="A446" s="183"/>
      <c r="B446" s="183"/>
      <c r="C446" s="183"/>
      <c r="E446" s="183"/>
      <c r="H446" s="183"/>
      <c r="K446" s="183"/>
    </row>
    <row r="447" customFormat="false" ht="14.25" hidden="false" customHeight="true" outlineLevel="0" collapsed="false">
      <c r="A447" s="183"/>
      <c r="B447" s="183"/>
      <c r="C447" s="183"/>
      <c r="E447" s="183"/>
      <c r="H447" s="183"/>
      <c r="K447" s="183"/>
    </row>
    <row r="448" customFormat="false" ht="14.25" hidden="false" customHeight="true" outlineLevel="0" collapsed="false">
      <c r="A448" s="183"/>
      <c r="B448" s="183"/>
      <c r="C448" s="183"/>
      <c r="E448" s="183"/>
      <c r="H448" s="183"/>
      <c r="K448" s="183"/>
    </row>
    <row r="449" customFormat="false" ht="14.25" hidden="false" customHeight="true" outlineLevel="0" collapsed="false">
      <c r="A449" s="183"/>
      <c r="B449" s="183"/>
      <c r="C449" s="183"/>
      <c r="E449" s="183"/>
      <c r="H449" s="183"/>
      <c r="K449" s="183"/>
    </row>
    <row r="450" customFormat="false" ht="14.25" hidden="false" customHeight="true" outlineLevel="0" collapsed="false">
      <c r="A450" s="183"/>
      <c r="B450" s="183"/>
      <c r="C450" s="183"/>
      <c r="E450" s="183"/>
      <c r="H450" s="183"/>
      <c r="K450" s="183"/>
    </row>
    <row r="451" customFormat="false" ht="14.25" hidden="false" customHeight="true" outlineLevel="0" collapsed="false">
      <c r="A451" s="183"/>
      <c r="B451" s="183"/>
      <c r="C451" s="183"/>
      <c r="E451" s="183"/>
      <c r="H451" s="183"/>
      <c r="K451" s="183"/>
    </row>
    <row r="452" customFormat="false" ht="14.25" hidden="false" customHeight="true" outlineLevel="0" collapsed="false">
      <c r="A452" s="183"/>
      <c r="B452" s="183"/>
      <c r="C452" s="183"/>
      <c r="E452" s="183"/>
      <c r="H452" s="183"/>
      <c r="K452" s="183"/>
    </row>
    <row r="453" customFormat="false" ht="14.25" hidden="false" customHeight="true" outlineLevel="0" collapsed="false">
      <c r="A453" s="183"/>
      <c r="B453" s="183"/>
      <c r="C453" s="183"/>
      <c r="E453" s="183"/>
      <c r="H453" s="183"/>
      <c r="K453" s="183"/>
    </row>
    <row r="454" customFormat="false" ht="14.25" hidden="false" customHeight="true" outlineLevel="0" collapsed="false">
      <c r="A454" s="183"/>
      <c r="B454" s="183"/>
      <c r="C454" s="183"/>
      <c r="E454" s="183"/>
      <c r="H454" s="183"/>
      <c r="K454" s="183"/>
    </row>
    <row r="455" customFormat="false" ht="14.25" hidden="false" customHeight="true" outlineLevel="0" collapsed="false">
      <c r="A455" s="183"/>
      <c r="B455" s="183"/>
      <c r="C455" s="183"/>
      <c r="E455" s="183"/>
      <c r="H455" s="183"/>
      <c r="K455" s="183"/>
    </row>
    <row r="456" customFormat="false" ht="14.25" hidden="false" customHeight="true" outlineLevel="0" collapsed="false">
      <c r="A456" s="183"/>
      <c r="B456" s="183"/>
      <c r="C456" s="183"/>
      <c r="E456" s="183"/>
      <c r="H456" s="183"/>
      <c r="K456" s="183"/>
    </row>
    <row r="457" customFormat="false" ht="14.25" hidden="false" customHeight="true" outlineLevel="0" collapsed="false">
      <c r="A457" s="183"/>
      <c r="B457" s="183"/>
      <c r="C457" s="183"/>
      <c r="E457" s="183"/>
      <c r="H457" s="183"/>
      <c r="K457" s="183"/>
    </row>
    <row r="458" customFormat="false" ht="14.25" hidden="false" customHeight="true" outlineLevel="0" collapsed="false">
      <c r="A458" s="183"/>
      <c r="B458" s="183"/>
      <c r="C458" s="183"/>
      <c r="E458" s="183"/>
      <c r="H458" s="183"/>
      <c r="K458" s="183"/>
    </row>
    <row r="459" customFormat="false" ht="14.25" hidden="false" customHeight="true" outlineLevel="0" collapsed="false">
      <c r="A459" s="183"/>
      <c r="B459" s="183"/>
      <c r="C459" s="183"/>
      <c r="E459" s="183"/>
      <c r="H459" s="183"/>
      <c r="K459" s="183"/>
    </row>
    <row r="460" customFormat="false" ht="14.25" hidden="false" customHeight="true" outlineLevel="0" collapsed="false">
      <c r="A460" s="183"/>
      <c r="B460" s="183"/>
      <c r="C460" s="183"/>
      <c r="E460" s="183"/>
      <c r="H460" s="183"/>
      <c r="K460" s="183"/>
    </row>
    <row r="461" customFormat="false" ht="14.25" hidden="false" customHeight="true" outlineLevel="0" collapsed="false">
      <c r="A461" s="183"/>
      <c r="B461" s="183"/>
      <c r="C461" s="183"/>
      <c r="E461" s="183"/>
      <c r="H461" s="183"/>
      <c r="K461" s="183"/>
    </row>
    <row r="462" customFormat="false" ht="14.25" hidden="false" customHeight="true" outlineLevel="0" collapsed="false">
      <c r="A462" s="183"/>
      <c r="B462" s="183"/>
      <c r="C462" s="183"/>
      <c r="E462" s="183"/>
      <c r="H462" s="183"/>
      <c r="K462" s="183"/>
    </row>
    <row r="463" customFormat="false" ht="14.25" hidden="false" customHeight="true" outlineLevel="0" collapsed="false">
      <c r="A463" s="183"/>
      <c r="B463" s="183"/>
      <c r="C463" s="183"/>
      <c r="E463" s="183"/>
      <c r="H463" s="183"/>
      <c r="K463" s="183"/>
    </row>
    <row r="464" customFormat="false" ht="14.25" hidden="false" customHeight="true" outlineLevel="0" collapsed="false">
      <c r="A464" s="183"/>
      <c r="B464" s="183"/>
      <c r="C464" s="183"/>
      <c r="E464" s="183"/>
      <c r="H464" s="183"/>
      <c r="K464" s="183"/>
    </row>
    <row r="465" customFormat="false" ht="14.25" hidden="false" customHeight="true" outlineLevel="0" collapsed="false">
      <c r="A465" s="183"/>
      <c r="B465" s="183"/>
      <c r="C465" s="183"/>
      <c r="E465" s="183"/>
      <c r="H465" s="183"/>
      <c r="K465" s="183"/>
    </row>
    <row r="466" customFormat="false" ht="14.25" hidden="false" customHeight="true" outlineLevel="0" collapsed="false">
      <c r="A466" s="183"/>
      <c r="B466" s="183"/>
      <c r="C466" s="183"/>
      <c r="E466" s="183"/>
      <c r="H466" s="183"/>
      <c r="K466" s="183"/>
    </row>
    <row r="467" customFormat="false" ht="14.25" hidden="false" customHeight="true" outlineLevel="0" collapsed="false">
      <c r="A467" s="183"/>
      <c r="B467" s="183"/>
      <c r="C467" s="183"/>
      <c r="E467" s="183"/>
      <c r="H467" s="183"/>
      <c r="K467" s="183"/>
    </row>
    <row r="468" customFormat="false" ht="14.25" hidden="false" customHeight="true" outlineLevel="0" collapsed="false">
      <c r="A468" s="183"/>
      <c r="B468" s="183"/>
      <c r="C468" s="183"/>
      <c r="E468" s="183"/>
      <c r="H468" s="183"/>
      <c r="K468" s="183"/>
    </row>
    <row r="469" customFormat="false" ht="14.25" hidden="false" customHeight="true" outlineLevel="0" collapsed="false">
      <c r="A469" s="183"/>
      <c r="B469" s="183"/>
      <c r="C469" s="183"/>
      <c r="E469" s="183"/>
      <c r="H469" s="183"/>
      <c r="K469" s="183"/>
    </row>
    <row r="470" customFormat="false" ht="14.25" hidden="false" customHeight="true" outlineLevel="0" collapsed="false">
      <c r="A470" s="183"/>
      <c r="B470" s="183"/>
      <c r="C470" s="183"/>
      <c r="E470" s="183"/>
      <c r="H470" s="183"/>
      <c r="K470" s="183"/>
    </row>
    <row r="471" customFormat="false" ht="14.25" hidden="false" customHeight="true" outlineLevel="0" collapsed="false">
      <c r="A471" s="183"/>
      <c r="B471" s="183"/>
      <c r="C471" s="183"/>
      <c r="E471" s="183"/>
      <c r="H471" s="183"/>
      <c r="K471" s="183"/>
    </row>
    <row r="472" customFormat="false" ht="14.25" hidden="false" customHeight="true" outlineLevel="0" collapsed="false">
      <c r="A472" s="183"/>
      <c r="B472" s="183"/>
      <c r="C472" s="183"/>
      <c r="E472" s="183"/>
      <c r="H472" s="183"/>
      <c r="K472" s="183"/>
    </row>
    <row r="473" customFormat="false" ht="14.25" hidden="false" customHeight="true" outlineLevel="0" collapsed="false">
      <c r="A473" s="183"/>
      <c r="B473" s="183"/>
      <c r="C473" s="183"/>
      <c r="E473" s="183"/>
      <c r="H473" s="183"/>
      <c r="K473" s="183"/>
    </row>
    <row r="474" customFormat="false" ht="14.25" hidden="false" customHeight="true" outlineLevel="0" collapsed="false">
      <c r="A474" s="183"/>
      <c r="B474" s="183"/>
      <c r="C474" s="183"/>
      <c r="E474" s="183"/>
      <c r="H474" s="183"/>
      <c r="K474" s="183"/>
    </row>
    <row r="475" customFormat="false" ht="14.25" hidden="false" customHeight="true" outlineLevel="0" collapsed="false">
      <c r="A475" s="183"/>
      <c r="B475" s="183"/>
      <c r="C475" s="183"/>
      <c r="E475" s="183"/>
      <c r="H475" s="183"/>
      <c r="K475" s="183"/>
    </row>
    <row r="476" customFormat="false" ht="14.25" hidden="false" customHeight="true" outlineLevel="0" collapsed="false">
      <c r="A476" s="183"/>
      <c r="B476" s="183"/>
      <c r="C476" s="183"/>
      <c r="E476" s="183"/>
      <c r="H476" s="183"/>
      <c r="K476" s="183"/>
    </row>
    <row r="477" customFormat="false" ht="14.25" hidden="false" customHeight="true" outlineLevel="0" collapsed="false">
      <c r="A477" s="183"/>
      <c r="B477" s="183"/>
      <c r="C477" s="183"/>
      <c r="E477" s="183"/>
      <c r="H477" s="183"/>
      <c r="K477" s="183"/>
    </row>
    <row r="478" customFormat="false" ht="14.25" hidden="false" customHeight="true" outlineLevel="0" collapsed="false">
      <c r="A478" s="183"/>
      <c r="B478" s="183"/>
      <c r="C478" s="183"/>
      <c r="E478" s="183"/>
      <c r="H478" s="183"/>
      <c r="K478" s="183"/>
    </row>
    <row r="479" customFormat="false" ht="14.25" hidden="false" customHeight="true" outlineLevel="0" collapsed="false">
      <c r="A479" s="183"/>
      <c r="B479" s="183"/>
      <c r="C479" s="183"/>
      <c r="E479" s="183"/>
      <c r="H479" s="183"/>
      <c r="K479" s="183"/>
    </row>
    <row r="480" customFormat="false" ht="14.25" hidden="false" customHeight="true" outlineLevel="0" collapsed="false">
      <c r="A480" s="183"/>
      <c r="B480" s="183"/>
      <c r="C480" s="183"/>
      <c r="E480" s="183"/>
      <c r="H480" s="183"/>
      <c r="K480" s="183"/>
    </row>
    <row r="481" customFormat="false" ht="14.25" hidden="false" customHeight="true" outlineLevel="0" collapsed="false">
      <c r="A481" s="183"/>
      <c r="B481" s="183"/>
      <c r="C481" s="183"/>
      <c r="E481" s="183"/>
      <c r="H481" s="183"/>
      <c r="K481" s="183"/>
    </row>
    <row r="482" customFormat="false" ht="14.25" hidden="false" customHeight="true" outlineLevel="0" collapsed="false">
      <c r="A482" s="183"/>
      <c r="B482" s="183"/>
      <c r="C482" s="183"/>
      <c r="E482" s="183"/>
      <c r="H482" s="183"/>
      <c r="K482" s="183"/>
    </row>
    <row r="483" customFormat="false" ht="14.25" hidden="false" customHeight="true" outlineLevel="0" collapsed="false">
      <c r="A483" s="183"/>
      <c r="B483" s="183"/>
      <c r="C483" s="183"/>
      <c r="E483" s="183"/>
      <c r="H483" s="183"/>
      <c r="K483" s="183"/>
    </row>
    <row r="484" customFormat="false" ht="14.25" hidden="false" customHeight="true" outlineLevel="0" collapsed="false">
      <c r="A484" s="183"/>
      <c r="B484" s="183"/>
      <c r="C484" s="183"/>
      <c r="E484" s="183"/>
      <c r="H484" s="183"/>
      <c r="K484" s="183"/>
    </row>
    <row r="485" customFormat="false" ht="14.25" hidden="false" customHeight="true" outlineLevel="0" collapsed="false">
      <c r="A485" s="183"/>
      <c r="B485" s="183"/>
      <c r="C485" s="183"/>
      <c r="E485" s="183"/>
      <c r="H485" s="183"/>
      <c r="K485" s="183"/>
    </row>
    <row r="486" customFormat="false" ht="14.25" hidden="false" customHeight="true" outlineLevel="0" collapsed="false">
      <c r="A486" s="183"/>
      <c r="B486" s="183"/>
      <c r="C486" s="183"/>
      <c r="E486" s="183"/>
      <c r="H486" s="183"/>
      <c r="K486" s="183"/>
    </row>
    <row r="487" customFormat="false" ht="14.25" hidden="false" customHeight="true" outlineLevel="0" collapsed="false">
      <c r="A487" s="183"/>
      <c r="B487" s="183"/>
      <c r="C487" s="183"/>
      <c r="E487" s="183"/>
      <c r="H487" s="183"/>
      <c r="K487" s="183"/>
    </row>
    <row r="488" customFormat="false" ht="14.25" hidden="false" customHeight="true" outlineLevel="0" collapsed="false">
      <c r="A488" s="183"/>
      <c r="B488" s="183"/>
      <c r="C488" s="183"/>
      <c r="E488" s="183"/>
      <c r="H488" s="183"/>
      <c r="K488" s="183"/>
    </row>
    <row r="489" customFormat="false" ht="14.25" hidden="false" customHeight="true" outlineLevel="0" collapsed="false">
      <c r="A489" s="183"/>
      <c r="B489" s="183"/>
      <c r="C489" s="183"/>
      <c r="E489" s="183"/>
      <c r="H489" s="183"/>
      <c r="K489" s="183"/>
    </row>
    <row r="490" customFormat="false" ht="14.25" hidden="false" customHeight="true" outlineLevel="0" collapsed="false">
      <c r="A490" s="183"/>
      <c r="B490" s="183"/>
      <c r="C490" s="183"/>
      <c r="E490" s="183"/>
      <c r="H490" s="183"/>
      <c r="K490" s="183"/>
    </row>
    <row r="491" customFormat="false" ht="14.25" hidden="false" customHeight="true" outlineLevel="0" collapsed="false">
      <c r="A491" s="183"/>
      <c r="B491" s="183"/>
      <c r="C491" s="183"/>
      <c r="E491" s="183"/>
      <c r="H491" s="183"/>
      <c r="K491" s="183"/>
    </row>
    <row r="492" customFormat="false" ht="14.25" hidden="false" customHeight="true" outlineLevel="0" collapsed="false">
      <c r="A492" s="183"/>
      <c r="B492" s="183"/>
      <c r="C492" s="183"/>
      <c r="E492" s="183"/>
      <c r="H492" s="183"/>
      <c r="K492" s="183"/>
    </row>
    <row r="493" customFormat="false" ht="14.25" hidden="false" customHeight="true" outlineLevel="0" collapsed="false">
      <c r="A493" s="183"/>
      <c r="B493" s="183"/>
      <c r="C493" s="183"/>
      <c r="E493" s="183"/>
      <c r="H493" s="183"/>
      <c r="K493" s="183"/>
    </row>
    <row r="494" customFormat="false" ht="14.25" hidden="false" customHeight="true" outlineLevel="0" collapsed="false">
      <c r="A494" s="183"/>
      <c r="B494" s="183"/>
      <c r="C494" s="183"/>
      <c r="E494" s="183"/>
      <c r="H494" s="183"/>
      <c r="K494" s="183"/>
    </row>
    <row r="495" customFormat="false" ht="14.25" hidden="false" customHeight="true" outlineLevel="0" collapsed="false">
      <c r="A495" s="183"/>
      <c r="B495" s="183"/>
      <c r="C495" s="183"/>
      <c r="E495" s="183"/>
      <c r="H495" s="183"/>
      <c r="K495" s="183"/>
    </row>
    <row r="496" customFormat="false" ht="14.25" hidden="false" customHeight="true" outlineLevel="0" collapsed="false">
      <c r="A496" s="183"/>
      <c r="B496" s="183"/>
      <c r="C496" s="183"/>
      <c r="E496" s="183"/>
      <c r="H496" s="183"/>
      <c r="K496" s="183"/>
    </row>
    <row r="497" customFormat="false" ht="14.25" hidden="false" customHeight="true" outlineLevel="0" collapsed="false">
      <c r="A497" s="183"/>
      <c r="B497" s="183"/>
      <c r="C497" s="183"/>
      <c r="E497" s="183"/>
      <c r="H497" s="183"/>
      <c r="K497" s="183"/>
    </row>
    <row r="498" customFormat="false" ht="14.25" hidden="false" customHeight="true" outlineLevel="0" collapsed="false">
      <c r="A498" s="183"/>
      <c r="B498" s="183"/>
      <c r="C498" s="183"/>
      <c r="E498" s="183"/>
      <c r="H498" s="183"/>
      <c r="K498" s="183"/>
    </row>
    <row r="499" customFormat="false" ht="14.25" hidden="false" customHeight="true" outlineLevel="0" collapsed="false">
      <c r="A499" s="183"/>
      <c r="B499" s="183"/>
      <c r="C499" s="183"/>
      <c r="E499" s="183"/>
      <c r="H499" s="183"/>
      <c r="K499" s="183"/>
    </row>
    <row r="500" customFormat="false" ht="14.25" hidden="false" customHeight="true" outlineLevel="0" collapsed="false">
      <c r="A500" s="183"/>
      <c r="B500" s="183"/>
      <c r="C500" s="183"/>
      <c r="E500" s="183"/>
      <c r="H500" s="183"/>
      <c r="K500" s="183"/>
    </row>
    <row r="501" customFormat="false" ht="14.25" hidden="false" customHeight="true" outlineLevel="0" collapsed="false">
      <c r="A501" s="183"/>
      <c r="B501" s="183"/>
      <c r="C501" s="183"/>
      <c r="E501" s="183"/>
      <c r="H501" s="183"/>
      <c r="K501" s="183"/>
    </row>
    <row r="502" customFormat="false" ht="14.25" hidden="false" customHeight="true" outlineLevel="0" collapsed="false">
      <c r="A502" s="183"/>
      <c r="B502" s="183"/>
      <c r="C502" s="183"/>
      <c r="E502" s="183"/>
      <c r="H502" s="183"/>
      <c r="K502" s="183"/>
    </row>
    <row r="503" customFormat="false" ht="14.25" hidden="false" customHeight="true" outlineLevel="0" collapsed="false">
      <c r="A503" s="183"/>
      <c r="B503" s="183"/>
      <c r="C503" s="183"/>
      <c r="E503" s="183"/>
      <c r="H503" s="183"/>
      <c r="K503" s="183"/>
    </row>
    <row r="504" customFormat="false" ht="14.25" hidden="false" customHeight="true" outlineLevel="0" collapsed="false">
      <c r="A504" s="183"/>
      <c r="B504" s="183"/>
      <c r="C504" s="183"/>
      <c r="E504" s="183"/>
      <c r="H504" s="183"/>
      <c r="K504" s="183"/>
    </row>
    <row r="505" customFormat="false" ht="14.25" hidden="false" customHeight="true" outlineLevel="0" collapsed="false">
      <c r="A505" s="183"/>
      <c r="B505" s="183"/>
      <c r="C505" s="183"/>
      <c r="E505" s="183"/>
      <c r="H505" s="183"/>
      <c r="K505" s="183"/>
    </row>
    <row r="506" customFormat="false" ht="14.25" hidden="false" customHeight="true" outlineLevel="0" collapsed="false">
      <c r="A506" s="183"/>
      <c r="B506" s="183"/>
      <c r="C506" s="183"/>
      <c r="E506" s="183"/>
      <c r="H506" s="183"/>
      <c r="K506" s="183"/>
    </row>
    <row r="507" customFormat="false" ht="14.25" hidden="false" customHeight="true" outlineLevel="0" collapsed="false">
      <c r="A507" s="183"/>
      <c r="B507" s="183"/>
      <c r="C507" s="183"/>
      <c r="E507" s="183"/>
      <c r="H507" s="183"/>
      <c r="K507" s="183"/>
    </row>
    <row r="508" customFormat="false" ht="14.25" hidden="false" customHeight="true" outlineLevel="0" collapsed="false">
      <c r="A508" s="183"/>
      <c r="B508" s="183"/>
      <c r="C508" s="183"/>
      <c r="E508" s="183"/>
      <c r="H508" s="183"/>
      <c r="K508" s="183"/>
    </row>
    <row r="509" customFormat="false" ht="14.25" hidden="false" customHeight="true" outlineLevel="0" collapsed="false">
      <c r="A509" s="183"/>
      <c r="B509" s="183"/>
      <c r="C509" s="183"/>
      <c r="E509" s="183"/>
      <c r="H509" s="183"/>
      <c r="K509" s="183"/>
    </row>
    <row r="510" customFormat="false" ht="14.25" hidden="false" customHeight="true" outlineLevel="0" collapsed="false">
      <c r="A510" s="183"/>
      <c r="B510" s="183"/>
      <c r="C510" s="183"/>
      <c r="E510" s="183"/>
      <c r="H510" s="183"/>
      <c r="K510" s="183"/>
    </row>
    <row r="511" customFormat="false" ht="14.25" hidden="false" customHeight="true" outlineLevel="0" collapsed="false">
      <c r="A511" s="183"/>
      <c r="B511" s="183"/>
      <c r="C511" s="183"/>
      <c r="E511" s="183"/>
      <c r="H511" s="183"/>
      <c r="K511" s="183"/>
    </row>
    <row r="512" customFormat="false" ht="14.25" hidden="false" customHeight="true" outlineLevel="0" collapsed="false">
      <c r="A512" s="183"/>
      <c r="B512" s="183"/>
      <c r="C512" s="183"/>
      <c r="E512" s="183"/>
      <c r="H512" s="183"/>
      <c r="K512" s="183"/>
    </row>
    <row r="513" customFormat="false" ht="14.25" hidden="false" customHeight="true" outlineLevel="0" collapsed="false">
      <c r="A513" s="183"/>
      <c r="B513" s="183"/>
      <c r="C513" s="183"/>
      <c r="E513" s="183"/>
      <c r="H513" s="183"/>
      <c r="K513" s="183"/>
    </row>
    <row r="514" customFormat="false" ht="14.25" hidden="false" customHeight="true" outlineLevel="0" collapsed="false">
      <c r="A514" s="183"/>
      <c r="B514" s="183"/>
      <c r="C514" s="183"/>
      <c r="E514" s="183"/>
      <c r="H514" s="183"/>
      <c r="K514" s="183"/>
    </row>
    <row r="515" customFormat="false" ht="14.25" hidden="false" customHeight="true" outlineLevel="0" collapsed="false">
      <c r="A515" s="183"/>
      <c r="B515" s="183"/>
      <c r="C515" s="183"/>
      <c r="E515" s="183"/>
      <c r="H515" s="183"/>
      <c r="K515" s="183"/>
    </row>
    <row r="516" customFormat="false" ht="14.25" hidden="false" customHeight="true" outlineLevel="0" collapsed="false">
      <c r="A516" s="183"/>
      <c r="B516" s="183"/>
      <c r="C516" s="183"/>
      <c r="E516" s="183"/>
      <c r="H516" s="183"/>
      <c r="K516" s="183"/>
    </row>
    <row r="517" customFormat="false" ht="14.25" hidden="false" customHeight="true" outlineLevel="0" collapsed="false">
      <c r="A517" s="183"/>
      <c r="B517" s="183"/>
      <c r="C517" s="183"/>
      <c r="E517" s="183"/>
      <c r="H517" s="183"/>
      <c r="K517" s="183"/>
    </row>
    <row r="518" customFormat="false" ht="14.25" hidden="false" customHeight="true" outlineLevel="0" collapsed="false">
      <c r="A518" s="183"/>
      <c r="B518" s="183"/>
      <c r="C518" s="183"/>
      <c r="E518" s="183"/>
      <c r="H518" s="183"/>
      <c r="K518" s="183"/>
    </row>
    <row r="519" customFormat="false" ht="14.25" hidden="false" customHeight="true" outlineLevel="0" collapsed="false">
      <c r="A519" s="183"/>
      <c r="B519" s="183"/>
      <c r="C519" s="183"/>
      <c r="E519" s="183"/>
      <c r="H519" s="183"/>
      <c r="K519" s="183"/>
    </row>
    <row r="520" customFormat="false" ht="14.25" hidden="false" customHeight="true" outlineLevel="0" collapsed="false">
      <c r="A520" s="183"/>
      <c r="B520" s="183"/>
      <c r="C520" s="183"/>
      <c r="E520" s="183"/>
      <c r="H520" s="183"/>
      <c r="K520" s="183"/>
    </row>
    <row r="521" customFormat="false" ht="14.25" hidden="false" customHeight="true" outlineLevel="0" collapsed="false">
      <c r="A521" s="183"/>
      <c r="B521" s="183"/>
      <c r="C521" s="183"/>
      <c r="E521" s="183"/>
      <c r="H521" s="183"/>
      <c r="K521" s="183"/>
    </row>
    <row r="522" customFormat="false" ht="14.25" hidden="false" customHeight="true" outlineLevel="0" collapsed="false">
      <c r="A522" s="183"/>
      <c r="B522" s="183"/>
      <c r="C522" s="183"/>
      <c r="E522" s="183"/>
      <c r="H522" s="183"/>
      <c r="K522" s="183"/>
    </row>
    <row r="523" customFormat="false" ht="14.25" hidden="false" customHeight="true" outlineLevel="0" collapsed="false">
      <c r="A523" s="183"/>
      <c r="B523" s="183"/>
      <c r="C523" s="183"/>
      <c r="E523" s="183"/>
      <c r="H523" s="183"/>
      <c r="K523" s="183"/>
    </row>
    <row r="524" customFormat="false" ht="14.25" hidden="false" customHeight="true" outlineLevel="0" collapsed="false">
      <c r="A524" s="183"/>
      <c r="B524" s="183"/>
      <c r="C524" s="183"/>
      <c r="E524" s="183"/>
      <c r="H524" s="183"/>
      <c r="K524" s="183"/>
    </row>
    <row r="525" customFormat="false" ht="14.25" hidden="false" customHeight="true" outlineLevel="0" collapsed="false">
      <c r="A525" s="183"/>
      <c r="B525" s="183"/>
      <c r="C525" s="183"/>
      <c r="E525" s="183"/>
      <c r="H525" s="183"/>
      <c r="K525" s="183"/>
    </row>
    <row r="526" customFormat="false" ht="14.25" hidden="false" customHeight="true" outlineLevel="0" collapsed="false">
      <c r="A526" s="183"/>
      <c r="B526" s="183"/>
      <c r="C526" s="183"/>
      <c r="E526" s="183"/>
      <c r="H526" s="183"/>
      <c r="K526" s="183"/>
    </row>
    <row r="527" customFormat="false" ht="14.25" hidden="false" customHeight="true" outlineLevel="0" collapsed="false">
      <c r="A527" s="183"/>
      <c r="B527" s="183"/>
      <c r="C527" s="183"/>
      <c r="E527" s="183"/>
      <c r="H527" s="183"/>
      <c r="K527" s="183"/>
    </row>
    <row r="528" customFormat="false" ht="14.25" hidden="false" customHeight="true" outlineLevel="0" collapsed="false">
      <c r="A528" s="183"/>
      <c r="B528" s="183"/>
      <c r="C528" s="183"/>
      <c r="E528" s="183"/>
      <c r="H528" s="183"/>
      <c r="K528" s="183"/>
    </row>
    <row r="529" customFormat="false" ht="14.25" hidden="false" customHeight="true" outlineLevel="0" collapsed="false">
      <c r="A529" s="183"/>
      <c r="B529" s="183"/>
      <c r="C529" s="183"/>
      <c r="E529" s="183"/>
      <c r="H529" s="183"/>
      <c r="K529" s="183"/>
    </row>
    <row r="530" customFormat="false" ht="14.25" hidden="false" customHeight="true" outlineLevel="0" collapsed="false">
      <c r="A530" s="183"/>
      <c r="B530" s="183"/>
      <c r="C530" s="183"/>
      <c r="E530" s="183"/>
      <c r="H530" s="183"/>
      <c r="K530" s="183"/>
    </row>
    <row r="531" customFormat="false" ht="14.25" hidden="false" customHeight="true" outlineLevel="0" collapsed="false">
      <c r="A531" s="183"/>
      <c r="B531" s="183"/>
      <c r="C531" s="183"/>
      <c r="E531" s="183"/>
      <c r="H531" s="183"/>
      <c r="K531" s="183"/>
    </row>
    <row r="532" customFormat="false" ht="14.25" hidden="false" customHeight="true" outlineLevel="0" collapsed="false">
      <c r="A532" s="183"/>
      <c r="B532" s="183"/>
      <c r="C532" s="183"/>
      <c r="E532" s="183"/>
      <c r="H532" s="183"/>
      <c r="K532" s="183"/>
    </row>
    <row r="533" customFormat="false" ht="14.25" hidden="false" customHeight="true" outlineLevel="0" collapsed="false">
      <c r="A533" s="183"/>
      <c r="B533" s="183"/>
      <c r="C533" s="183"/>
      <c r="E533" s="183"/>
      <c r="H533" s="183"/>
      <c r="K533" s="183"/>
    </row>
    <row r="534" customFormat="false" ht="14.25" hidden="false" customHeight="true" outlineLevel="0" collapsed="false">
      <c r="A534" s="183"/>
      <c r="B534" s="183"/>
      <c r="C534" s="183"/>
      <c r="E534" s="183"/>
      <c r="H534" s="183"/>
      <c r="K534" s="183"/>
    </row>
    <row r="535" customFormat="false" ht="14.25" hidden="false" customHeight="true" outlineLevel="0" collapsed="false">
      <c r="A535" s="183"/>
      <c r="B535" s="183"/>
      <c r="C535" s="183"/>
      <c r="E535" s="183"/>
      <c r="H535" s="183"/>
      <c r="K535" s="183"/>
    </row>
    <row r="536" customFormat="false" ht="14.25" hidden="false" customHeight="true" outlineLevel="0" collapsed="false">
      <c r="A536" s="183"/>
      <c r="B536" s="183"/>
      <c r="C536" s="183"/>
      <c r="E536" s="183"/>
      <c r="H536" s="183"/>
      <c r="K536" s="183"/>
    </row>
    <row r="537" customFormat="false" ht="14.25" hidden="false" customHeight="true" outlineLevel="0" collapsed="false">
      <c r="A537" s="183"/>
      <c r="B537" s="183"/>
      <c r="C537" s="183"/>
      <c r="E537" s="183"/>
      <c r="H537" s="183"/>
      <c r="K537" s="183"/>
    </row>
    <row r="538" customFormat="false" ht="14.25" hidden="false" customHeight="true" outlineLevel="0" collapsed="false">
      <c r="A538" s="183"/>
      <c r="B538" s="183"/>
      <c r="C538" s="183"/>
      <c r="E538" s="183"/>
      <c r="H538" s="183"/>
      <c r="K538" s="183"/>
    </row>
    <row r="539" customFormat="false" ht="14.25" hidden="false" customHeight="true" outlineLevel="0" collapsed="false">
      <c r="A539" s="183"/>
      <c r="B539" s="183"/>
      <c r="C539" s="183"/>
      <c r="E539" s="183"/>
      <c r="H539" s="183"/>
      <c r="K539" s="183"/>
    </row>
    <row r="540" customFormat="false" ht="14.25" hidden="false" customHeight="true" outlineLevel="0" collapsed="false">
      <c r="A540" s="183"/>
      <c r="B540" s="183"/>
      <c r="C540" s="183"/>
      <c r="E540" s="183"/>
      <c r="H540" s="183"/>
      <c r="K540" s="183"/>
    </row>
    <row r="541" customFormat="false" ht="14.25" hidden="false" customHeight="true" outlineLevel="0" collapsed="false">
      <c r="A541" s="183"/>
      <c r="B541" s="183"/>
      <c r="C541" s="183"/>
      <c r="E541" s="183"/>
      <c r="H541" s="183"/>
      <c r="K541" s="183"/>
    </row>
    <row r="542" customFormat="false" ht="14.25" hidden="false" customHeight="true" outlineLevel="0" collapsed="false">
      <c r="A542" s="183"/>
      <c r="B542" s="183"/>
      <c r="C542" s="183"/>
      <c r="E542" s="183"/>
      <c r="H542" s="183"/>
      <c r="K542" s="183"/>
    </row>
    <row r="543" customFormat="false" ht="14.25" hidden="false" customHeight="true" outlineLevel="0" collapsed="false">
      <c r="A543" s="183"/>
      <c r="B543" s="183"/>
      <c r="C543" s="183"/>
      <c r="E543" s="183"/>
      <c r="H543" s="183"/>
      <c r="K543" s="183"/>
    </row>
    <row r="544" customFormat="false" ht="14.25" hidden="false" customHeight="true" outlineLevel="0" collapsed="false">
      <c r="A544" s="183"/>
      <c r="B544" s="183"/>
      <c r="C544" s="183"/>
      <c r="E544" s="183"/>
      <c r="H544" s="183"/>
      <c r="K544" s="183"/>
    </row>
    <row r="545" customFormat="false" ht="14.25" hidden="false" customHeight="true" outlineLevel="0" collapsed="false">
      <c r="A545" s="183"/>
      <c r="B545" s="183"/>
      <c r="C545" s="183"/>
      <c r="E545" s="183"/>
      <c r="H545" s="183"/>
      <c r="K545" s="183"/>
    </row>
    <row r="546" customFormat="false" ht="14.25" hidden="false" customHeight="true" outlineLevel="0" collapsed="false">
      <c r="A546" s="183"/>
      <c r="B546" s="183"/>
      <c r="C546" s="183"/>
      <c r="E546" s="183"/>
      <c r="H546" s="183"/>
      <c r="K546" s="183"/>
    </row>
    <row r="547" customFormat="false" ht="14.25" hidden="false" customHeight="true" outlineLevel="0" collapsed="false">
      <c r="A547" s="183"/>
      <c r="B547" s="183"/>
      <c r="C547" s="183"/>
      <c r="E547" s="183"/>
      <c r="H547" s="183"/>
      <c r="K547" s="183"/>
    </row>
    <row r="548" customFormat="false" ht="14.25" hidden="false" customHeight="true" outlineLevel="0" collapsed="false">
      <c r="A548" s="183"/>
      <c r="B548" s="183"/>
      <c r="C548" s="183"/>
      <c r="E548" s="183"/>
      <c r="H548" s="183"/>
      <c r="K548" s="183"/>
    </row>
    <row r="549" customFormat="false" ht="14.25" hidden="false" customHeight="true" outlineLevel="0" collapsed="false">
      <c r="A549" s="183"/>
      <c r="B549" s="183"/>
      <c r="C549" s="183"/>
      <c r="E549" s="183"/>
      <c r="H549" s="183"/>
      <c r="K549" s="183"/>
    </row>
    <row r="550" customFormat="false" ht="14.25" hidden="false" customHeight="true" outlineLevel="0" collapsed="false">
      <c r="A550" s="183"/>
      <c r="B550" s="183"/>
      <c r="C550" s="183"/>
      <c r="E550" s="183"/>
      <c r="H550" s="183"/>
      <c r="K550" s="183"/>
    </row>
    <row r="551" customFormat="false" ht="14.25" hidden="false" customHeight="true" outlineLevel="0" collapsed="false">
      <c r="A551" s="183"/>
      <c r="B551" s="183"/>
      <c r="C551" s="183"/>
      <c r="E551" s="183"/>
      <c r="H551" s="183"/>
      <c r="K551" s="183"/>
    </row>
    <row r="552" customFormat="false" ht="14.25" hidden="false" customHeight="true" outlineLevel="0" collapsed="false">
      <c r="A552" s="183"/>
      <c r="B552" s="183"/>
      <c r="C552" s="183"/>
      <c r="E552" s="183"/>
      <c r="H552" s="183"/>
      <c r="K552" s="183"/>
    </row>
    <row r="553" customFormat="false" ht="14.25" hidden="false" customHeight="true" outlineLevel="0" collapsed="false">
      <c r="A553" s="183"/>
      <c r="B553" s="183"/>
      <c r="C553" s="183"/>
      <c r="E553" s="183"/>
      <c r="H553" s="183"/>
      <c r="K553" s="183"/>
    </row>
    <row r="554" customFormat="false" ht="14.25" hidden="false" customHeight="true" outlineLevel="0" collapsed="false">
      <c r="A554" s="183"/>
      <c r="B554" s="183"/>
      <c r="C554" s="183"/>
      <c r="E554" s="183"/>
      <c r="H554" s="183"/>
      <c r="K554" s="183"/>
    </row>
    <row r="555" customFormat="false" ht="14.25" hidden="false" customHeight="true" outlineLevel="0" collapsed="false">
      <c r="A555" s="183"/>
      <c r="B555" s="183"/>
      <c r="C555" s="183"/>
      <c r="E555" s="183"/>
      <c r="H555" s="183"/>
      <c r="K555" s="183"/>
    </row>
    <row r="556" customFormat="false" ht="14.25" hidden="false" customHeight="true" outlineLevel="0" collapsed="false">
      <c r="A556" s="183"/>
      <c r="B556" s="183"/>
      <c r="C556" s="183"/>
      <c r="E556" s="183"/>
      <c r="H556" s="183"/>
      <c r="K556" s="183"/>
    </row>
    <row r="557" customFormat="false" ht="14.25" hidden="false" customHeight="true" outlineLevel="0" collapsed="false">
      <c r="A557" s="183"/>
      <c r="B557" s="183"/>
      <c r="C557" s="183"/>
      <c r="E557" s="183"/>
      <c r="H557" s="183"/>
      <c r="K557" s="183"/>
    </row>
    <row r="558" customFormat="false" ht="14.25" hidden="false" customHeight="true" outlineLevel="0" collapsed="false">
      <c r="A558" s="183"/>
      <c r="B558" s="183"/>
      <c r="C558" s="183"/>
      <c r="E558" s="183"/>
      <c r="H558" s="183"/>
      <c r="K558" s="183"/>
    </row>
    <row r="559" customFormat="false" ht="14.25" hidden="false" customHeight="true" outlineLevel="0" collapsed="false">
      <c r="A559" s="183"/>
      <c r="B559" s="183"/>
      <c r="C559" s="183"/>
      <c r="E559" s="183"/>
      <c r="H559" s="183"/>
      <c r="K559" s="183"/>
    </row>
    <row r="560" customFormat="false" ht="14.25" hidden="false" customHeight="true" outlineLevel="0" collapsed="false">
      <c r="A560" s="183"/>
      <c r="B560" s="183"/>
      <c r="C560" s="183"/>
      <c r="E560" s="183"/>
      <c r="H560" s="183"/>
      <c r="K560" s="183"/>
    </row>
    <row r="561" customFormat="false" ht="14.25" hidden="false" customHeight="true" outlineLevel="0" collapsed="false">
      <c r="A561" s="183"/>
      <c r="B561" s="183"/>
      <c r="C561" s="183"/>
      <c r="E561" s="183"/>
      <c r="H561" s="183"/>
      <c r="K561" s="183"/>
    </row>
    <row r="562" customFormat="false" ht="14.25" hidden="false" customHeight="true" outlineLevel="0" collapsed="false">
      <c r="A562" s="183"/>
      <c r="B562" s="183"/>
      <c r="C562" s="183"/>
      <c r="E562" s="183"/>
      <c r="H562" s="183"/>
      <c r="K562" s="183"/>
    </row>
    <row r="563" customFormat="false" ht="14.25" hidden="false" customHeight="true" outlineLevel="0" collapsed="false">
      <c r="A563" s="183"/>
      <c r="B563" s="183"/>
      <c r="C563" s="183"/>
      <c r="E563" s="183"/>
      <c r="H563" s="183"/>
      <c r="K563" s="183"/>
    </row>
    <row r="564" customFormat="false" ht="14.25" hidden="false" customHeight="true" outlineLevel="0" collapsed="false">
      <c r="A564" s="183"/>
      <c r="B564" s="183"/>
      <c r="C564" s="183"/>
      <c r="E564" s="183"/>
      <c r="H564" s="183"/>
      <c r="K564" s="183"/>
    </row>
    <row r="565" customFormat="false" ht="14.25" hidden="false" customHeight="true" outlineLevel="0" collapsed="false">
      <c r="A565" s="183"/>
      <c r="B565" s="183"/>
      <c r="C565" s="183"/>
      <c r="E565" s="183"/>
      <c r="H565" s="183"/>
      <c r="K565" s="183"/>
    </row>
    <row r="566" customFormat="false" ht="14.25" hidden="false" customHeight="true" outlineLevel="0" collapsed="false">
      <c r="A566" s="183"/>
      <c r="B566" s="183"/>
      <c r="C566" s="183"/>
      <c r="E566" s="183"/>
      <c r="H566" s="183"/>
      <c r="K566" s="183"/>
    </row>
    <row r="567" customFormat="false" ht="14.25" hidden="false" customHeight="true" outlineLevel="0" collapsed="false">
      <c r="A567" s="183"/>
      <c r="B567" s="183"/>
      <c r="C567" s="183"/>
      <c r="E567" s="183"/>
      <c r="H567" s="183"/>
      <c r="K567" s="183"/>
    </row>
    <row r="568" customFormat="false" ht="14.25" hidden="false" customHeight="true" outlineLevel="0" collapsed="false">
      <c r="A568" s="183"/>
      <c r="B568" s="183"/>
      <c r="C568" s="183"/>
      <c r="E568" s="183"/>
      <c r="H568" s="183"/>
      <c r="K568" s="183"/>
    </row>
    <row r="569" customFormat="false" ht="14.25" hidden="false" customHeight="true" outlineLevel="0" collapsed="false">
      <c r="A569" s="183"/>
      <c r="B569" s="183"/>
      <c r="C569" s="183"/>
      <c r="E569" s="183"/>
      <c r="H569" s="183"/>
      <c r="K569" s="183"/>
    </row>
    <row r="570" customFormat="false" ht="14.25" hidden="false" customHeight="true" outlineLevel="0" collapsed="false">
      <c r="A570" s="183"/>
      <c r="B570" s="183"/>
      <c r="C570" s="183"/>
      <c r="E570" s="183"/>
      <c r="H570" s="183"/>
      <c r="K570" s="183"/>
    </row>
    <row r="571" customFormat="false" ht="14.25" hidden="false" customHeight="true" outlineLevel="0" collapsed="false">
      <c r="A571" s="183"/>
      <c r="B571" s="183"/>
      <c r="C571" s="183"/>
      <c r="E571" s="183"/>
      <c r="H571" s="183"/>
      <c r="K571" s="183"/>
    </row>
    <row r="572" customFormat="false" ht="14.25" hidden="false" customHeight="true" outlineLevel="0" collapsed="false">
      <c r="A572" s="183"/>
      <c r="B572" s="183"/>
      <c r="C572" s="183"/>
      <c r="E572" s="183"/>
      <c r="H572" s="183"/>
      <c r="K572" s="183"/>
    </row>
    <row r="573" customFormat="false" ht="14.25" hidden="false" customHeight="true" outlineLevel="0" collapsed="false">
      <c r="A573" s="183"/>
      <c r="B573" s="183"/>
      <c r="C573" s="183"/>
      <c r="E573" s="183"/>
      <c r="H573" s="183"/>
      <c r="K573" s="183"/>
    </row>
    <row r="574" customFormat="false" ht="14.25" hidden="false" customHeight="true" outlineLevel="0" collapsed="false">
      <c r="A574" s="183"/>
      <c r="B574" s="183"/>
      <c r="C574" s="183"/>
      <c r="E574" s="183"/>
      <c r="H574" s="183"/>
      <c r="K574" s="183"/>
    </row>
    <row r="575" customFormat="false" ht="14.25" hidden="false" customHeight="true" outlineLevel="0" collapsed="false">
      <c r="A575" s="183"/>
      <c r="B575" s="183"/>
      <c r="C575" s="183"/>
      <c r="E575" s="183"/>
      <c r="H575" s="183"/>
      <c r="K575" s="183"/>
    </row>
    <row r="576" customFormat="false" ht="14.25" hidden="false" customHeight="true" outlineLevel="0" collapsed="false">
      <c r="A576" s="183"/>
      <c r="B576" s="183"/>
      <c r="C576" s="183"/>
      <c r="E576" s="183"/>
      <c r="H576" s="183"/>
      <c r="K576" s="183"/>
    </row>
    <row r="577" customFormat="false" ht="14.25" hidden="false" customHeight="true" outlineLevel="0" collapsed="false">
      <c r="A577" s="183"/>
      <c r="B577" s="183"/>
      <c r="C577" s="183"/>
      <c r="E577" s="183"/>
      <c r="H577" s="183"/>
      <c r="K577" s="183"/>
    </row>
    <row r="578" customFormat="false" ht="14.25" hidden="false" customHeight="true" outlineLevel="0" collapsed="false">
      <c r="A578" s="183"/>
      <c r="B578" s="183"/>
      <c r="C578" s="183"/>
      <c r="E578" s="183"/>
      <c r="H578" s="183"/>
      <c r="K578" s="183"/>
    </row>
    <row r="579" customFormat="false" ht="14.25" hidden="false" customHeight="true" outlineLevel="0" collapsed="false">
      <c r="A579" s="183"/>
      <c r="B579" s="183"/>
      <c r="C579" s="183"/>
      <c r="E579" s="183"/>
      <c r="H579" s="183"/>
      <c r="K579" s="183"/>
    </row>
    <row r="580" customFormat="false" ht="14.25" hidden="false" customHeight="true" outlineLevel="0" collapsed="false">
      <c r="A580" s="183"/>
      <c r="B580" s="183"/>
      <c r="C580" s="183"/>
      <c r="E580" s="183"/>
      <c r="H580" s="183"/>
      <c r="K580" s="183"/>
    </row>
    <row r="581" customFormat="false" ht="14.25" hidden="false" customHeight="true" outlineLevel="0" collapsed="false">
      <c r="A581" s="183"/>
      <c r="B581" s="183"/>
      <c r="C581" s="183"/>
      <c r="E581" s="183"/>
      <c r="H581" s="183"/>
      <c r="K581" s="183"/>
    </row>
    <row r="582" customFormat="false" ht="14.25" hidden="false" customHeight="true" outlineLevel="0" collapsed="false">
      <c r="A582" s="183"/>
      <c r="B582" s="183"/>
      <c r="C582" s="183"/>
      <c r="E582" s="183"/>
      <c r="H582" s="183"/>
      <c r="K582" s="183"/>
    </row>
    <row r="583" customFormat="false" ht="14.25" hidden="false" customHeight="true" outlineLevel="0" collapsed="false">
      <c r="A583" s="183"/>
      <c r="B583" s="183"/>
      <c r="C583" s="183"/>
      <c r="E583" s="183"/>
      <c r="H583" s="183"/>
      <c r="K583" s="183"/>
    </row>
    <row r="584" customFormat="false" ht="14.25" hidden="false" customHeight="true" outlineLevel="0" collapsed="false">
      <c r="A584" s="183"/>
      <c r="B584" s="183"/>
      <c r="C584" s="183"/>
      <c r="E584" s="183"/>
      <c r="H584" s="183"/>
      <c r="K584" s="183"/>
    </row>
    <row r="585" customFormat="false" ht="14.25" hidden="false" customHeight="true" outlineLevel="0" collapsed="false">
      <c r="A585" s="183"/>
      <c r="B585" s="183"/>
      <c r="C585" s="183"/>
      <c r="E585" s="183"/>
      <c r="H585" s="183"/>
      <c r="K585" s="183"/>
    </row>
    <row r="586" customFormat="false" ht="14.25" hidden="false" customHeight="true" outlineLevel="0" collapsed="false">
      <c r="A586" s="183"/>
      <c r="B586" s="183"/>
      <c r="C586" s="183"/>
      <c r="E586" s="183"/>
      <c r="H586" s="183"/>
      <c r="K586" s="183"/>
    </row>
    <row r="587" customFormat="false" ht="14.25" hidden="false" customHeight="true" outlineLevel="0" collapsed="false">
      <c r="A587" s="183"/>
      <c r="B587" s="183"/>
      <c r="C587" s="183"/>
      <c r="E587" s="183"/>
      <c r="H587" s="183"/>
      <c r="K587" s="183"/>
    </row>
    <row r="588" customFormat="false" ht="14.25" hidden="false" customHeight="true" outlineLevel="0" collapsed="false">
      <c r="A588" s="183"/>
      <c r="B588" s="183"/>
      <c r="C588" s="183"/>
      <c r="E588" s="183"/>
      <c r="H588" s="183"/>
      <c r="K588" s="183"/>
    </row>
    <row r="589" customFormat="false" ht="14.25" hidden="false" customHeight="true" outlineLevel="0" collapsed="false">
      <c r="A589" s="183"/>
      <c r="B589" s="183"/>
      <c r="C589" s="183"/>
      <c r="E589" s="183"/>
      <c r="H589" s="183"/>
      <c r="K589" s="183"/>
    </row>
    <row r="590" customFormat="false" ht="14.25" hidden="false" customHeight="true" outlineLevel="0" collapsed="false">
      <c r="A590" s="183"/>
      <c r="B590" s="183"/>
      <c r="C590" s="183"/>
      <c r="E590" s="183"/>
      <c r="H590" s="183"/>
      <c r="K590" s="183"/>
    </row>
    <row r="591" customFormat="false" ht="14.25" hidden="false" customHeight="true" outlineLevel="0" collapsed="false">
      <c r="A591" s="183"/>
      <c r="B591" s="183"/>
      <c r="C591" s="183"/>
      <c r="E591" s="183"/>
      <c r="H591" s="183"/>
      <c r="K591" s="183"/>
    </row>
    <row r="592" customFormat="false" ht="14.25" hidden="false" customHeight="true" outlineLevel="0" collapsed="false">
      <c r="A592" s="183"/>
      <c r="B592" s="183"/>
      <c r="C592" s="183"/>
      <c r="E592" s="183"/>
      <c r="H592" s="183"/>
      <c r="K592" s="183"/>
    </row>
    <row r="593" customFormat="false" ht="14.25" hidden="false" customHeight="true" outlineLevel="0" collapsed="false">
      <c r="A593" s="183"/>
      <c r="B593" s="183"/>
      <c r="C593" s="183"/>
      <c r="E593" s="183"/>
      <c r="H593" s="183"/>
      <c r="K593" s="183"/>
    </row>
    <row r="594" customFormat="false" ht="14.25" hidden="false" customHeight="true" outlineLevel="0" collapsed="false">
      <c r="A594" s="183"/>
      <c r="B594" s="183"/>
      <c r="C594" s="183"/>
      <c r="E594" s="183"/>
      <c r="H594" s="183"/>
      <c r="K594" s="183"/>
    </row>
    <row r="595" customFormat="false" ht="14.25" hidden="false" customHeight="true" outlineLevel="0" collapsed="false">
      <c r="A595" s="183"/>
      <c r="B595" s="183"/>
      <c r="C595" s="183"/>
      <c r="E595" s="183"/>
      <c r="H595" s="183"/>
      <c r="K595" s="183"/>
    </row>
    <row r="596" customFormat="false" ht="14.25" hidden="false" customHeight="true" outlineLevel="0" collapsed="false">
      <c r="A596" s="183"/>
      <c r="B596" s="183"/>
      <c r="C596" s="183"/>
      <c r="E596" s="183"/>
      <c r="H596" s="183"/>
      <c r="K596" s="183"/>
    </row>
    <row r="597" customFormat="false" ht="14.25" hidden="false" customHeight="true" outlineLevel="0" collapsed="false">
      <c r="A597" s="183"/>
      <c r="B597" s="183"/>
      <c r="C597" s="183"/>
      <c r="E597" s="183"/>
      <c r="H597" s="183"/>
      <c r="K597" s="183"/>
    </row>
    <row r="598" customFormat="false" ht="14.25" hidden="false" customHeight="true" outlineLevel="0" collapsed="false">
      <c r="A598" s="183"/>
      <c r="B598" s="183"/>
      <c r="C598" s="183"/>
      <c r="E598" s="183"/>
      <c r="H598" s="183"/>
      <c r="K598" s="183"/>
    </row>
    <row r="599" customFormat="false" ht="14.25" hidden="false" customHeight="true" outlineLevel="0" collapsed="false">
      <c r="A599" s="183"/>
      <c r="B599" s="183"/>
      <c r="C599" s="183"/>
      <c r="E599" s="183"/>
      <c r="H599" s="183"/>
      <c r="K599" s="183"/>
    </row>
    <row r="600" customFormat="false" ht="14.25" hidden="false" customHeight="true" outlineLevel="0" collapsed="false">
      <c r="A600" s="183"/>
      <c r="B600" s="183"/>
      <c r="C600" s="183"/>
      <c r="E600" s="183"/>
      <c r="H600" s="183"/>
      <c r="K600" s="183"/>
    </row>
    <row r="601" customFormat="false" ht="14.25" hidden="false" customHeight="true" outlineLevel="0" collapsed="false">
      <c r="A601" s="183"/>
      <c r="B601" s="183"/>
      <c r="C601" s="183"/>
      <c r="E601" s="183"/>
      <c r="H601" s="183"/>
      <c r="K601" s="183"/>
    </row>
    <row r="602" customFormat="false" ht="14.25" hidden="false" customHeight="true" outlineLevel="0" collapsed="false">
      <c r="A602" s="183"/>
      <c r="B602" s="183"/>
      <c r="C602" s="183"/>
      <c r="E602" s="183"/>
      <c r="H602" s="183"/>
      <c r="K602" s="183"/>
    </row>
    <row r="603" customFormat="false" ht="14.25" hidden="false" customHeight="true" outlineLevel="0" collapsed="false">
      <c r="A603" s="183"/>
      <c r="B603" s="183"/>
      <c r="C603" s="183"/>
      <c r="E603" s="183"/>
      <c r="H603" s="183"/>
      <c r="K603" s="183"/>
    </row>
    <row r="604" customFormat="false" ht="14.25" hidden="false" customHeight="true" outlineLevel="0" collapsed="false">
      <c r="A604" s="183"/>
      <c r="B604" s="183"/>
      <c r="C604" s="183"/>
      <c r="E604" s="183"/>
      <c r="H604" s="183"/>
      <c r="K604" s="183"/>
    </row>
    <row r="605" customFormat="false" ht="14.25" hidden="false" customHeight="true" outlineLevel="0" collapsed="false">
      <c r="A605" s="183"/>
      <c r="B605" s="183"/>
      <c r="C605" s="183"/>
      <c r="E605" s="183"/>
      <c r="H605" s="183"/>
      <c r="K605" s="183"/>
    </row>
    <row r="606" customFormat="false" ht="14.25" hidden="false" customHeight="true" outlineLevel="0" collapsed="false">
      <c r="A606" s="183"/>
      <c r="B606" s="183"/>
      <c r="C606" s="183"/>
      <c r="E606" s="183"/>
      <c r="H606" s="183"/>
      <c r="K606" s="183"/>
    </row>
    <row r="607" customFormat="false" ht="14.25" hidden="false" customHeight="true" outlineLevel="0" collapsed="false">
      <c r="A607" s="183"/>
      <c r="B607" s="183"/>
      <c r="C607" s="183"/>
      <c r="E607" s="183"/>
      <c r="H607" s="183"/>
      <c r="K607" s="183"/>
    </row>
    <row r="608" customFormat="false" ht="14.25" hidden="false" customHeight="true" outlineLevel="0" collapsed="false">
      <c r="A608" s="183"/>
      <c r="B608" s="183"/>
      <c r="C608" s="183"/>
      <c r="E608" s="183"/>
      <c r="H608" s="183"/>
      <c r="K608" s="183"/>
    </row>
    <row r="609" customFormat="false" ht="14.25" hidden="false" customHeight="true" outlineLevel="0" collapsed="false">
      <c r="A609" s="183"/>
      <c r="B609" s="183"/>
      <c r="C609" s="183"/>
      <c r="E609" s="183"/>
      <c r="H609" s="183"/>
      <c r="K609" s="183"/>
    </row>
    <row r="610" customFormat="false" ht="14.25" hidden="false" customHeight="true" outlineLevel="0" collapsed="false">
      <c r="A610" s="183"/>
      <c r="B610" s="183"/>
      <c r="C610" s="183"/>
      <c r="E610" s="183"/>
      <c r="H610" s="183"/>
      <c r="K610" s="183"/>
    </row>
    <row r="611" customFormat="false" ht="14.25" hidden="false" customHeight="true" outlineLevel="0" collapsed="false">
      <c r="A611" s="183"/>
      <c r="B611" s="183"/>
      <c r="C611" s="183"/>
      <c r="E611" s="183"/>
      <c r="H611" s="183"/>
      <c r="K611" s="183"/>
    </row>
    <row r="612" customFormat="false" ht="14.25" hidden="false" customHeight="true" outlineLevel="0" collapsed="false">
      <c r="A612" s="183"/>
      <c r="B612" s="183"/>
      <c r="C612" s="183"/>
      <c r="E612" s="183"/>
      <c r="H612" s="183"/>
      <c r="K612" s="183"/>
    </row>
    <row r="613" customFormat="false" ht="14.25" hidden="false" customHeight="true" outlineLevel="0" collapsed="false">
      <c r="A613" s="183"/>
      <c r="B613" s="183"/>
      <c r="C613" s="183"/>
      <c r="E613" s="183"/>
      <c r="H613" s="183"/>
      <c r="K613" s="183"/>
    </row>
    <row r="614" customFormat="false" ht="14.25" hidden="false" customHeight="true" outlineLevel="0" collapsed="false">
      <c r="A614" s="183"/>
      <c r="B614" s="183"/>
      <c r="C614" s="183"/>
      <c r="E614" s="183"/>
      <c r="H614" s="183"/>
      <c r="K614" s="183"/>
    </row>
    <row r="615" customFormat="false" ht="14.25" hidden="false" customHeight="true" outlineLevel="0" collapsed="false">
      <c r="A615" s="183"/>
      <c r="B615" s="183"/>
      <c r="C615" s="183"/>
      <c r="E615" s="183"/>
      <c r="H615" s="183"/>
      <c r="K615" s="183"/>
    </row>
    <row r="616" customFormat="false" ht="14.25" hidden="false" customHeight="true" outlineLevel="0" collapsed="false">
      <c r="A616" s="183"/>
      <c r="B616" s="183"/>
      <c r="C616" s="183"/>
      <c r="E616" s="183"/>
      <c r="H616" s="183"/>
      <c r="K616" s="183"/>
    </row>
    <row r="617" customFormat="false" ht="14.25" hidden="false" customHeight="true" outlineLevel="0" collapsed="false">
      <c r="A617" s="183"/>
      <c r="B617" s="183"/>
      <c r="C617" s="183"/>
      <c r="E617" s="183"/>
      <c r="H617" s="183"/>
      <c r="K617" s="183"/>
    </row>
    <row r="618" customFormat="false" ht="14.25" hidden="false" customHeight="true" outlineLevel="0" collapsed="false">
      <c r="A618" s="183"/>
      <c r="B618" s="183"/>
      <c r="C618" s="183"/>
      <c r="E618" s="183"/>
      <c r="H618" s="183"/>
      <c r="K618" s="183"/>
    </row>
    <row r="619" customFormat="false" ht="14.25" hidden="false" customHeight="true" outlineLevel="0" collapsed="false">
      <c r="A619" s="183"/>
      <c r="B619" s="183"/>
      <c r="C619" s="183"/>
      <c r="E619" s="183"/>
      <c r="H619" s="183"/>
      <c r="K619" s="183"/>
    </row>
    <row r="620" customFormat="false" ht="14.25" hidden="false" customHeight="true" outlineLevel="0" collapsed="false">
      <c r="A620" s="183"/>
      <c r="B620" s="183"/>
      <c r="C620" s="183"/>
      <c r="E620" s="183"/>
      <c r="H620" s="183"/>
      <c r="K620" s="183"/>
    </row>
    <row r="621" customFormat="false" ht="14.25" hidden="false" customHeight="true" outlineLevel="0" collapsed="false">
      <c r="A621" s="183"/>
      <c r="B621" s="183"/>
      <c r="C621" s="183"/>
      <c r="E621" s="183"/>
      <c r="H621" s="183"/>
      <c r="K621" s="183"/>
    </row>
    <row r="622" customFormat="false" ht="14.25" hidden="false" customHeight="true" outlineLevel="0" collapsed="false">
      <c r="A622" s="183"/>
      <c r="B622" s="183"/>
      <c r="C622" s="183"/>
      <c r="E622" s="183"/>
      <c r="H622" s="183"/>
      <c r="K622" s="183"/>
    </row>
    <row r="623" customFormat="false" ht="14.25" hidden="false" customHeight="true" outlineLevel="0" collapsed="false">
      <c r="A623" s="183"/>
      <c r="B623" s="183"/>
      <c r="C623" s="183"/>
      <c r="E623" s="183"/>
      <c r="H623" s="183"/>
      <c r="K623" s="183"/>
    </row>
    <row r="624" customFormat="false" ht="14.25" hidden="false" customHeight="true" outlineLevel="0" collapsed="false">
      <c r="A624" s="183"/>
      <c r="B624" s="183"/>
      <c r="C624" s="183"/>
      <c r="E624" s="183"/>
      <c r="H624" s="183"/>
      <c r="K624" s="183"/>
    </row>
    <row r="625" customFormat="false" ht="14.25" hidden="false" customHeight="true" outlineLevel="0" collapsed="false">
      <c r="A625" s="183"/>
      <c r="B625" s="183"/>
      <c r="C625" s="183"/>
      <c r="E625" s="183"/>
      <c r="H625" s="183"/>
      <c r="K625" s="183"/>
    </row>
    <row r="626" customFormat="false" ht="14.25" hidden="false" customHeight="true" outlineLevel="0" collapsed="false">
      <c r="A626" s="183"/>
      <c r="B626" s="183"/>
      <c r="C626" s="183"/>
      <c r="E626" s="183"/>
      <c r="H626" s="183"/>
      <c r="K626" s="183"/>
    </row>
    <row r="627" customFormat="false" ht="14.25" hidden="false" customHeight="true" outlineLevel="0" collapsed="false">
      <c r="A627" s="183"/>
      <c r="B627" s="183"/>
      <c r="C627" s="183"/>
      <c r="E627" s="183"/>
      <c r="H627" s="183"/>
      <c r="K627" s="183"/>
    </row>
    <row r="628" customFormat="false" ht="14.25" hidden="false" customHeight="true" outlineLevel="0" collapsed="false">
      <c r="A628" s="183"/>
      <c r="B628" s="183"/>
      <c r="C628" s="183"/>
      <c r="E628" s="183"/>
      <c r="H628" s="183"/>
      <c r="K628" s="183"/>
    </row>
    <row r="629" customFormat="false" ht="14.25" hidden="false" customHeight="true" outlineLevel="0" collapsed="false">
      <c r="A629" s="183"/>
      <c r="B629" s="183"/>
      <c r="C629" s="183"/>
      <c r="E629" s="183"/>
      <c r="H629" s="183"/>
      <c r="K629" s="183"/>
    </row>
    <row r="630" customFormat="false" ht="14.25" hidden="false" customHeight="true" outlineLevel="0" collapsed="false">
      <c r="A630" s="183"/>
      <c r="B630" s="183"/>
      <c r="C630" s="183"/>
      <c r="E630" s="183"/>
      <c r="H630" s="183"/>
      <c r="K630" s="183"/>
    </row>
    <row r="631" customFormat="false" ht="14.25" hidden="false" customHeight="true" outlineLevel="0" collapsed="false">
      <c r="A631" s="183"/>
      <c r="B631" s="183"/>
      <c r="C631" s="183"/>
      <c r="E631" s="183"/>
      <c r="H631" s="183"/>
      <c r="K631" s="183"/>
    </row>
    <row r="632" customFormat="false" ht="14.25" hidden="false" customHeight="true" outlineLevel="0" collapsed="false">
      <c r="A632" s="183"/>
      <c r="B632" s="183"/>
      <c r="C632" s="183"/>
      <c r="E632" s="183"/>
      <c r="H632" s="183"/>
      <c r="K632" s="183"/>
    </row>
    <row r="633" customFormat="false" ht="14.25" hidden="false" customHeight="true" outlineLevel="0" collapsed="false">
      <c r="A633" s="183"/>
      <c r="B633" s="183"/>
      <c r="C633" s="183"/>
      <c r="E633" s="183"/>
      <c r="H633" s="183"/>
      <c r="K633" s="183"/>
    </row>
    <row r="634" customFormat="false" ht="14.25" hidden="false" customHeight="true" outlineLevel="0" collapsed="false">
      <c r="A634" s="183"/>
      <c r="B634" s="183"/>
      <c r="C634" s="183"/>
      <c r="E634" s="183"/>
      <c r="H634" s="183"/>
      <c r="K634" s="183"/>
    </row>
    <row r="635" customFormat="false" ht="14.25" hidden="false" customHeight="true" outlineLevel="0" collapsed="false">
      <c r="A635" s="183"/>
      <c r="B635" s="183"/>
      <c r="C635" s="183"/>
      <c r="E635" s="183"/>
      <c r="H635" s="183"/>
      <c r="K635" s="183"/>
    </row>
    <row r="636" customFormat="false" ht="14.25" hidden="false" customHeight="true" outlineLevel="0" collapsed="false">
      <c r="A636" s="183"/>
      <c r="B636" s="183"/>
      <c r="C636" s="183"/>
      <c r="E636" s="183"/>
      <c r="H636" s="183"/>
      <c r="K636" s="183"/>
    </row>
    <row r="637" customFormat="false" ht="14.25" hidden="false" customHeight="true" outlineLevel="0" collapsed="false">
      <c r="A637" s="183"/>
      <c r="B637" s="183"/>
      <c r="C637" s="183"/>
      <c r="E637" s="183"/>
      <c r="H637" s="183"/>
      <c r="K637" s="183"/>
    </row>
    <row r="638" customFormat="false" ht="14.25" hidden="false" customHeight="true" outlineLevel="0" collapsed="false">
      <c r="A638" s="183"/>
      <c r="B638" s="183"/>
      <c r="C638" s="183"/>
      <c r="E638" s="183"/>
      <c r="H638" s="183"/>
      <c r="K638" s="183"/>
    </row>
    <row r="639" customFormat="false" ht="14.25" hidden="false" customHeight="true" outlineLevel="0" collapsed="false">
      <c r="A639" s="183"/>
      <c r="B639" s="183"/>
      <c r="C639" s="183"/>
      <c r="E639" s="183"/>
      <c r="H639" s="183"/>
      <c r="K639" s="183"/>
    </row>
    <row r="640" customFormat="false" ht="14.25" hidden="false" customHeight="true" outlineLevel="0" collapsed="false">
      <c r="A640" s="183"/>
      <c r="B640" s="183"/>
      <c r="C640" s="183"/>
      <c r="E640" s="183"/>
      <c r="H640" s="183"/>
      <c r="K640" s="183"/>
    </row>
    <row r="641" customFormat="false" ht="14.25" hidden="false" customHeight="true" outlineLevel="0" collapsed="false">
      <c r="A641" s="183"/>
      <c r="B641" s="183"/>
      <c r="C641" s="183"/>
      <c r="E641" s="183"/>
      <c r="H641" s="183"/>
      <c r="K641" s="183"/>
    </row>
    <row r="642" customFormat="false" ht="14.25" hidden="false" customHeight="true" outlineLevel="0" collapsed="false">
      <c r="A642" s="183"/>
      <c r="B642" s="183"/>
      <c r="C642" s="183"/>
      <c r="E642" s="183"/>
      <c r="H642" s="183"/>
      <c r="K642" s="183"/>
    </row>
    <row r="643" customFormat="false" ht="14.25" hidden="false" customHeight="true" outlineLevel="0" collapsed="false">
      <c r="A643" s="183"/>
      <c r="B643" s="183"/>
      <c r="C643" s="183"/>
      <c r="E643" s="183"/>
      <c r="H643" s="183"/>
      <c r="K643" s="183"/>
    </row>
    <row r="644" customFormat="false" ht="14.25" hidden="false" customHeight="true" outlineLevel="0" collapsed="false">
      <c r="A644" s="183"/>
      <c r="B644" s="183"/>
      <c r="C644" s="183"/>
      <c r="E644" s="183"/>
      <c r="H644" s="183"/>
      <c r="K644" s="183"/>
    </row>
    <row r="645" customFormat="false" ht="14.25" hidden="false" customHeight="true" outlineLevel="0" collapsed="false">
      <c r="A645" s="183"/>
      <c r="B645" s="183"/>
      <c r="C645" s="183"/>
      <c r="E645" s="183"/>
      <c r="H645" s="183"/>
      <c r="K645" s="183"/>
    </row>
    <row r="646" customFormat="false" ht="14.25" hidden="false" customHeight="true" outlineLevel="0" collapsed="false">
      <c r="A646" s="183"/>
      <c r="B646" s="183"/>
      <c r="C646" s="183"/>
      <c r="E646" s="183"/>
      <c r="H646" s="183"/>
      <c r="K646" s="183"/>
    </row>
    <row r="647" customFormat="false" ht="14.25" hidden="false" customHeight="true" outlineLevel="0" collapsed="false">
      <c r="A647" s="183"/>
      <c r="B647" s="183"/>
      <c r="C647" s="183"/>
      <c r="E647" s="183"/>
      <c r="H647" s="183"/>
      <c r="K647" s="183"/>
    </row>
    <row r="648" customFormat="false" ht="14.25" hidden="false" customHeight="true" outlineLevel="0" collapsed="false">
      <c r="A648" s="183"/>
      <c r="B648" s="183"/>
      <c r="C648" s="183"/>
      <c r="E648" s="183"/>
      <c r="H648" s="183"/>
      <c r="K648" s="183"/>
    </row>
    <row r="649" customFormat="false" ht="14.25" hidden="false" customHeight="true" outlineLevel="0" collapsed="false">
      <c r="A649" s="183"/>
      <c r="B649" s="183"/>
      <c r="C649" s="183"/>
      <c r="E649" s="183"/>
      <c r="H649" s="183"/>
      <c r="K649" s="183"/>
    </row>
    <row r="650" customFormat="false" ht="14.25" hidden="false" customHeight="true" outlineLevel="0" collapsed="false">
      <c r="A650" s="183"/>
      <c r="B650" s="183"/>
      <c r="C650" s="183"/>
      <c r="E650" s="183"/>
      <c r="H650" s="183"/>
      <c r="K650" s="183"/>
    </row>
    <row r="651" customFormat="false" ht="14.25" hidden="false" customHeight="true" outlineLevel="0" collapsed="false">
      <c r="A651" s="183"/>
      <c r="B651" s="183"/>
      <c r="C651" s="183"/>
      <c r="E651" s="183"/>
      <c r="H651" s="183"/>
      <c r="K651" s="183"/>
    </row>
    <row r="652" customFormat="false" ht="14.25" hidden="false" customHeight="true" outlineLevel="0" collapsed="false">
      <c r="A652" s="183"/>
      <c r="B652" s="183"/>
      <c r="C652" s="183"/>
      <c r="E652" s="183"/>
      <c r="H652" s="183"/>
      <c r="K652" s="183"/>
    </row>
    <row r="653" customFormat="false" ht="14.25" hidden="false" customHeight="true" outlineLevel="0" collapsed="false">
      <c r="A653" s="183"/>
      <c r="B653" s="183"/>
      <c r="C653" s="183"/>
      <c r="E653" s="183"/>
      <c r="H653" s="183"/>
      <c r="K653" s="183"/>
    </row>
    <row r="654" customFormat="false" ht="14.25" hidden="false" customHeight="true" outlineLevel="0" collapsed="false">
      <c r="A654" s="183"/>
      <c r="B654" s="183"/>
      <c r="C654" s="183"/>
      <c r="E654" s="183"/>
      <c r="H654" s="183"/>
      <c r="K654" s="183"/>
    </row>
    <row r="655" customFormat="false" ht="14.25" hidden="false" customHeight="true" outlineLevel="0" collapsed="false">
      <c r="A655" s="183"/>
      <c r="B655" s="183"/>
      <c r="C655" s="183"/>
      <c r="E655" s="183"/>
      <c r="H655" s="183"/>
      <c r="K655" s="183"/>
    </row>
    <row r="656" customFormat="false" ht="14.25" hidden="false" customHeight="true" outlineLevel="0" collapsed="false">
      <c r="A656" s="183"/>
      <c r="B656" s="183"/>
      <c r="C656" s="183"/>
      <c r="E656" s="183"/>
      <c r="H656" s="183"/>
      <c r="K656" s="183"/>
    </row>
    <row r="657" customFormat="false" ht="14.25" hidden="false" customHeight="true" outlineLevel="0" collapsed="false">
      <c r="A657" s="183"/>
      <c r="B657" s="183"/>
      <c r="C657" s="183"/>
      <c r="E657" s="183"/>
      <c r="H657" s="183"/>
      <c r="K657" s="183"/>
    </row>
    <row r="658" customFormat="false" ht="14.25" hidden="false" customHeight="true" outlineLevel="0" collapsed="false">
      <c r="A658" s="183"/>
      <c r="B658" s="183"/>
      <c r="C658" s="183"/>
      <c r="E658" s="183"/>
      <c r="H658" s="183"/>
      <c r="K658" s="183"/>
    </row>
    <row r="659" customFormat="false" ht="14.25" hidden="false" customHeight="true" outlineLevel="0" collapsed="false">
      <c r="A659" s="183"/>
      <c r="B659" s="183"/>
      <c r="C659" s="183"/>
      <c r="E659" s="183"/>
      <c r="H659" s="183"/>
      <c r="K659" s="183"/>
    </row>
    <row r="660" customFormat="false" ht="14.25" hidden="false" customHeight="true" outlineLevel="0" collapsed="false">
      <c r="A660" s="183"/>
      <c r="B660" s="183"/>
      <c r="C660" s="183"/>
      <c r="E660" s="183"/>
      <c r="H660" s="183"/>
      <c r="K660" s="183"/>
    </row>
    <row r="661" customFormat="false" ht="14.25" hidden="false" customHeight="true" outlineLevel="0" collapsed="false">
      <c r="A661" s="183"/>
      <c r="B661" s="183"/>
      <c r="C661" s="183"/>
      <c r="E661" s="183"/>
      <c r="H661" s="183"/>
      <c r="K661" s="183"/>
    </row>
    <row r="662" customFormat="false" ht="14.25" hidden="false" customHeight="true" outlineLevel="0" collapsed="false">
      <c r="A662" s="183"/>
      <c r="B662" s="183"/>
      <c r="C662" s="183"/>
      <c r="E662" s="183"/>
      <c r="H662" s="183"/>
      <c r="K662" s="183"/>
    </row>
    <row r="663" customFormat="false" ht="14.25" hidden="false" customHeight="true" outlineLevel="0" collapsed="false">
      <c r="A663" s="183"/>
      <c r="B663" s="183"/>
      <c r="C663" s="183"/>
      <c r="E663" s="183"/>
      <c r="H663" s="183"/>
      <c r="K663" s="183"/>
    </row>
    <row r="664" customFormat="false" ht="14.25" hidden="false" customHeight="true" outlineLevel="0" collapsed="false">
      <c r="A664" s="183"/>
      <c r="B664" s="183"/>
      <c r="C664" s="183"/>
      <c r="E664" s="183"/>
      <c r="H664" s="183"/>
      <c r="K664" s="183"/>
    </row>
    <row r="665" customFormat="false" ht="14.25" hidden="false" customHeight="true" outlineLevel="0" collapsed="false">
      <c r="A665" s="183"/>
      <c r="B665" s="183"/>
      <c r="C665" s="183"/>
      <c r="E665" s="183"/>
      <c r="H665" s="183"/>
      <c r="K665" s="183"/>
    </row>
    <row r="666" customFormat="false" ht="14.25" hidden="false" customHeight="true" outlineLevel="0" collapsed="false">
      <c r="A666" s="183"/>
      <c r="B666" s="183"/>
      <c r="C666" s="183"/>
      <c r="E666" s="183"/>
      <c r="H666" s="183"/>
      <c r="K666" s="183"/>
    </row>
    <row r="667" customFormat="false" ht="14.25" hidden="false" customHeight="true" outlineLevel="0" collapsed="false">
      <c r="A667" s="183"/>
      <c r="B667" s="183"/>
      <c r="C667" s="183"/>
      <c r="E667" s="183"/>
      <c r="H667" s="183"/>
      <c r="K667" s="183"/>
    </row>
    <row r="668" customFormat="false" ht="14.25" hidden="false" customHeight="true" outlineLevel="0" collapsed="false">
      <c r="A668" s="183"/>
      <c r="B668" s="183"/>
      <c r="C668" s="183"/>
      <c r="E668" s="183"/>
      <c r="H668" s="183"/>
      <c r="K668" s="183"/>
    </row>
    <row r="669" customFormat="false" ht="14.25" hidden="false" customHeight="true" outlineLevel="0" collapsed="false">
      <c r="A669" s="183"/>
      <c r="B669" s="183"/>
      <c r="C669" s="183"/>
      <c r="E669" s="183"/>
      <c r="H669" s="183"/>
      <c r="K669" s="183"/>
    </row>
    <row r="670" customFormat="false" ht="14.25" hidden="false" customHeight="true" outlineLevel="0" collapsed="false">
      <c r="A670" s="183"/>
      <c r="B670" s="183"/>
      <c r="C670" s="183"/>
      <c r="E670" s="183"/>
      <c r="H670" s="183"/>
      <c r="K670" s="183"/>
    </row>
    <row r="671" customFormat="false" ht="14.25" hidden="false" customHeight="true" outlineLevel="0" collapsed="false">
      <c r="A671" s="183"/>
      <c r="B671" s="183"/>
      <c r="C671" s="183"/>
      <c r="E671" s="183"/>
      <c r="H671" s="183"/>
      <c r="K671" s="183"/>
    </row>
    <row r="672" customFormat="false" ht="14.25" hidden="false" customHeight="true" outlineLevel="0" collapsed="false">
      <c r="A672" s="183"/>
      <c r="B672" s="183"/>
      <c r="C672" s="183"/>
      <c r="E672" s="183"/>
      <c r="H672" s="183"/>
      <c r="K672" s="183"/>
    </row>
    <row r="673" customFormat="false" ht="14.25" hidden="false" customHeight="true" outlineLevel="0" collapsed="false">
      <c r="A673" s="183"/>
      <c r="B673" s="183"/>
      <c r="C673" s="183"/>
      <c r="E673" s="183"/>
      <c r="H673" s="183"/>
      <c r="K673" s="183"/>
    </row>
    <row r="674" customFormat="false" ht="14.25" hidden="false" customHeight="true" outlineLevel="0" collapsed="false">
      <c r="A674" s="183"/>
      <c r="B674" s="183"/>
      <c r="C674" s="183"/>
      <c r="E674" s="183"/>
      <c r="H674" s="183"/>
      <c r="K674" s="183"/>
    </row>
    <row r="675" customFormat="false" ht="14.25" hidden="false" customHeight="true" outlineLevel="0" collapsed="false">
      <c r="A675" s="183"/>
      <c r="B675" s="183"/>
      <c r="C675" s="183"/>
      <c r="E675" s="183"/>
      <c r="H675" s="183"/>
      <c r="K675" s="183"/>
    </row>
    <row r="676" customFormat="false" ht="14.25" hidden="false" customHeight="true" outlineLevel="0" collapsed="false">
      <c r="A676" s="183"/>
      <c r="B676" s="183"/>
      <c r="C676" s="183"/>
      <c r="E676" s="183"/>
      <c r="H676" s="183"/>
      <c r="K676" s="183"/>
    </row>
    <row r="677" customFormat="false" ht="14.25" hidden="false" customHeight="true" outlineLevel="0" collapsed="false">
      <c r="A677" s="183"/>
      <c r="B677" s="183"/>
      <c r="C677" s="183"/>
      <c r="E677" s="183"/>
      <c r="H677" s="183"/>
      <c r="K677" s="183"/>
    </row>
    <row r="678" customFormat="false" ht="14.25" hidden="false" customHeight="true" outlineLevel="0" collapsed="false">
      <c r="A678" s="183"/>
      <c r="B678" s="183"/>
      <c r="C678" s="183"/>
      <c r="E678" s="183"/>
      <c r="H678" s="183"/>
      <c r="K678" s="183"/>
    </row>
    <row r="679" customFormat="false" ht="14.25" hidden="false" customHeight="true" outlineLevel="0" collapsed="false">
      <c r="A679" s="183"/>
      <c r="B679" s="183"/>
      <c r="C679" s="183"/>
      <c r="E679" s="183"/>
      <c r="H679" s="183"/>
      <c r="K679" s="183"/>
    </row>
    <row r="680" customFormat="false" ht="14.25" hidden="false" customHeight="true" outlineLevel="0" collapsed="false">
      <c r="A680" s="183"/>
      <c r="B680" s="183"/>
      <c r="C680" s="183"/>
      <c r="E680" s="183"/>
      <c r="H680" s="183"/>
      <c r="K680" s="183"/>
    </row>
    <row r="681" customFormat="false" ht="14.25" hidden="false" customHeight="true" outlineLevel="0" collapsed="false">
      <c r="A681" s="183"/>
      <c r="B681" s="183"/>
      <c r="C681" s="183"/>
      <c r="E681" s="183"/>
      <c r="H681" s="183"/>
      <c r="K681" s="183"/>
    </row>
    <row r="682" customFormat="false" ht="14.25" hidden="false" customHeight="true" outlineLevel="0" collapsed="false">
      <c r="A682" s="183"/>
      <c r="B682" s="183"/>
      <c r="C682" s="183"/>
      <c r="E682" s="183"/>
      <c r="H682" s="183"/>
      <c r="K682" s="183"/>
    </row>
    <row r="683" customFormat="false" ht="14.25" hidden="false" customHeight="true" outlineLevel="0" collapsed="false">
      <c r="A683" s="183"/>
      <c r="B683" s="183"/>
      <c r="C683" s="183"/>
      <c r="E683" s="183"/>
      <c r="H683" s="183"/>
      <c r="K683" s="183"/>
    </row>
    <row r="684" customFormat="false" ht="14.25" hidden="false" customHeight="true" outlineLevel="0" collapsed="false">
      <c r="A684" s="183"/>
      <c r="B684" s="183"/>
      <c r="C684" s="183"/>
      <c r="E684" s="183"/>
      <c r="H684" s="183"/>
      <c r="K684" s="183"/>
    </row>
    <row r="685" customFormat="false" ht="14.25" hidden="false" customHeight="true" outlineLevel="0" collapsed="false">
      <c r="A685" s="183"/>
      <c r="B685" s="183"/>
      <c r="C685" s="183"/>
      <c r="E685" s="183"/>
      <c r="H685" s="183"/>
      <c r="K685" s="183"/>
    </row>
    <row r="686" customFormat="false" ht="14.25" hidden="false" customHeight="true" outlineLevel="0" collapsed="false">
      <c r="A686" s="183"/>
      <c r="B686" s="183"/>
      <c r="C686" s="183"/>
      <c r="E686" s="183"/>
      <c r="H686" s="183"/>
      <c r="K686" s="183"/>
    </row>
    <row r="687" customFormat="false" ht="14.25" hidden="false" customHeight="true" outlineLevel="0" collapsed="false">
      <c r="A687" s="183"/>
      <c r="B687" s="183"/>
      <c r="C687" s="183"/>
      <c r="E687" s="183"/>
      <c r="H687" s="183"/>
      <c r="K687" s="183"/>
    </row>
    <row r="688" customFormat="false" ht="14.25" hidden="false" customHeight="true" outlineLevel="0" collapsed="false">
      <c r="A688" s="183"/>
      <c r="B688" s="183"/>
      <c r="C688" s="183"/>
      <c r="E688" s="183"/>
      <c r="H688" s="183"/>
      <c r="K688" s="183"/>
    </row>
    <row r="689" customFormat="false" ht="14.25" hidden="false" customHeight="true" outlineLevel="0" collapsed="false">
      <c r="A689" s="183"/>
      <c r="B689" s="183"/>
      <c r="C689" s="183"/>
      <c r="E689" s="183"/>
      <c r="H689" s="183"/>
      <c r="K689" s="183"/>
    </row>
    <row r="690" customFormat="false" ht="14.25" hidden="false" customHeight="true" outlineLevel="0" collapsed="false">
      <c r="A690" s="183"/>
      <c r="B690" s="183"/>
      <c r="C690" s="183"/>
      <c r="E690" s="183"/>
      <c r="H690" s="183"/>
      <c r="K690" s="183"/>
    </row>
    <row r="691" customFormat="false" ht="14.25" hidden="false" customHeight="true" outlineLevel="0" collapsed="false">
      <c r="A691" s="183"/>
      <c r="B691" s="183"/>
      <c r="C691" s="183"/>
      <c r="E691" s="183"/>
      <c r="H691" s="183"/>
      <c r="K691" s="183"/>
    </row>
    <row r="692" customFormat="false" ht="14.25" hidden="false" customHeight="true" outlineLevel="0" collapsed="false">
      <c r="A692" s="183"/>
      <c r="B692" s="183"/>
      <c r="C692" s="183"/>
      <c r="E692" s="183"/>
      <c r="H692" s="183"/>
      <c r="K692" s="183"/>
    </row>
    <row r="693" customFormat="false" ht="14.25" hidden="false" customHeight="true" outlineLevel="0" collapsed="false">
      <c r="A693" s="183"/>
      <c r="B693" s="183"/>
      <c r="C693" s="183"/>
      <c r="E693" s="183"/>
      <c r="H693" s="183"/>
      <c r="K693" s="183"/>
    </row>
    <row r="694" customFormat="false" ht="14.25" hidden="false" customHeight="true" outlineLevel="0" collapsed="false">
      <c r="A694" s="183"/>
      <c r="B694" s="183"/>
      <c r="C694" s="183"/>
      <c r="E694" s="183"/>
      <c r="H694" s="183"/>
      <c r="K694" s="183"/>
    </row>
    <row r="695" customFormat="false" ht="14.25" hidden="false" customHeight="true" outlineLevel="0" collapsed="false">
      <c r="A695" s="183"/>
      <c r="B695" s="183"/>
      <c r="C695" s="183"/>
      <c r="E695" s="183"/>
      <c r="H695" s="183"/>
      <c r="K695" s="183"/>
    </row>
    <row r="696" customFormat="false" ht="14.25" hidden="false" customHeight="true" outlineLevel="0" collapsed="false">
      <c r="A696" s="183"/>
      <c r="B696" s="183"/>
      <c r="C696" s="183"/>
      <c r="E696" s="183"/>
      <c r="H696" s="183"/>
      <c r="K696" s="183"/>
    </row>
    <row r="697" customFormat="false" ht="14.25" hidden="false" customHeight="true" outlineLevel="0" collapsed="false">
      <c r="A697" s="183"/>
      <c r="B697" s="183"/>
      <c r="C697" s="183"/>
      <c r="E697" s="183"/>
      <c r="H697" s="183"/>
      <c r="K697" s="183"/>
    </row>
    <row r="698" customFormat="false" ht="14.25" hidden="false" customHeight="true" outlineLevel="0" collapsed="false">
      <c r="A698" s="183"/>
      <c r="B698" s="183"/>
      <c r="C698" s="183"/>
      <c r="E698" s="183"/>
      <c r="H698" s="183"/>
      <c r="K698" s="183"/>
    </row>
    <row r="699" customFormat="false" ht="14.25" hidden="false" customHeight="true" outlineLevel="0" collapsed="false">
      <c r="A699" s="183"/>
      <c r="B699" s="183"/>
      <c r="C699" s="183"/>
      <c r="E699" s="183"/>
      <c r="H699" s="183"/>
      <c r="K699" s="183"/>
    </row>
    <row r="700" customFormat="false" ht="14.25" hidden="false" customHeight="true" outlineLevel="0" collapsed="false">
      <c r="A700" s="183"/>
      <c r="B700" s="183"/>
      <c r="C700" s="183"/>
      <c r="E700" s="183"/>
      <c r="H700" s="183"/>
      <c r="K700" s="183"/>
    </row>
    <row r="701" customFormat="false" ht="14.25" hidden="false" customHeight="true" outlineLevel="0" collapsed="false">
      <c r="A701" s="183"/>
      <c r="B701" s="183"/>
      <c r="C701" s="183"/>
      <c r="E701" s="183"/>
      <c r="H701" s="183"/>
      <c r="K701" s="183"/>
    </row>
    <row r="702" customFormat="false" ht="14.25" hidden="false" customHeight="true" outlineLevel="0" collapsed="false">
      <c r="A702" s="183"/>
      <c r="B702" s="183"/>
      <c r="C702" s="183"/>
      <c r="E702" s="183"/>
      <c r="H702" s="183"/>
      <c r="K702" s="183"/>
    </row>
    <row r="703" customFormat="false" ht="14.25" hidden="false" customHeight="true" outlineLevel="0" collapsed="false">
      <c r="A703" s="183"/>
      <c r="B703" s="183"/>
      <c r="C703" s="183"/>
      <c r="E703" s="183"/>
      <c r="H703" s="183"/>
      <c r="K703" s="183"/>
    </row>
    <row r="704" customFormat="false" ht="14.25" hidden="false" customHeight="true" outlineLevel="0" collapsed="false">
      <c r="A704" s="183"/>
      <c r="B704" s="183"/>
      <c r="C704" s="183"/>
      <c r="E704" s="183"/>
      <c r="H704" s="183"/>
      <c r="K704" s="183"/>
    </row>
    <row r="705" customFormat="false" ht="14.25" hidden="false" customHeight="true" outlineLevel="0" collapsed="false">
      <c r="A705" s="183"/>
      <c r="B705" s="183"/>
      <c r="C705" s="183"/>
      <c r="E705" s="183"/>
      <c r="H705" s="183"/>
      <c r="K705" s="183"/>
    </row>
    <row r="706" customFormat="false" ht="14.25" hidden="false" customHeight="true" outlineLevel="0" collapsed="false">
      <c r="A706" s="183"/>
      <c r="B706" s="183"/>
      <c r="C706" s="183"/>
      <c r="E706" s="183"/>
      <c r="H706" s="183"/>
      <c r="K706" s="183"/>
    </row>
    <row r="707" customFormat="false" ht="14.25" hidden="false" customHeight="true" outlineLevel="0" collapsed="false">
      <c r="A707" s="183"/>
      <c r="B707" s="183"/>
      <c r="C707" s="183"/>
      <c r="E707" s="183"/>
      <c r="H707" s="183"/>
      <c r="K707" s="183"/>
    </row>
    <row r="708" customFormat="false" ht="14.25" hidden="false" customHeight="true" outlineLevel="0" collapsed="false">
      <c r="A708" s="183"/>
      <c r="B708" s="183"/>
      <c r="C708" s="183"/>
      <c r="E708" s="183"/>
      <c r="H708" s="183"/>
      <c r="K708" s="183"/>
    </row>
    <row r="709" customFormat="false" ht="14.25" hidden="false" customHeight="true" outlineLevel="0" collapsed="false">
      <c r="A709" s="183"/>
      <c r="B709" s="183"/>
      <c r="C709" s="183"/>
      <c r="E709" s="183"/>
      <c r="H709" s="183"/>
      <c r="K709" s="183"/>
    </row>
    <row r="710" customFormat="false" ht="14.25" hidden="false" customHeight="true" outlineLevel="0" collapsed="false">
      <c r="A710" s="183"/>
      <c r="B710" s="183"/>
      <c r="C710" s="183"/>
      <c r="E710" s="183"/>
      <c r="H710" s="183"/>
      <c r="K710" s="183"/>
    </row>
    <row r="711" customFormat="false" ht="14.25" hidden="false" customHeight="true" outlineLevel="0" collapsed="false">
      <c r="A711" s="183"/>
      <c r="B711" s="183"/>
      <c r="C711" s="183"/>
      <c r="E711" s="183"/>
      <c r="H711" s="183"/>
      <c r="K711" s="183"/>
    </row>
    <row r="712" customFormat="false" ht="14.25" hidden="false" customHeight="true" outlineLevel="0" collapsed="false">
      <c r="A712" s="183"/>
      <c r="B712" s="183"/>
      <c r="C712" s="183"/>
      <c r="E712" s="183"/>
      <c r="H712" s="183"/>
      <c r="K712" s="183"/>
    </row>
    <row r="713" customFormat="false" ht="14.25" hidden="false" customHeight="true" outlineLevel="0" collapsed="false">
      <c r="A713" s="183"/>
      <c r="B713" s="183"/>
      <c r="C713" s="183"/>
      <c r="E713" s="183"/>
      <c r="H713" s="183"/>
      <c r="K713" s="183"/>
    </row>
    <row r="714" customFormat="false" ht="14.25" hidden="false" customHeight="true" outlineLevel="0" collapsed="false">
      <c r="A714" s="183"/>
      <c r="B714" s="183"/>
      <c r="C714" s="183"/>
      <c r="E714" s="183"/>
      <c r="H714" s="183"/>
      <c r="K714" s="183"/>
    </row>
    <row r="715" customFormat="false" ht="14.25" hidden="false" customHeight="true" outlineLevel="0" collapsed="false">
      <c r="A715" s="183"/>
      <c r="B715" s="183"/>
      <c r="C715" s="183"/>
      <c r="E715" s="183"/>
      <c r="H715" s="183"/>
      <c r="K715" s="183"/>
    </row>
    <row r="716" customFormat="false" ht="14.25" hidden="false" customHeight="true" outlineLevel="0" collapsed="false">
      <c r="A716" s="183"/>
      <c r="B716" s="183"/>
      <c r="C716" s="183"/>
      <c r="E716" s="183"/>
      <c r="H716" s="183"/>
      <c r="K716" s="183"/>
    </row>
    <row r="717" customFormat="false" ht="14.25" hidden="false" customHeight="true" outlineLevel="0" collapsed="false">
      <c r="A717" s="183"/>
      <c r="B717" s="183"/>
      <c r="C717" s="183"/>
      <c r="E717" s="183"/>
      <c r="H717" s="183"/>
      <c r="K717" s="183"/>
    </row>
    <row r="718" customFormat="false" ht="14.25" hidden="false" customHeight="true" outlineLevel="0" collapsed="false">
      <c r="A718" s="183"/>
      <c r="B718" s="183"/>
      <c r="C718" s="183"/>
      <c r="E718" s="183"/>
      <c r="H718" s="183"/>
      <c r="K718" s="183"/>
    </row>
    <row r="719" customFormat="false" ht="14.25" hidden="false" customHeight="true" outlineLevel="0" collapsed="false">
      <c r="A719" s="183"/>
      <c r="B719" s="183"/>
      <c r="C719" s="183"/>
      <c r="E719" s="183"/>
      <c r="H719" s="183"/>
      <c r="K719" s="183"/>
    </row>
    <row r="720" customFormat="false" ht="14.25" hidden="false" customHeight="true" outlineLevel="0" collapsed="false">
      <c r="A720" s="183"/>
      <c r="B720" s="183"/>
      <c r="C720" s="183"/>
      <c r="E720" s="183"/>
      <c r="H720" s="183"/>
      <c r="K720" s="183"/>
    </row>
    <row r="721" customFormat="false" ht="14.25" hidden="false" customHeight="true" outlineLevel="0" collapsed="false">
      <c r="A721" s="183"/>
      <c r="B721" s="183"/>
      <c r="C721" s="183"/>
      <c r="E721" s="183"/>
      <c r="H721" s="183"/>
      <c r="K721" s="183"/>
    </row>
    <row r="722" customFormat="false" ht="14.25" hidden="false" customHeight="true" outlineLevel="0" collapsed="false">
      <c r="A722" s="183"/>
      <c r="B722" s="183"/>
      <c r="C722" s="183"/>
      <c r="E722" s="183"/>
      <c r="H722" s="183"/>
      <c r="K722" s="183"/>
    </row>
    <row r="723" customFormat="false" ht="14.25" hidden="false" customHeight="true" outlineLevel="0" collapsed="false">
      <c r="A723" s="183"/>
      <c r="B723" s="183"/>
      <c r="C723" s="183"/>
      <c r="E723" s="183"/>
      <c r="H723" s="183"/>
      <c r="K723" s="183"/>
    </row>
    <row r="724" customFormat="false" ht="14.25" hidden="false" customHeight="true" outlineLevel="0" collapsed="false">
      <c r="A724" s="183"/>
      <c r="B724" s="183"/>
      <c r="C724" s="183"/>
      <c r="E724" s="183"/>
      <c r="H724" s="183"/>
      <c r="K724" s="183"/>
    </row>
    <row r="725" customFormat="false" ht="14.25" hidden="false" customHeight="true" outlineLevel="0" collapsed="false">
      <c r="A725" s="183"/>
      <c r="B725" s="183"/>
      <c r="C725" s="183"/>
      <c r="E725" s="183"/>
      <c r="H725" s="183"/>
      <c r="K725" s="183"/>
    </row>
    <row r="726" customFormat="false" ht="14.25" hidden="false" customHeight="true" outlineLevel="0" collapsed="false">
      <c r="A726" s="183"/>
      <c r="B726" s="183"/>
      <c r="C726" s="183"/>
      <c r="E726" s="183"/>
      <c r="H726" s="183"/>
      <c r="K726" s="183"/>
    </row>
    <row r="727" customFormat="false" ht="14.25" hidden="false" customHeight="true" outlineLevel="0" collapsed="false">
      <c r="A727" s="183"/>
      <c r="B727" s="183"/>
      <c r="C727" s="183"/>
      <c r="E727" s="183"/>
      <c r="H727" s="183"/>
      <c r="K727" s="183"/>
    </row>
    <row r="728" customFormat="false" ht="14.25" hidden="false" customHeight="true" outlineLevel="0" collapsed="false">
      <c r="A728" s="183"/>
      <c r="B728" s="183"/>
      <c r="C728" s="183"/>
      <c r="E728" s="183"/>
      <c r="H728" s="183"/>
      <c r="K728" s="183"/>
    </row>
    <row r="729" customFormat="false" ht="14.25" hidden="false" customHeight="true" outlineLevel="0" collapsed="false">
      <c r="A729" s="183"/>
      <c r="B729" s="183"/>
      <c r="C729" s="183"/>
      <c r="E729" s="183"/>
      <c r="H729" s="183"/>
      <c r="K729" s="183"/>
    </row>
    <row r="730" customFormat="false" ht="14.25" hidden="false" customHeight="true" outlineLevel="0" collapsed="false">
      <c r="A730" s="183"/>
      <c r="B730" s="183"/>
      <c r="C730" s="183"/>
      <c r="E730" s="183"/>
      <c r="H730" s="183"/>
      <c r="K730" s="183"/>
    </row>
    <row r="731" customFormat="false" ht="14.25" hidden="false" customHeight="true" outlineLevel="0" collapsed="false">
      <c r="A731" s="183"/>
      <c r="B731" s="183"/>
      <c r="C731" s="183"/>
      <c r="E731" s="183"/>
      <c r="H731" s="183"/>
      <c r="K731" s="183"/>
    </row>
    <row r="732" customFormat="false" ht="14.25" hidden="false" customHeight="true" outlineLevel="0" collapsed="false">
      <c r="A732" s="183"/>
      <c r="B732" s="183"/>
      <c r="C732" s="183"/>
      <c r="E732" s="183"/>
      <c r="H732" s="183"/>
      <c r="K732" s="183"/>
    </row>
    <row r="733" customFormat="false" ht="14.25" hidden="false" customHeight="true" outlineLevel="0" collapsed="false">
      <c r="A733" s="183"/>
      <c r="B733" s="183"/>
      <c r="C733" s="183"/>
      <c r="E733" s="183"/>
      <c r="H733" s="183"/>
      <c r="K733" s="183"/>
    </row>
    <row r="734" customFormat="false" ht="14.25" hidden="false" customHeight="true" outlineLevel="0" collapsed="false">
      <c r="A734" s="183"/>
      <c r="B734" s="183"/>
      <c r="C734" s="183"/>
      <c r="E734" s="183"/>
      <c r="H734" s="183"/>
      <c r="K734" s="183"/>
    </row>
    <row r="735" customFormat="false" ht="14.25" hidden="false" customHeight="true" outlineLevel="0" collapsed="false">
      <c r="A735" s="183"/>
      <c r="B735" s="183"/>
      <c r="C735" s="183"/>
      <c r="E735" s="183"/>
      <c r="H735" s="183"/>
      <c r="K735" s="183"/>
    </row>
    <row r="736" customFormat="false" ht="14.25" hidden="false" customHeight="true" outlineLevel="0" collapsed="false">
      <c r="A736" s="183"/>
      <c r="B736" s="183"/>
      <c r="C736" s="183"/>
      <c r="E736" s="183"/>
      <c r="H736" s="183"/>
      <c r="K736" s="183"/>
    </row>
    <row r="737" customFormat="false" ht="14.25" hidden="false" customHeight="true" outlineLevel="0" collapsed="false">
      <c r="A737" s="183"/>
      <c r="B737" s="183"/>
      <c r="C737" s="183"/>
      <c r="E737" s="183"/>
      <c r="H737" s="183"/>
      <c r="K737" s="183"/>
    </row>
    <row r="738" customFormat="false" ht="14.25" hidden="false" customHeight="true" outlineLevel="0" collapsed="false">
      <c r="A738" s="183"/>
      <c r="B738" s="183"/>
      <c r="C738" s="183"/>
      <c r="E738" s="183"/>
      <c r="H738" s="183"/>
      <c r="K738" s="183"/>
    </row>
    <row r="739" customFormat="false" ht="14.25" hidden="false" customHeight="true" outlineLevel="0" collapsed="false">
      <c r="A739" s="183"/>
      <c r="B739" s="183"/>
      <c r="C739" s="183"/>
      <c r="E739" s="183"/>
      <c r="H739" s="183"/>
      <c r="K739" s="183"/>
    </row>
    <row r="740" customFormat="false" ht="14.25" hidden="false" customHeight="true" outlineLevel="0" collapsed="false">
      <c r="A740" s="183"/>
      <c r="B740" s="183"/>
      <c r="C740" s="183"/>
      <c r="E740" s="183"/>
      <c r="H740" s="183"/>
      <c r="K740" s="183"/>
    </row>
    <row r="741" customFormat="false" ht="14.25" hidden="false" customHeight="true" outlineLevel="0" collapsed="false">
      <c r="A741" s="183"/>
      <c r="B741" s="183"/>
      <c r="C741" s="183"/>
      <c r="E741" s="183"/>
      <c r="H741" s="183"/>
      <c r="K741" s="183"/>
    </row>
    <row r="742" customFormat="false" ht="14.25" hidden="false" customHeight="true" outlineLevel="0" collapsed="false">
      <c r="A742" s="183"/>
      <c r="B742" s="183"/>
      <c r="C742" s="183"/>
      <c r="E742" s="183"/>
      <c r="H742" s="183"/>
      <c r="K742" s="183"/>
    </row>
    <row r="743" customFormat="false" ht="14.25" hidden="false" customHeight="true" outlineLevel="0" collapsed="false">
      <c r="A743" s="183"/>
      <c r="B743" s="183"/>
      <c r="C743" s="183"/>
      <c r="E743" s="183"/>
      <c r="H743" s="183"/>
      <c r="K743" s="183"/>
    </row>
    <row r="744" customFormat="false" ht="14.25" hidden="false" customHeight="true" outlineLevel="0" collapsed="false">
      <c r="A744" s="183"/>
      <c r="B744" s="183"/>
      <c r="C744" s="183"/>
      <c r="E744" s="183"/>
      <c r="H744" s="183"/>
      <c r="K744" s="183"/>
    </row>
    <row r="745" customFormat="false" ht="14.25" hidden="false" customHeight="true" outlineLevel="0" collapsed="false">
      <c r="A745" s="183"/>
      <c r="B745" s="183"/>
      <c r="C745" s="183"/>
      <c r="E745" s="183"/>
      <c r="H745" s="183"/>
      <c r="K745" s="183"/>
    </row>
    <row r="746" customFormat="false" ht="14.25" hidden="false" customHeight="true" outlineLevel="0" collapsed="false">
      <c r="A746" s="183"/>
      <c r="B746" s="183"/>
      <c r="C746" s="183"/>
      <c r="E746" s="183"/>
      <c r="H746" s="183"/>
      <c r="K746" s="183"/>
    </row>
    <row r="747" customFormat="false" ht="14.25" hidden="false" customHeight="true" outlineLevel="0" collapsed="false">
      <c r="A747" s="183"/>
      <c r="B747" s="183"/>
      <c r="C747" s="183"/>
      <c r="E747" s="183"/>
      <c r="H747" s="183"/>
      <c r="K747" s="183"/>
    </row>
    <row r="748" customFormat="false" ht="14.25" hidden="false" customHeight="true" outlineLevel="0" collapsed="false">
      <c r="A748" s="183"/>
      <c r="B748" s="183"/>
      <c r="C748" s="183"/>
      <c r="E748" s="183"/>
      <c r="H748" s="183"/>
      <c r="K748" s="183"/>
    </row>
    <row r="749" customFormat="false" ht="14.25" hidden="false" customHeight="true" outlineLevel="0" collapsed="false">
      <c r="A749" s="183"/>
      <c r="B749" s="183"/>
      <c r="C749" s="183"/>
      <c r="E749" s="183"/>
      <c r="H749" s="183"/>
      <c r="K749" s="183"/>
    </row>
    <row r="750" customFormat="false" ht="14.25" hidden="false" customHeight="true" outlineLevel="0" collapsed="false">
      <c r="A750" s="183"/>
      <c r="B750" s="183"/>
      <c r="C750" s="183"/>
      <c r="E750" s="183"/>
      <c r="H750" s="183"/>
      <c r="K750" s="183"/>
    </row>
    <row r="751" customFormat="false" ht="14.25" hidden="false" customHeight="true" outlineLevel="0" collapsed="false">
      <c r="A751" s="183"/>
      <c r="B751" s="183"/>
      <c r="C751" s="183"/>
      <c r="E751" s="183"/>
      <c r="H751" s="183"/>
      <c r="K751" s="183"/>
    </row>
    <row r="752" customFormat="false" ht="14.25" hidden="false" customHeight="true" outlineLevel="0" collapsed="false">
      <c r="A752" s="183"/>
      <c r="B752" s="183"/>
      <c r="C752" s="183"/>
      <c r="E752" s="183"/>
      <c r="H752" s="183"/>
      <c r="K752" s="183"/>
    </row>
    <row r="753" customFormat="false" ht="14.25" hidden="false" customHeight="true" outlineLevel="0" collapsed="false">
      <c r="A753" s="183"/>
      <c r="B753" s="183"/>
      <c r="C753" s="183"/>
      <c r="E753" s="183"/>
      <c r="H753" s="183"/>
      <c r="K753" s="183"/>
    </row>
    <row r="754" customFormat="false" ht="14.25" hidden="false" customHeight="true" outlineLevel="0" collapsed="false">
      <c r="A754" s="183"/>
      <c r="B754" s="183"/>
      <c r="C754" s="183"/>
      <c r="E754" s="183"/>
      <c r="H754" s="183"/>
      <c r="K754" s="183"/>
    </row>
    <row r="755" customFormat="false" ht="14.25" hidden="false" customHeight="true" outlineLevel="0" collapsed="false">
      <c r="A755" s="183"/>
      <c r="B755" s="183"/>
      <c r="C755" s="183"/>
      <c r="E755" s="183"/>
      <c r="H755" s="183"/>
      <c r="K755" s="183"/>
    </row>
    <row r="756" customFormat="false" ht="14.25" hidden="false" customHeight="true" outlineLevel="0" collapsed="false">
      <c r="A756" s="183"/>
      <c r="B756" s="183"/>
      <c r="C756" s="183"/>
      <c r="E756" s="183"/>
      <c r="H756" s="183"/>
      <c r="K756" s="183"/>
    </row>
    <row r="757" customFormat="false" ht="14.25" hidden="false" customHeight="true" outlineLevel="0" collapsed="false">
      <c r="A757" s="183"/>
      <c r="B757" s="183"/>
      <c r="C757" s="183"/>
      <c r="E757" s="183"/>
      <c r="H757" s="183"/>
      <c r="K757" s="183"/>
    </row>
    <row r="758" customFormat="false" ht="14.25" hidden="false" customHeight="true" outlineLevel="0" collapsed="false">
      <c r="A758" s="183"/>
      <c r="B758" s="183"/>
      <c r="C758" s="183"/>
      <c r="E758" s="183"/>
      <c r="H758" s="183"/>
      <c r="K758" s="183"/>
    </row>
    <row r="759" customFormat="false" ht="14.25" hidden="false" customHeight="true" outlineLevel="0" collapsed="false">
      <c r="A759" s="183"/>
      <c r="B759" s="183"/>
      <c r="C759" s="183"/>
      <c r="E759" s="183"/>
      <c r="H759" s="183"/>
      <c r="K759" s="183"/>
    </row>
    <row r="760" customFormat="false" ht="14.25" hidden="false" customHeight="true" outlineLevel="0" collapsed="false">
      <c r="A760" s="183"/>
      <c r="B760" s="183"/>
      <c r="C760" s="183"/>
      <c r="E760" s="183"/>
      <c r="H760" s="183"/>
      <c r="K760" s="183"/>
    </row>
    <row r="761" customFormat="false" ht="14.25" hidden="false" customHeight="true" outlineLevel="0" collapsed="false">
      <c r="A761" s="183"/>
      <c r="B761" s="183"/>
      <c r="C761" s="183"/>
      <c r="E761" s="183"/>
      <c r="H761" s="183"/>
      <c r="K761" s="183"/>
    </row>
    <row r="762" customFormat="false" ht="14.25" hidden="false" customHeight="true" outlineLevel="0" collapsed="false">
      <c r="A762" s="183"/>
      <c r="B762" s="183"/>
      <c r="C762" s="183"/>
      <c r="E762" s="183"/>
      <c r="H762" s="183"/>
      <c r="K762" s="183"/>
    </row>
    <row r="763" customFormat="false" ht="14.25" hidden="false" customHeight="true" outlineLevel="0" collapsed="false">
      <c r="A763" s="183"/>
      <c r="B763" s="183"/>
      <c r="C763" s="183"/>
      <c r="E763" s="183"/>
      <c r="H763" s="183"/>
      <c r="K763" s="183"/>
    </row>
    <row r="764" customFormat="false" ht="14.25" hidden="false" customHeight="true" outlineLevel="0" collapsed="false">
      <c r="A764" s="183"/>
      <c r="B764" s="183"/>
      <c r="C764" s="183"/>
      <c r="E764" s="183"/>
      <c r="H764" s="183"/>
      <c r="K764" s="183"/>
    </row>
    <row r="765" customFormat="false" ht="14.25" hidden="false" customHeight="true" outlineLevel="0" collapsed="false">
      <c r="A765" s="183"/>
      <c r="B765" s="183"/>
      <c r="C765" s="183"/>
      <c r="E765" s="183"/>
      <c r="H765" s="183"/>
      <c r="K765" s="183"/>
    </row>
    <row r="766" customFormat="false" ht="14.25" hidden="false" customHeight="true" outlineLevel="0" collapsed="false">
      <c r="A766" s="183"/>
      <c r="B766" s="183"/>
      <c r="C766" s="183"/>
      <c r="E766" s="183"/>
      <c r="H766" s="183"/>
      <c r="K766" s="183"/>
    </row>
    <row r="767" customFormat="false" ht="14.25" hidden="false" customHeight="true" outlineLevel="0" collapsed="false">
      <c r="A767" s="183"/>
      <c r="B767" s="183"/>
      <c r="C767" s="183"/>
      <c r="E767" s="183"/>
      <c r="H767" s="183"/>
      <c r="K767" s="183"/>
    </row>
    <row r="768" customFormat="false" ht="14.25" hidden="false" customHeight="true" outlineLevel="0" collapsed="false">
      <c r="A768" s="183"/>
      <c r="B768" s="183"/>
      <c r="C768" s="183"/>
      <c r="E768" s="183"/>
      <c r="H768" s="183"/>
      <c r="K768" s="183"/>
    </row>
    <row r="769" customFormat="false" ht="14.25" hidden="false" customHeight="true" outlineLevel="0" collapsed="false">
      <c r="A769" s="183"/>
      <c r="B769" s="183"/>
      <c r="C769" s="183"/>
      <c r="E769" s="183"/>
      <c r="H769" s="183"/>
      <c r="K769" s="183"/>
    </row>
    <row r="770" customFormat="false" ht="14.25" hidden="false" customHeight="true" outlineLevel="0" collapsed="false">
      <c r="A770" s="183"/>
      <c r="B770" s="183"/>
      <c r="C770" s="183"/>
      <c r="E770" s="183"/>
      <c r="H770" s="183"/>
      <c r="K770" s="183"/>
    </row>
    <row r="771" customFormat="false" ht="14.25" hidden="false" customHeight="true" outlineLevel="0" collapsed="false">
      <c r="A771" s="183"/>
      <c r="B771" s="183"/>
      <c r="C771" s="183"/>
      <c r="E771" s="183"/>
      <c r="H771" s="183"/>
      <c r="K771" s="183"/>
    </row>
    <row r="772" customFormat="false" ht="14.25" hidden="false" customHeight="true" outlineLevel="0" collapsed="false">
      <c r="A772" s="183"/>
      <c r="B772" s="183"/>
      <c r="C772" s="183"/>
      <c r="E772" s="183"/>
      <c r="H772" s="183"/>
      <c r="K772" s="183"/>
    </row>
    <row r="773" customFormat="false" ht="14.25" hidden="false" customHeight="true" outlineLevel="0" collapsed="false">
      <c r="A773" s="183"/>
      <c r="B773" s="183"/>
      <c r="C773" s="183"/>
      <c r="E773" s="183"/>
      <c r="H773" s="183"/>
      <c r="K773" s="183"/>
    </row>
    <row r="774" customFormat="false" ht="14.25" hidden="false" customHeight="true" outlineLevel="0" collapsed="false">
      <c r="A774" s="183"/>
      <c r="B774" s="183"/>
      <c r="C774" s="183"/>
      <c r="E774" s="183"/>
      <c r="H774" s="183"/>
      <c r="K774" s="183"/>
    </row>
    <row r="775" customFormat="false" ht="14.25" hidden="false" customHeight="true" outlineLevel="0" collapsed="false">
      <c r="A775" s="183"/>
      <c r="B775" s="183"/>
      <c r="C775" s="183"/>
      <c r="E775" s="183"/>
      <c r="H775" s="183"/>
      <c r="K775" s="183"/>
    </row>
    <row r="776" customFormat="false" ht="14.25" hidden="false" customHeight="true" outlineLevel="0" collapsed="false">
      <c r="A776" s="183"/>
      <c r="B776" s="183"/>
      <c r="C776" s="183"/>
      <c r="E776" s="183"/>
      <c r="H776" s="183"/>
      <c r="K776" s="183"/>
    </row>
    <row r="777" customFormat="false" ht="14.25" hidden="false" customHeight="true" outlineLevel="0" collapsed="false">
      <c r="A777" s="183"/>
      <c r="B777" s="183"/>
      <c r="C777" s="183"/>
      <c r="E777" s="183"/>
      <c r="H777" s="183"/>
      <c r="K777" s="183"/>
    </row>
    <row r="778" customFormat="false" ht="14.25" hidden="false" customHeight="true" outlineLevel="0" collapsed="false">
      <c r="A778" s="183"/>
      <c r="B778" s="183"/>
      <c r="C778" s="183"/>
      <c r="E778" s="183"/>
      <c r="H778" s="183"/>
      <c r="K778" s="183"/>
    </row>
    <row r="779" customFormat="false" ht="14.25" hidden="false" customHeight="true" outlineLevel="0" collapsed="false">
      <c r="A779" s="183"/>
      <c r="B779" s="183"/>
      <c r="C779" s="183"/>
      <c r="E779" s="183"/>
      <c r="H779" s="183"/>
      <c r="K779" s="183"/>
    </row>
    <row r="780" customFormat="false" ht="14.25" hidden="false" customHeight="true" outlineLevel="0" collapsed="false">
      <c r="A780" s="183"/>
      <c r="B780" s="183"/>
      <c r="C780" s="183"/>
      <c r="E780" s="183"/>
      <c r="H780" s="183"/>
      <c r="K780" s="183"/>
    </row>
    <row r="781" customFormat="false" ht="14.25" hidden="false" customHeight="true" outlineLevel="0" collapsed="false">
      <c r="A781" s="183"/>
      <c r="B781" s="183"/>
      <c r="C781" s="183"/>
      <c r="E781" s="183"/>
      <c r="H781" s="183"/>
      <c r="K781" s="183"/>
    </row>
    <row r="782" customFormat="false" ht="14.25" hidden="false" customHeight="true" outlineLevel="0" collapsed="false">
      <c r="A782" s="183"/>
      <c r="B782" s="183"/>
      <c r="C782" s="183"/>
      <c r="E782" s="183"/>
      <c r="H782" s="183"/>
      <c r="K782" s="183"/>
    </row>
    <row r="783" customFormat="false" ht="14.25" hidden="false" customHeight="true" outlineLevel="0" collapsed="false">
      <c r="A783" s="183"/>
      <c r="B783" s="183"/>
      <c r="C783" s="183"/>
      <c r="E783" s="183"/>
      <c r="H783" s="183"/>
      <c r="K783" s="183"/>
    </row>
    <row r="784" customFormat="false" ht="14.25" hidden="false" customHeight="true" outlineLevel="0" collapsed="false">
      <c r="A784" s="183"/>
      <c r="B784" s="183"/>
      <c r="C784" s="183"/>
      <c r="E784" s="183"/>
      <c r="H784" s="183"/>
      <c r="K784" s="183"/>
    </row>
    <row r="785" customFormat="false" ht="14.25" hidden="false" customHeight="true" outlineLevel="0" collapsed="false">
      <c r="A785" s="183"/>
      <c r="B785" s="183"/>
      <c r="C785" s="183"/>
      <c r="E785" s="183"/>
      <c r="H785" s="183"/>
      <c r="K785" s="183"/>
    </row>
    <row r="786" customFormat="false" ht="14.25" hidden="false" customHeight="true" outlineLevel="0" collapsed="false">
      <c r="A786" s="183"/>
      <c r="B786" s="183"/>
      <c r="C786" s="183"/>
      <c r="E786" s="183"/>
      <c r="H786" s="183"/>
      <c r="K786" s="183"/>
    </row>
    <row r="787" customFormat="false" ht="14.25" hidden="false" customHeight="true" outlineLevel="0" collapsed="false">
      <c r="A787" s="183"/>
      <c r="B787" s="183"/>
      <c r="C787" s="183"/>
      <c r="E787" s="183"/>
      <c r="H787" s="183"/>
      <c r="K787" s="183"/>
    </row>
    <row r="788" customFormat="false" ht="14.25" hidden="false" customHeight="true" outlineLevel="0" collapsed="false">
      <c r="A788" s="183"/>
      <c r="B788" s="183"/>
      <c r="C788" s="183"/>
      <c r="E788" s="183"/>
      <c r="H788" s="183"/>
      <c r="K788" s="183"/>
    </row>
    <row r="789" customFormat="false" ht="14.25" hidden="false" customHeight="true" outlineLevel="0" collapsed="false">
      <c r="A789" s="183"/>
      <c r="B789" s="183"/>
      <c r="C789" s="183"/>
      <c r="E789" s="183"/>
      <c r="H789" s="183"/>
      <c r="K789" s="183"/>
    </row>
    <row r="790" customFormat="false" ht="14.25" hidden="false" customHeight="true" outlineLevel="0" collapsed="false">
      <c r="A790" s="183"/>
      <c r="B790" s="183"/>
      <c r="C790" s="183"/>
      <c r="E790" s="183"/>
      <c r="H790" s="183"/>
      <c r="K790" s="183"/>
    </row>
    <row r="791" customFormat="false" ht="14.25" hidden="false" customHeight="true" outlineLevel="0" collapsed="false">
      <c r="A791" s="183"/>
      <c r="B791" s="183"/>
      <c r="C791" s="183"/>
      <c r="E791" s="183"/>
      <c r="H791" s="183"/>
      <c r="K791" s="183"/>
    </row>
    <row r="792" customFormat="false" ht="14.25" hidden="false" customHeight="true" outlineLevel="0" collapsed="false">
      <c r="A792" s="183"/>
      <c r="B792" s="183"/>
      <c r="C792" s="183"/>
      <c r="E792" s="183"/>
      <c r="H792" s="183"/>
      <c r="K792" s="183"/>
    </row>
    <row r="793" customFormat="false" ht="14.25" hidden="false" customHeight="true" outlineLevel="0" collapsed="false">
      <c r="A793" s="183"/>
      <c r="B793" s="183"/>
      <c r="C793" s="183"/>
      <c r="E793" s="183"/>
      <c r="H793" s="183"/>
      <c r="K793" s="183"/>
    </row>
    <row r="794" customFormat="false" ht="14.25" hidden="false" customHeight="true" outlineLevel="0" collapsed="false">
      <c r="A794" s="183"/>
      <c r="B794" s="183"/>
      <c r="C794" s="183"/>
      <c r="E794" s="183"/>
      <c r="H794" s="183"/>
      <c r="K794" s="183"/>
    </row>
    <row r="795" customFormat="false" ht="14.25" hidden="false" customHeight="true" outlineLevel="0" collapsed="false">
      <c r="A795" s="183"/>
      <c r="B795" s="183"/>
      <c r="C795" s="183"/>
      <c r="E795" s="183"/>
      <c r="H795" s="183"/>
      <c r="K795" s="183"/>
    </row>
    <row r="796" customFormat="false" ht="14.25" hidden="false" customHeight="true" outlineLevel="0" collapsed="false">
      <c r="A796" s="183"/>
      <c r="B796" s="183"/>
      <c r="C796" s="183"/>
      <c r="E796" s="183"/>
      <c r="H796" s="183"/>
      <c r="K796" s="183"/>
    </row>
    <row r="797" customFormat="false" ht="14.25" hidden="false" customHeight="true" outlineLevel="0" collapsed="false">
      <c r="A797" s="183"/>
      <c r="B797" s="183"/>
      <c r="C797" s="183"/>
      <c r="E797" s="183"/>
      <c r="H797" s="183"/>
      <c r="K797" s="183"/>
    </row>
    <row r="798" customFormat="false" ht="14.25" hidden="false" customHeight="true" outlineLevel="0" collapsed="false">
      <c r="A798" s="183"/>
      <c r="B798" s="183"/>
      <c r="C798" s="183"/>
      <c r="E798" s="183"/>
      <c r="H798" s="183"/>
      <c r="K798" s="183"/>
    </row>
    <row r="799" customFormat="false" ht="14.25" hidden="false" customHeight="true" outlineLevel="0" collapsed="false">
      <c r="A799" s="183"/>
      <c r="B799" s="183"/>
      <c r="C799" s="183"/>
      <c r="E799" s="183"/>
      <c r="H799" s="183"/>
      <c r="K799" s="183"/>
    </row>
    <row r="800" customFormat="false" ht="14.25" hidden="false" customHeight="true" outlineLevel="0" collapsed="false">
      <c r="A800" s="183"/>
      <c r="B800" s="183"/>
      <c r="C800" s="183"/>
      <c r="E800" s="183"/>
      <c r="H800" s="183"/>
      <c r="K800" s="183"/>
    </row>
    <row r="801" customFormat="false" ht="14.25" hidden="false" customHeight="true" outlineLevel="0" collapsed="false">
      <c r="A801" s="183"/>
      <c r="B801" s="183"/>
      <c r="C801" s="183"/>
      <c r="E801" s="183"/>
      <c r="H801" s="183"/>
      <c r="K801" s="183"/>
    </row>
    <row r="802" customFormat="false" ht="14.25" hidden="false" customHeight="true" outlineLevel="0" collapsed="false">
      <c r="A802" s="183"/>
      <c r="B802" s="183"/>
      <c r="C802" s="183"/>
      <c r="E802" s="183"/>
      <c r="H802" s="183"/>
      <c r="K802" s="183"/>
    </row>
    <row r="803" customFormat="false" ht="14.25" hidden="false" customHeight="true" outlineLevel="0" collapsed="false">
      <c r="A803" s="183"/>
      <c r="B803" s="183"/>
      <c r="C803" s="183"/>
      <c r="E803" s="183"/>
      <c r="H803" s="183"/>
      <c r="K803" s="183"/>
    </row>
    <row r="804" customFormat="false" ht="14.25" hidden="false" customHeight="true" outlineLevel="0" collapsed="false">
      <c r="A804" s="183"/>
      <c r="B804" s="183"/>
      <c r="C804" s="183"/>
      <c r="E804" s="183"/>
      <c r="H804" s="183"/>
      <c r="K804" s="183"/>
    </row>
    <row r="805" customFormat="false" ht="14.25" hidden="false" customHeight="true" outlineLevel="0" collapsed="false">
      <c r="A805" s="183"/>
      <c r="B805" s="183"/>
      <c r="C805" s="183"/>
      <c r="E805" s="183"/>
      <c r="H805" s="183"/>
      <c r="K805" s="183"/>
    </row>
    <row r="806" customFormat="false" ht="14.25" hidden="false" customHeight="true" outlineLevel="0" collapsed="false">
      <c r="A806" s="183"/>
      <c r="B806" s="183"/>
      <c r="C806" s="183"/>
      <c r="E806" s="183"/>
      <c r="H806" s="183"/>
      <c r="K806" s="183"/>
    </row>
    <row r="807" customFormat="false" ht="14.25" hidden="false" customHeight="true" outlineLevel="0" collapsed="false">
      <c r="A807" s="183"/>
      <c r="B807" s="183"/>
      <c r="C807" s="183"/>
      <c r="E807" s="183"/>
      <c r="H807" s="183"/>
      <c r="K807" s="183"/>
    </row>
    <row r="808" customFormat="false" ht="14.25" hidden="false" customHeight="true" outlineLevel="0" collapsed="false">
      <c r="A808" s="183"/>
      <c r="B808" s="183"/>
      <c r="C808" s="183"/>
      <c r="E808" s="183"/>
      <c r="H808" s="183"/>
      <c r="K808" s="183"/>
    </row>
    <row r="809" customFormat="false" ht="14.25" hidden="false" customHeight="true" outlineLevel="0" collapsed="false">
      <c r="A809" s="183"/>
      <c r="B809" s="183"/>
      <c r="C809" s="183"/>
      <c r="E809" s="183"/>
      <c r="H809" s="183"/>
      <c r="K809" s="183"/>
    </row>
    <row r="810" customFormat="false" ht="14.25" hidden="false" customHeight="true" outlineLevel="0" collapsed="false">
      <c r="A810" s="183"/>
      <c r="B810" s="183"/>
      <c r="C810" s="183"/>
      <c r="E810" s="183"/>
      <c r="H810" s="183"/>
      <c r="K810" s="183"/>
    </row>
    <row r="811" customFormat="false" ht="14.25" hidden="false" customHeight="true" outlineLevel="0" collapsed="false">
      <c r="A811" s="183"/>
      <c r="B811" s="183"/>
      <c r="C811" s="183"/>
      <c r="E811" s="183"/>
      <c r="H811" s="183"/>
      <c r="K811" s="183"/>
    </row>
    <row r="812" customFormat="false" ht="14.25" hidden="false" customHeight="true" outlineLevel="0" collapsed="false">
      <c r="A812" s="183"/>
      <c r="B812" s="183"/>
      <c r="C812" s="183"/>
      <c r="E812" s="183"/>
      <c r="H812" s="183"/>
      <c r="K812" s="183"/>
    </row>
    <row r="813" customFormat="false" ht="14.25" hidden="false" customHeight="true" outlineLevel="0" collapsed="false">
      <c r="A813" s="183"/>
      <c r="B813" s="183"/>
      <c r="C813" s="183"/>
      <c r="E813" s="183"/>
      <c r="H813" s="183"/>
      <c r="K813" s="183"/>
    </row>
    <row r="814" customFormat="false" ht="14.25" hidden="false" customHeight="true" outlineLevel="0" collapsed="false">
      <c r="A814" s="183"/>
      <c r="B814" s="183"/>
      <c r="C814" s="183"/>
      <c r="E814" s="183"/>
      <c r="H814" s="183"/>
      <c r="K814" s="183"/>
    </row>
    <row r="815" customFormat="false" ht="14.25" hidden="false" customHeight="true" outlineLevel="0" collapsed="false">
      <c r="A815" s="183"/>
      <c r="B815" s="183"/>
      <c r="C815" s="183"/>
      <c r="E815" s="183"/>
      <c r="H815" s="183"/>
      <c r="K815" s="183"/>
    </row>
    <row r="816" customFormat="false" ht="14.25" hidden="false" customHeight="true" outlineLevel="0" collapsed="false">
      <c r="A816" s="183"/>
      <c r="B816" s="183"/>
      <c r="C816" s="183"/>
      <c r="E816" s="183"/>
      <c r="H816" s="183"/>
      <c r="K816" s="183"/>
    </row>
    <row r="817" customFormat="false" ht="14.25" hidden="false" customHeight="true" outlineLevel="0" collapsed="false">
      <c r="A817" s="183"/>
      <c r="B817" s="183"/>
      <c r="C817" s="183"/>
      <c r="E817" s="183"/>
      <c r="H817" s="183"/>
      <c r="K817" s="183"/>
    </row>
    <row r="818" customFormat="false" ht="14.25" hidden="false" customHeight="true" outlineLevel="0" collapsed="false">
      <c r="A818" s="183"/>
      <c r="B818" s="183"/>
      <c r="C818" s="183"/>
      <c r="E818" s="183"/>
      <c r="H818" s="183"/>
      <c r="K818" s="183"/>
    </row>
    <row r="819" customFormat="false" ht="14.25" hidden="false" customHeight="true" outlineLevel="0" collapsed="false">
      <c r="A819" s="183"/>
      <c r="B819" s="183"/>
      <c r="C819" s="183"/>
      <c r="E819" s="183"/>
      <c r="H819" s="183"/>
      <c r="K819" s="183"/>
    </row>
    <row r="820" customFormat="false" ht="14.25" hidden="false" customHeight="true" outlineLevel="0" collapsed="false">
      <c r="A820" s="183"/>
      <c r="B820" s="183"/>
      <c r="C820" s="183"/>
      <c r="E820" s="183"/>
      <c r="H820" s="183"/>
      <c r="K820" s="183"/>
    </row>
    <row r="821" customFormat="false" ht="14.25" hidden="false" customHeight="true" outlineLevel="0" collapsed="false">
      <c r="A821" s="183"/>
      <c r="B821" s="183"/>
      <c r="C821" s="183"/>
      <c r="E821" s="183"/>
      <c r="H821" s="183"/>
      <c r="K821" s="183"/>
    </row>
    <row r="822" customFormat="false" ht="14.25" hidden="false" customHeight="true" outlineLevel="0" collapsed="false">
      <c r="A822" s="183"/>
      <c r="B822" s="183"/>
      <c r="C822" s="183"/>
      <c r="E822" s="183"/>
      <c r="H822" s="183"/>
      <c r="K822" s="183"/>
    </row>
    <row r="823" customFormat="false" ht="14.25" hidden="false" customHeight="true" outlineLevel="0" collapsed="false">
      <c r="A823" s="183"/>
      <c r="B823" s="183"/>
      <c r="C823" s="183"/>
      <c r="E823" s="183"/>
      <c r="H823" s="183"/>
      <c r="K823" s="183"/>
    </row>
    <row r="824" customFormat="false" ht="14.25" hidden="false" customHeight="true" outlineLevel="0" collapsed="false">
      <c r="A824" s="183"/>
      <c r="B824" s="183"/>
      <c r="C824" s="183"/>
      <c r="E824" s="183"/>
      <c r="H824" s="183"/>
      <c r="K824" s="183"/>
    </row>
    <row r="825" customFormat="false" ht="14.25" hidden="false" customHeight="true" outlineLevel="0" collapsed="false">
      <c r="A825" s="183"/>
      <c r="B825" s="183"/>
      <c r="C825" s="183"/>
      <c r="E825" s="183"/>
      <c r="H825" s="183"/>
      <c r="K825" s="183"/>
    </row>
    <row r="826" customFormat="false" ht="14.25" hidden="false" customHeight="true" outlineLevel="0" collapsed="false">
      <c r="A826" s="183"/>
      <c r="B826" s="183"/>
      <c r="C826" s="183"/>
      <c r="E826" s="183"/>
      <c r="H826" s="183"/>
      <c r="K826" s="183"/>
    </row>
    <row r="827" customFormat="false" ht="14.25" hidden="false" customHeight="true" outlineLevel="0" collapsed="false">
      <c r="A827" s="183"/>
      <c r="B827" s="183"/>
      <c r="C827" s="183"/>
      <c r="E827" s="183"/>
      <c r="H827" s="183"/>
      <c r="K827" s="183"/>
    </row>
    <row r="828" customFormat="false" ht="14.25" hidden="false" customHeight="true" outlineLevel="0" collapsed="false">
      <c r="A828" s="183"/>
      <c r="B828" s="183"/>
      <c r="C828" s="183"/>
      <c r="E828" s="183"/>
      <c r="H828" s="183"/>
      <c r="K828" s="183"/>
    </row>
    <row r="829" customFormat="false" ht="14.25" hidden="false" customHeight="true" outlineLevel="0" collapsed="false">
      <c r="A829" s="183"/>
      <c r="B829" s="183"/>
      <c r="C829" s="183"/>
      <c r="E829" s="183"/>
      <c r="H829" s="183"/>
      <c r="K829" s="183"/>
    </row>
    <row r="830" customFormat="false" ht="14.25" hidden="false" customHeight="true" outlineLevel="0" collapsed="false">
      <c r="A830" s="183"/>
      <c r="B830" s="183"/>
      <c r="C830" s="183"/>
      <c r="E830" s="183"/>
      <c r="H830" s="183"/>
      <c r="K830" s="183"/>
    </row>
    <row r="831" customFormat="false" ht="14.25" hidden="false" customHeight="true" outlineLevel="0" collapsed="false">
      <c r="A831" s="183"/>
      <c r="B831" s="183"/>
      <c r="C831" s="183"/>
      <c r="E831" s="183"/>
      <c r="H831" s="183"/>
      <c r="K831" s="183"/>
    </row>
    <row r="832" customFormat="false" ht="14.25" hidden="false" customHeight="true" outlineLevel="0" collapsed="false">
      <c r="A832" s="183"/>
      <c r="B832" s="183"/>
      <c r="C832" s="183"/>
      <c r="E832" s="183"/>
      <c r="H832" s="183"/>
      <c r="K832" s="183"/>
    </row>
    <row r="833" customFormat="false" ht="14.25" hidden="false" customHeight="true" outlineLevel="0" collapsed="false">
      <c r="A833" s="183"/>
      <c r="B833" s="183"/>
      <c r="C833" s="183"/>
      <c r="E833" s="183"/>
      <c r="H833" s="183"/>
      <c r="K833" s="183"/>
    </row>
    <row r="834" customFormat="false" ht="14.25" hidden="false" customHeight="true" outlineLevel="0" collapsed="false">
      <c r="A834" s="183"/>
      <c r="B834" s="183"/>
      <c r="C834" s="183"/>
      <c r="E834" s="183"/>
      <c r="H834" s="183"/>
      <c r="K834" s="183"/>
    </row>
    <row r="835" customFormat="false" ht="14.25" hidden="false" customHeight="true" outlineLevel="0" collapsed="false">
      <c r="A835" s="183"/>
      <c r="B835" s="183"/>
      <c r="C835" s="183"/>
      <c r="E835" s="183"/>
      <c r="H835" s="183"/>
      <c r="K835" s="183"/>
    </row>
    <row r="836" customFormat="false" ht="14.25" hidden="false" customHeight="true" outlineLevel="0" collapsed="false">
      <c r="A836" s="183"/>
      <c r="B836" s="183"/>
      <c r="C836" s="183"/>
      <c r="E836" s="183"/>
      <c r="H836" s="183"/>
      <c r="K836" s="183"/>
    </row>
    <row r="837" customFormat="false" ht="14.25" hidden="false" customHeight="true" outlineLevel="0" collapsed="false">
      <c r="A837" s="183"/>
      <c r="B837" s="183"/>
      <c r="C837" s="183"/>
      <c r="E837" s="183"/>
      <c r="H837" s="183"/>
      <c r="K837" s="183"/>
    </row>
    <row r="838" customFormat="false" ht="14.25" hidden="false" customHeight="true" outlineLevel="0" collapsed="false">
      <c r="A838" s="183"/>
      <c r="B838" s="183"/>
      <c r="C838" s="183"/>
      <c r="E838" s="183"/>
      <c r="H838" s="183"/>
      <c r="K838" s="183"/>
    </row>
    <row r="839" customFormat="false" ht="14.25" hidden="false" customHeight="true" outlineLevel="0" collapsed="false">
      <c r="A839" s="183"/>
      <c r="B839" s="183"/>
      <c r="C839" s="183"/>
      <c r="E839" s="183"/>
      <c r="H839" s="183"/>
      <c r="K839" s="183"/>
    </row>
    <row r="840" customFormat="false" ht="14.25" hidden="false" customHeight="true" outlineLevel="0" collapsed="false">
      <c r="A840" s="183"/>
      <c r="B840" s="183"/>
      <c r="C840" s="183"/>
      <c r="E840" s="183"/>
      <c r="H840" s="183"/>
      <c r="K840" s="183"/>
    </row>
    <row r="841" customFormat="false" ht="14.25" hidden="false" customHeight="true" outlineLevel="0" collapsed="false">
      <c r="A841" s="183"/>
      <c r="B841" s="183"/>
      <c r="C841" s="183"/>
      <c r="E841" s="183"/>
      <c r="H841" s="183"/>
      <c r="K841" s="183"/>
    </row>
    <row r="842" customFormat="false" ht="14.25" hidden="false" customHeight="true" outlineLevel="0" collapsed="false">
      <c r="A842" s="183"/>
      <c r="B842" s="183"/>
      <c r="C842" s="183"/>
      <c r="E842" s="183"/>
      <c r="H842" s="183"/>
      <c r="K842" s="183"/>
    </row>
    <row r="843" customFormat="false" ht="14.25" hidden="false" customHeight="true" outlineLevel="0" collapsed="false">
      <c r="A843" s="183"/>
      <c r="B843" s="183"/>
      <c r="C843" s="183"/>
      <c r="E843" s="183"/>
      <c r="H843" s="183"/>
      <c r="K843" s="183"/>
    </row>
    <row r="844" customFormat="false" ht="14.25" hidden="false" customHeight="true" outlineLevel="0" collapsed="false">
      <c r="A844" s="183"/>
      <c r="B844" s="183"/>
      <c r="C844" s="183"/>
      <c r="E844" s="183"/>
      <c r="H844" s="183"/>
      <c r="K844" s="183"/>
    </row>
    <row r="845" customFormat="false" ht="14.25" hidden="false" customHeight="true" outlineLevel="0" collapsed="false">
      <c r="A845" s="183"/>
      <c r="B845" s="183"/>
      <c r="C845" s="183"/>
      <c r="E845" s="183"/>
      <c r="H845" s="183"/>
      <c r="K845" s="183"/>
    </row>
    <row r="846" customFormat="false" ht="14.25" hidden="false" customHeight="true" outlineLevel="0" collapsed="false">
      <c r="A846" s="183"/>
      <c r="B846" s="183"/>
      <c r="C846" s="183"/>
      <c r="E846" s="183"/>
      <c r="H846" s="183"/>
      <c r="K846" s="183"/>
    </row>
    <row r="847" customFormat="false" ht="14.25" hidden="false" customHeight="true" outlineLevel="0" collapsed="false">
      <c r="A847" s="183"/>
      <c r="B847" s="183"/>
      <c r="C847" s="183"/>
      <c r="E847" s="183"/>
      <c r="H847" s="183"/>
      <c r="K847" s="183"/>
    </row>
    <row r="848" customFormat="false" ht="14.25" hidden="false" customHeight="true" outlineLevel="0" collapsed="false">
      <c r="A848" s="183"/>
      <c r="B848" s="183"/>
      <c r="C848" s="183"/>
      <c r="E848" s="183"/>
      <c r="H848" s="183"/>
      <c r="K848" s="183"/>
    </row>
    <row r="849" customFormat="false" ht="14.25" hidden="false" customHeight="true" outlineLevel="0" collapsed="false">
      <c r="A849" s="183"/>
      <c r="B849" s="183"/>
      <c r="C849" s="183"/>
      <c r="E849" s="183"/>
      <c r="H849" s="183"/>
      <c r="K849" s="183"/>
    </row>
    <row r="850" customFormat="false" ht="14.25" hidden="false" customHeight="true" outlineLevel="0" collapsed="false">
      <c r="A850" s="183"/>
      <c r="B850" s="183"/>
      <c r="C850" s="183"/>
      <c r="E850" s="183"/>
      <c r="H850" s="183"/>
      <c r="K850" s="183"/>
    </row>
    <row r="851" customFormat="false" ht="14.25" hidden="false" customHeight="true" outlineLevel="0" collapsed="false">
      <c r="A851" s="183"/>
      <c r="B851" s="183"/>
      <c r="C851" s="183"/>
      <c r="E851" s="183"/>
      <c r="H851" s="183"/>
      <c r="K851" s="183"/>
    </row>
    <row r="852" customFormat="false" ht="14.25" hidden="false" customHeight="true" outlineLevel="0" collapsed="false">
      <c r="A852" s="183"/>
      <c r="B852" s="183"/>
      <c r="C852" s="183"/>
      <c r="E852" s="183"/>
      <c r="H852" s="183"/>
      <c r="K852" s="183"/>
    </row>
    <row r="853" customFormat="false" ht="14.25" hidden="false" customHeight="true" outlineLevel="0" collapsed="false">
      <c r="A853" s="183"/>
      <c r="B853" s="183"/>
      <c r="C853" s="183"/>
      <c r="E853" s="183"/>
      <c r="H853" s="183"/>
      <c r="K853" s="183"/>
    </row>
    <row r="854" customFormat="false" ht="14.25" hidden="false" customHeight="true" outlineLevel="0" collapsed="false">
      <c r="A854" s="183"/>
      <c r="B854" s="183"/>
      <c r="C854" s="183"/>
      <c r="E854" s="183"/>
      <c r="H854" s="183"/>
      <c r="K854" s="183"/>
    </row>
    <row r="855" customFormat="false" ht="14.25" hidden="false" customHeight="true" outlineLevel="0" collapsed="false">
      <c r="A855" s="183"/>
      <c r="B855" s="183"/>
      <c r="C855" s="183"/>
      <c r="E855" s="183"/>
      <c r="H855" s="183"/>
      <c r="K855" s="183"/>
    </row>
    <row r="856" customFormat="false" ht="14.25" hidden="false" customHeight="true" outlineLevel="0" collapsed="false">
      <c r="A856" s="183"/>
      <c r="B856" s="183"/>
      <c r="C856" s="183"/>
      <c r="E856" s="183"/>
      <c r="H856" s="183"/>
      <c r="K856" s="183"/>
    </row>
    <row r="857" customFormat="false" ht="14.25" hidden="false" customHeight="true" outlineLevel="0" collapsed="false">
      <c r="A857" s="183"/>
      <c r="B857" s="183"/>
      <c r="C857" s="183"/>
      <c r="E857" s="183"/>
      <c r="H857" s="183"/>
      <c r="K857" s="183"/>
    </row>
    <row r="858" customFormat="false" ht="14.25" hidden="false" customHeight="true" outlineLevel="0" collapsed="false">
      <c r="A858" s="183"/>
      <c r="B858" s="183"/>
      <c r="C858" s="183"/>
      <c r="E858" s="183"/>
      <c r="H858" s="183"/>
      <c r="K858" s="183"/>
    </row>
    <row r="859" customFormat="false" ht="14.25" hidden="false" customHeight="true" outlineLevel="0" collapsed="false">
      <c r="A859" s="183"/>
      <c r="B859" s="183"/>
      <c r="C859" s="183"/>
      <c r="E859" s="183"/>
      <c r="H859" s="183"/>
      <c r="K859" s="183"/>
    </row>
    <row r="860" customFormat="false" ht="14.25" hidden="false" customHeight="true" outlineLevel="0" collapsed="false">
      <c r="A860" s="183"/>
      <c r="B860" s="183"/>
      <c r="C860" s="183"/>
      <c r="E860" s="183"/>
      <c r="H860" s="183"/>
      <c r="K860" s="183"/>
    </row>
    <row r="861" customFormat="false" ht="14.25" hidden="false" customHeight="true" outlineLevel="0" collapsed="false">
      <c r="A861" s="183"/>
      <c r="B861" s="183"/>
      <c r="C861" s="183"/>
      <c r="E861" s="183"/>
      <c r="H861" s="183"/>
      <c r="K861" s="183"/>
    </row>
    <row r="862" customFormat="false" ht="14.25" hidden="false" customHeight="true" outlineLevel="0" collapsed="false">
      <c r="A862" s="183"/>
      <c r="B862" s="183"/>
      <c r="C862" s="183"/>
      <c r="E862" s="183"/>
      <c r="H862" s="183"/>
      <c r="K862" s="183"/>
    </row>
    <row r="863" customFormat="false" ht="14.25" hidden="false" customHeight="true" outlineLevel="0" collapsed="false">
      <c r="A863" s="183"/>
      <c r="B863" s="183"/>
      <c r="C863" s="183"/>
      <c r="E863" s="183"/>
      <c r="H863" s="183"/>
      <c r="K863" s="183"/>
    </row>
    <row r="864" customFormat="false" ht="14.25" hidden="false" customHeight="true" outlineLevel="0" collapsed="false">
      <c r="A864" s="183"/>
      <c r="B864" s="183"/>
      <c r="C864" s="183"/>
      <c r="E864" s="183"/>
      <c r="H864" s="183"/>
      <c r="K864" s="183"/>
    </row>
    <row r="865" customFormat="false" ht="14.25" hidden="false" customHeight="true" outlineLevel="0" collapsed="false">
      <c r="A865" s="183"/>
      <c r="B865" s="183"/>
      <c r="C865" s="183"/>
      <c r="E865" s="183"/>
      <c r="H865" s="183"/>
      <c r="K865" s="183"/>
    </row>
    <row r="866" customFormat="false" ht="14.25" hidden="false" customHeight="true" outlineLevel="0" collapsed="false">
      <c r="A866" s="183"/>
      <c r="B866" s="183"/>
      <c r="C866" s="183"/>
      <c r="E866" s="183"/>
      <c r="H866" s="183"/>
      <c r="K866" s="183"/>
    </row>
    <row r="867" customFormat="false" ht="14.25" hidden="false" customHeight="true" outlineLevel="0" collapsed="false">
      <c r="A867" s="183"/>
      <c r="B867" s="183"/>
      <c r="C867" s="183"/>
      <c r="E867" s="183"/>
      <c r="H867" s="183"/>
      <c r="K867" s="183"/>
    </row>
    <row r="868" customFormat="false" ht="14.25" hidden="false" customHeight="true" outlineLevel="0" collapsed="false">
      <c r="A868" s="183"/>
      <c r="B868" s="183"/>
      <c r="C868" s="183"/>
      <c r="E868" s="183"/>
      <c r="H868" s="183"/>
      <c r="K868" s="183"/>
    </row>
    <row r="869" customFormat="false" ht="14.25" hidden="false" customHeight="true" outlineLevel="0" collapsed="false">
      <c r="A869" s="183"/>
      <c r="B869" s="183"/>
      <c r="C869" s="183"/>
      <c r="E869" s="183"/>
      <c r="H869" s="183"/>
      <c r="K869" s="183"/>
    </row>
    <row r="870" customFormat="false" ht="14.25" hidden="false" customHeight="true" outlineLevel="0" collapsed="false">
      <c r="A870" s="183"/>
      <c r="B870" s="183"/>
      <c r="C870" s="183"/>
      <c r="E870" s="183"/>
      <c r="H870" s="183"/>
      <c r="K870" s="183"/>
    </row>
    <row r="871" customFormat="false" ht="14.25" hidden="false" customHeight="true" outlineLevel="0" collapsed="false">
      <c r="A871" s="183"/>
      <c r="B871" s="183"/>
      <c r="C871" s="183"/>
      <c r="E871" s="183"/>
      <c r="H871" s="183"/>
      <c r="K871" s="183"/>
    </row>
    <row r="872" customFormat="false" ht="14.25" hidden="false" customHeight="true" outlineLevel="0" collapsed="false">
      <c r="A872" s="183"/>
      <c r="B872" s="183"/>
      <c r="C872" s="183"/>
      <c r="E872" s="183"/>
      <c r="H872" s="183"/>
      <c r="K872" s="183"/>
    </row>
    <row r="873" customFormat="false" ht="14.25" hidden="false" customHeight="true" outlineLevel="0" collapsed="false">
      <c r="A873" s="183"/>
      <c r="B873" s="183"/>
      <c r="C873" s="183"/>
      <c r="E873" s="183"/>
      <c r="H873" s="183"/>
      <c r="K873" s="183"/>
    </row>
    <row r="874" customFormat="false" ht="14.25" hidden="false" customHeight="true" outlineLevel="0" collapsed="false">
      <c r="A874" s="183"/>
      <c r="B874" s="183"/>
      <c r="C874" s="183"/>
      <c r="E874" s="183"/>
      <c r="H874" s="183"/>
      <c r="K874" s="183"/>
    </row>
    <row r="875" customFormat="false" ht="14.25" hidden="false" customHeight="true" outlineLevel="0" collapsed="false">
      <c r="A875" s="183"/>
      <c r="B875" s="183"/>
      <c r="C875" s="183"/>
      <c r="E875" s="183"/>
      <c r="H875" s="183"/>
      <c r="K875" s="183"/>
    </row>
    <row r="876" customFormat="false" ht="14.25" hidden="false" customHeight="true" outlineLevel="0" collapsed="false">
      <c r="A876" s="183"/>
      <c r="B876" s="183"/>
      <c r="C876" s="183"/>
      <c r="E876" s="183"/>
      <c r="H876" s="183"/>
      <c r="K876" s="183"/>
    </row>
    <row r="877" customFormat="false" ht="14.25" hidden="false" customHeight="true" outlineLevel="0" collapsed="false">
      <c r="A877" s="183"/>
      <c r="B877" s="183"/>
      <c r="C877" s="183"/>
      <c r="E877" s="183"/>
      <c r="H877" s="183"/>
      <c r="K877" s="183"/>
    </row>
    <row r="878" customFormat="false" ht="14.25" hidden="false" customHeight="true" outlineLevel="0" collapsed="false">
      <c r="A878" s="183"/>
      <c r="B878" s="183"/>
      <c r="C878" s="183"/>
      <c r="E878" s="183"/>
      <c r="H878" s="183"/>
      <c r="K878" s="183"/>
    </row>
    <row r="879" customFormat="false" ht="14.25" hidden="false" customHeight="true" outlineLevel="0" collapsed="false">
      <c r="A879" s="183"/>
      <c r="B879" s="183"/>
      <c r="C879" s="183"/>
      <c r="E879" s="183"/>
      <c r="H879" s="183"/>
      <c r="K879" s="183"/>
    </row>
    <row r="880" customFormat="false" ht="14.25" hidden="false" customHeight="true" outlineLevel="0" collapsed="false">
      <c r="A880" s="183"/>
      <c r="B880" s="183"/>
      <c r="C880" s="183"/>
      <c r="E880" s="183"/>
      <c r="H880" s="183"/>
      <c r="K880" s="183"/>
    </row>
    <row r="881" customFormat="false" ht="14.25" hidden="false" customHeight="true" outlineLevel="0" collapsed="false">
      <c r="A881" s="183"/>
      <c r="B881" s="183"/>
      <c r="C881" s="183"/>
      <c r="E881" s="183"/>
      <c r="H881" s="183"/>
      <c r="K881" s="183"/>
    </row>
    <row r="882" customFormat="false" ht="14.25" hidden="false" customHeight="true" outlineLevel="0" collapsed="false">
      <c r="A882" s="183"/>
      <c r="B882" s="183"/>
      <c r="C882" s="183"/>
      <c r="E882" s="183"/>
      <c r="H882" s="183"/>
      <c r="K882" s="183"/>
    </row>
    <row r="883" customFormat="false" ht="14.25" hidden="false" customHeight="true" outlineLevel="0" collapsed="false">
      <c r="A883" s="183"/>
      <c r="B883" s="183"/>
      <c r="C883" s="183"/>
      <c r="E883" s="183"/>
      <c r="H883" s="183"/>
      <c r="K883" s="183"/>
    </row>
    <row r="884" customFormat="false" ht="14.25" hidden="false" customHeight="true" outlineLevel="0" collapsed="false">
      <c r="A884" s="183"/>
      <c r="B884" s="183"/>
      <c r="C884" s="183"/>
      <c r="E884" s="183"/>
      <c r="H884" s="183"/>
      <c r="K884" s="183"/>
    </row>
    <row r="885" customFormat="false" ht="14.25" hidden="false" customHeight="true" outlineLevel="0" collapsed="false">
      <c r="A885" s="183"/>
      <c r="B885" s="183"/>
      <c r="C885" s="183"/>
      <c r="E885" s="183"/>
      <c r="H885" s="183"/>
      <c r="K885" s="183"/>
    </row>
    <row r="886" customFormat="false" ht="14.25" hidden="false" customHeight="true" outlineLevel="0" collapsed="false">
      <c r="A886" s="183"/>
      <c r="B886" s="183"/>
      <c r="C886" s="183"/>
      <c r="E886" s="183"/>
      <c r="H886" s="183"/>
      <c r="K886" s="183"/>
    </row>
    <row r="887" customFormat="false" ht="14.25" hidden="false" customHeight="true" outlineLevel="0" collapsed="false">
      <c r="A887" s="183"/>
      <c r="B887" s="183"/>
      <c r="C887" s="183"/>
      <c r="E887" s="183"/>
      <c r="H887" s="183"/>
      <c r="K887" s="183"/>
    </row>
    <row r="888" customFormat="false" ht="14.25" hidden="false" customHeight="true" outlineLevel="0" collapsed="false">
      <c r="A888" s="183"/>
      <c r="B888" s="183"/>
      <c r="C888" s="183"/>
      <c r="E888" s="183"/>
      <c r="H888" s="183"/>
      <c r="K888" s="183"/>
    </row>
    <row r="889" customFormat="false" ht="14.25" hidden="false" customHeight="true" outlineLevel="0" collapsed="false">
      <c r="A889" s="183"/>
      <c r="B889" s="183"/>
      <c r="C889" s="183"/>
      <c r="E889" s="183"/>
      <c r="H889" s="183"/>
      <c r="K889" s="183"/>
    </row>
    <row r="890" customFormat="false" ht="14.25" hidden="false" customHeight="true" outlineLevel="0" collapsed="false">
      <c r="A890" s="183"/>
      <c r="B890" s="183"/>
      <c r="C890" s="183"/>
      <c r="E890" s="183"/>
      <c r="H890" s="183"/>
      <c r="K890" s="183"/>
    </row>
    <row r="891" customFormat="false" ht="14.25" hidden="false" customHeight="true" outlineLevel="0" collapsed="false">
      <c r="A891" s="183"/>
      <c r="B891" s="183"/>
      <c r="C891" s="183"/>
      <c r="E891" s="183"/>
      <c r="H891" s="183"/>
      <c r="K891" s="183"/>
    </row>
    <row r="892" customFormat="false" ht="14.25" hidden="false" customHeight="true" outlineLevel="0" collapsed="false">
      <c r="A892" s="183"/>
      <c r="B892" s="183"/>
      <c r="C892" s="183"/>
      <c r="E892" s="183"/>
      <c r="H892" s="183"/>
      <c r="K892" s="183"/>
    </row>
    <row r="893" customFormat="false" ht="14.25" hidden="false" customHeight="true" outlineLevel="0" collapsed="false">
      <c r="A893" s="183"/>
      <c r="B893" s="183"/>
      <c r="C893" s="183"/>
      <c r="E893" s="183"/>
      <c r="H893" s="183"/>
      <c r="K893" s="183"/>
    </row>
    <row r="894" customFormat="false" ht="14.25" hidden="false" customHeight="true" outlineLevel="0" collapsed="false">
      <c r="A894" s="183"/>
      <c r="B894" s="183"/>
      <c r="C894" s="183"/>
      <c r="E894" s="183"/>
      <c r="H894" s="183"/>
      <c r="K894" s="183"/>
    </row>
    <row r="895" customFormat="false" ht="14.25" hidden="false" customHeight="true" outlineLevel="0" collapsed="false">
      <c r="A895" s="183"/>
      <c r="B895" s="183"/>
      <c r="C895" s="183"/>
      <c r="E895" s="183"/>
      <c r="H895" s="183"/>
      <c r="K895" s="183"/>
    </row>
    <row r="896" customFormat="false" ht="14.25" hidden="false" customHeight="true" outlineLevel="0" collapsed="false">
      <c r="A896" s="183"/>
      <c r="B896" s="183"/>
      <c r="C896" s="183"/>
      <c r="E896" s="183"/>
      <c r="H896" s="183"/>
      <c r="K896" s="183"/>
    </row>
    <row r="897" customFormat="false" ht="14.25" hidden="false" customHeight="true" outlineLevel="0" collapsed="false">
      <c r="A897" s="183"/>
      <c r="B897" s="183"/>
      <c r="C897" s="183"/>
      <c r="E897" s="183"/>
      <c r="H897" s="183"/>
      <c r="K897" s="183"/>
    </row>
    <row r="898" customFormat="false" ht="14.25" hidden="false" customHeight="true" outlineLevel="0" collapsed="false">
      <c r="A898" s="183"/>
      <c r="B898" s="183"/>
      <c r="C898" s="183"/>
      <c r="E898" s="183"/>
      <c r="H898" s="183"/>
      <c r="K898" s="183"/>
    </row>
    <row r="899" customFormat="false" ht="14.25" hidden="false" customHeight="true" outlineLevel="0" collapsed="false">
      <c r="A899" s="183"/>
      <c r="B899" s="183"/>
      <c r="C899" s="183"/>
      <c r="E899" s="183"/>
      <c r="H899" s="183"/>
      <c r="K899" s="183"/>
    </row>
    <row r="900" customFormat="false" ht="14.25" hidden="false" customHeight="true" outlineLevel="0" collapsed="false">
      <c r="A900" s="183"/>
      <c r="B900" s="183"/>
      <c r="C900" s="183"/>
      <c r="E900" s="183"/>
      <c r="H900" s="183"/>
      <c r="K900" s="183"/>
    </row>
    <row r="901" customFormat="false" ht="14.25" hidden="false" customHeight="true" outlineLevel="0" collapsed="false">
      <c r="A901" s="183"/>
      <c r="B901" s="183"/>
      <c r="C901" s="183"/>
      <c r="E901" s="183"/>
      <c r="H901" s="183"/>
      <c r="K901" s="183"/>
    </row>
    <row r="902" customFormat="false" ht="14.25" hidden="false" customHeight="true" outlineLevel="0" collapsed="false">
      <c r="A902" s="183"/>
      <c r="B902" s="183"/>
      <c r="C902" s="183"/>
      <c r="E902" s="183"/>
      <c r="H902" s="183"/>
      <c r="K902" s="183"/>
    </row>
    <row r="903" customFormat="false" ht="14.25" hidden="false" customHeight="true" outlineLevel="0" collapsed="false">
      <c r="A903" s="183"/>
      <c r="B903" s="183"/>
      <c r="C903" s="183"/>
      <c r="E903" s="183"/>
      <c r="H903" s="183"/>
      <c r="K903" s="183"/>
    </row>
    <row r="904" customFormat="false" ht="14.25" hidden="false" customHeight="true" outlineLevel="0" collapsed="false">
      <c r="A904" s="183"/>
      <c r="B904" s="183"/>
      <c r="C904" s="183"/>
      <c r="E904" s="183"/>
      <c r="H904" s="183"/>
      <c r="K904" s="183"/>
    </row>
    <row r="905" customFormat="false" ht="14.25" hidden="false" customHeight="true" outlineLevel="0" collapsed="false">
      <c r="A905" s="183"/>
      <c r="B905" s="183"/>
      <c r="C905" s="183"/>
      <c r="E905" s="183"/>
      <c r="H905" s="183"/>
      <c r="K905" s="183"/>
    </row>
    <row r="906" customFormat="false" ht="14.25" hidden="false" customHeight="true" outlineLevel="0" collapsed="false">
      <c r="A906" s="183"/>
      <c r="B906" s="183"/>
      <c r="C906" s="183"/>
      <c r="E906" s="183"/>
      <c r="H906" s="183"/>
      <c r="K906" s="183"/>
    </row>
    <row r="907" customFormat="false" ht="14.25" hidden="false" customHeight="true" outlineLevel="0" collapsed="false">
      <c r="A907" s="183"/>
      <c r="B907" s="183"/>
      <c r="C907" s="183"/>
      <c r="E907" s="183"/>
      <c r="H907" s="183"/>
      <c r="K907" s="183"/>
    </row>
    <row r="908" customFormat="false" ht="14.25" hidden="false" customHeight="true" outlineLevel="0" collapsed="false">
      <c r="A908" s="183"/>
      <c r="B908" s="183"/>
      <c r="C908" s="183"/>
      <c r="E908" s="183"/>
      <c r="H908" s="183"/>
      <c r="K908" s="183"/>
    </row>
    <row r="909" customFormat="false" ht="14.25" hidden="false" customHeight="true" outlineLevel="0" collapsed="false">
      <c r="A909" s="183"/>
      <c r="B909" s="183"/>
      <c r="C909" s="183"/>
      <c r="E909" s="183"/>
      <c r="H909" s="183"/>
      <c r="K909" s="183"/>
    </row>
    <row r="910" customFormat="false" ht="14.25" hidden="false" customHeight="true" outlineLevel="0" collapsed="false">
      <c r="A910" s="183"/>
      <c r="B910" s="183"/>
      <c r="C910" s="183"/>
      <c r="E910" s="183"/>
      <c r="H910" s="183"/>
      <c r="K910" s="183"/>
    </row>
    <row r="911" customFormat="false" ht="14.25" hidden="false" customHeight="true" outlineLevel="0" collapsed="false">
      <c r="A911" s="183"/>
      <c r="B911" s="183"/>
      <c r="C911" s="183"/>
      <c r="E911" s="183"/>
      <c r="H911" s="183"/>
      <c r="K911" s="183"/>
    </row>
    <row r="912" customFormat="false" ht="14.25" hidden="false" customHeight="true" outlineLevel="0" collapsed="false">
      <c r="A912" s="183"/>
      <c r="B912" s="183"/>
      <c r="C912" s="183"/>
      <c r="E912" s="183"/>
      <c r="H912" s="183"/>
      <c r="K912" s="183"/>
    </row>
    <row r="913" customFormat="false" ht="14.25" hidden="false" customHeight="true" outlineLevel="0" collapsed="false">
      <c r="A913" s="183"/>
      <c r="B913" s="183"/>
      <c r="C913" s="183"/>
      <c r="E913" s="183"/>
      <c r="H913" s="183"/>
      <c r="K913" s="183"/>
    </row>
    <row r="914" customFormat="false" ht="14.25" hidden="false" customHeight="true" outlineLevel="0" collapsed="false">
      <c r="A914" s="183"/>
      <c r="B914" s="183"/>
      <c r="C914" s="183"/>
      <c r="E914" s="183"/>
      <c r="H914" s="183"/>
      <c r="K914" s="183"/>
    </row>
    <row r="915" customFormat="false" ht="14.25" hidden="false" customHeight="true" outlineLevel="0" collapsed="false">
      <c r="A915" s="183"/>
      <c r="B915" s="183"/>
      <c r="C915" s="183"/>
      <c r="E915" s="183"/>
      <c r="H915" s="183"/>
      <c r="K915" s="183"/>
    </row>
    <row r="916" customFormat="false" ht="14.25" hidden="false" customHeight="true" outlineLevel="0" collapsed="false">
      <c r="A916" s="183"/>
      <c r="B916" s="183"/>
      <c r="C916" s="183"/>
      <c r="E916" s="183"/>
      <c r="H916" s="183"/>
      <c r="K916" s="183"/>
    </row>
    <row r="917" customFormat="false" ht="14.25" hidden="false" customHeight="true" outlineLevel="0" collapsed="false">
      <c r="A917" s="183"/>
      <c r="B917" s="183"/>
      <c r="C917" s="183"/>
      <c r="E917" s="183"/>
      <c r="H917" s="183"/>
      <c r="K917" s="183"/>
    </row>
    <row r="918" customFormat="false" ht="14.25" hidden="false" customHeight="true" outlineLevel="0" collapsed="false">
      <c r="A918" s="183"/>
      <c r="B918" s="183"/>
      <c r="C918" s="183"/>
      <c r="E918" s="183"/>
      <c r="H918" s="183"/>
      <c r="K918" s="183"/>
    </row>
    <row r="919" customFormat="false" ht="14.25" hidden="false" customHeight="true" outlineLevel="0" collapsed="false">
      <c r="A919" s="183"/>
      <c r="B919" s="183"/>
      <c r="C919" s="183"/>
      <c r="E919" s="183"/>
      <c r="H919" s="183"/>
      <c r="K919" s="183"/>
    </row>
    <row r="920" customFormat="false" ht="14.25" hidden="false" customHeight="true" outlineLevel="0" collapsed="false">
      <c r="A920" s="183"/>
      <c r="B920" s="183"/>
      <c r="C920" s="183"/>
      <c r="E920" s="183"/>
      <c r="H920" s="183"/>
      <c r="K920" s="183"/>
    </row>
    <row r="921" customFormat="false" ht="14.25" hidden="false" customHeight="true" outlineLevel="0" collapsed="false">
      <c r="A921" s="183"/>
      <c r="B921" s="183"/>
      <c r="C921" s="183"/>
      <c r="E921" s="183"/>
      <c r="H921" s="183"/>
      <c r="K921" s="183"/>
    </row>
    <row r="922" customFormat="false" ht="14.25" hidden="false" customHeight="true" outlineLevel="0" collapsed="false">
      <c r="A922" s="183"/>
      <c r="B922" s="183"/>
      <c r="C922" s="183"/>
      <c r="E922" s="183"/>
      <c r="H922" s="183"/>
      <c r="K922" s="183"/>
    </row>
    <row r="923" customFormat="false" ht="14.25" hidden="false" customHeight="true" outlineLevel="0" collapsed="false">
      <c r="A923" s="183"/>
      <c r="B923" s="183"/>
      <c r="C923" s="183"/>
      <c r="E923" s="183"/>
      <c r="H923" s="183"/>
      <c r="K923" s="183"/>
    </row>
    <row r="924" customFormat="false" ht="14.25" hidden="false" customHeight="true" outlineLevel="0" collapsed="false">
      <c r="A924" s="183"/>
      <c r="B924" s="183"/>
      <c r="C924" s="183"/>
      <c r="E924" s="183"/>
      <c r="H924" s="183"/>
      <c r="K924" s="183"/>
    </row>
    <row r="925" customFormat="false" ht="14.25" hidden="false" customHeight="true" outlineLevel="0" collapsed="false">
      <c r="A925" s="183"/>
      <c r="B925" s="183"/>
      <c r="C925" s="183"/>
      <c r="E925" s="183"/>
      <c r="H925" s="183"/>
      <c r="K925" s="183"/>
    </row>
    <row r="926" customFormat="false" ht="14.25" hidden="false" customHeight="true" outlineLevel="0" collapsed="false">
      <c r="A926" s="183"/>
      <c r="B926" s="183"/>
      <c r="C926" s="183"/>
      <c r="E926" s="183"/>
      <c r="H926" s="183"/>
      <c r="K926" s="183"/>
    </row>
    <row r="927" customFormat="false" ht="14.25" hidden="false" customHeight="true" outlineLevel="0" collapsed="false">
      <c r="A927" s="183"/>
      <c r="B927" s="183"/>
      <c r="C927" s="183"/>
      <c r="E927" s="183"/>
      <c r="H927" s="183"/>
      <c r="K927" s="183"/>
    </row>
    <row r="928" customFormat="false" ht="14.25" hidden="false" customHeight="true" outlineLevel="0" collapsed="false">
      <c r="A928" s="183"/>
      <c r="B928" s="183"/>
      <c r="C928" s="183"/>
      <c r="E928" s="183"/>
      <c r="H928" s="183"/>
      <c r="K928" s="183"/>
    </row>
    <row r="929" customFormat="false" ht="14.25" hidden="false" customHeight="true" outlineLevel="0" collapsed="false">
      <c r="A929" s="183"/>
      <c r="B929" s="183"/>
      <c r="C929" s="183"/>
      <c r="E929" s="183"/>
      <c r="H929" s="183"/>
      <c r="K929" s="183"/>
    </row>
    <row r="930" customFormat="false" ht="14.25" hidden="false" customHeight="true" outlineLevel="0" collapsed="false">
      <c r="A930" s="183"/>
      <c r="B930" s="183"/>
      <c r="C930" s="183"/>
      <c r="E930" s="183"/>
      <c r="H930" s="183"/>
      <c r="K930" s="183"/>
    </row>
    <row r="931" customFormat="false" ht="14.25" hidden="false" customHeight="true" outlineLevel="0" collapsed="false">
      <c r="A931" s="183"/>
      <c r="B931" s="183"/>
      <c r="C931" s="183"/>
      <c r="E931" s="183"/>
      <c r="H931" s="183"/>
      <c r="K931" s="183"/>
    </row>
    <row r="932" customFormat="false" ht="14.25" hidden="false" customHeight="true" outlineLevel="0" collapsed="false">
      <c r="A932" s="183"/>
      <c r="B932" s="183"/>
      <c r="C932" s="183"/>
      <c r="E932" s="183"/>
      <c r="H932" s="183"/>
      <c r="K932" s="183"/>
    </row>
    <row r="933" customFormat="false" ht="14.25" hidden="false" customHeight="true" outlineLevel="0" collapsed="false">
      <c r="A933" s="183"/>
      <c r="B933" s="183"/>
      <c r="C933" s="183"/>
      <c r="E933" s="183"/>
      <c r="H933" s="183"/>
      <c r="K933" s="183"/>
    </row>
    <row r="934" customFormat="false" ht="14.25" hidden="false" customHeight="true" outlineLevel="0" collapsed="false">
      <c r="A934" s="183"/>
      <c r="B934" s="183"/>
      <c r="C934" s="183"/>
      <c r="E934" s="183"/>
      <c r="H934" s="183"/>
      <c r="K934" s="183"/>
    </row>
    <row r="935" customFormat="false" ht="14.25" hidden="false" customHeight="true" outlineLevel="0" collapsed="false">
      <c r="A935" s="183"/>
      <c r="B935" s="183"/>
      <c r="C935" s="183"/>
      <c r="E935" s="183"/>
      <c r="H935" s="183"/>
      <c r="K935" s="183"/>
    </row>
    <row r="936" customFormat="false" ht="14.25" hidden="false" customHeight="true" outlineLevel="0" collapsed="false">
      <c r="A936" s="183"/>
      <c r="B936" s="183"/>
      <c r="C936" s="183"/>
      <c r="E936" s="183"/>
      <c r="H936" s="183"/>
      <c r="K936" s="183"/>
    </row>
    <row r="937" customFormat="false" ht="14.25" hidden="false" customHeight="true" outlineLevel="0" collapsed="false">
      <c r="A937" s="183"/>
      <c r="B937" s="183"/>
      <c r="C937" s="183"/>
      <c r="E937" s="183"/>
      <c r="H937" s="183"/>
      <c r="K937" s="183"/>
    </row>
    <row r="938" customFormat="false" ht="14.25" hidden="false" customHeight="true" outlineLevel="0" collapsed="false">
      <c r="A938" s="183"/>
      <c r="B938" s="183"/>
      <c r="C938" s="183"/>
      <c r="E938" s="183"/>
      <c r="H938" s="183"/>
      <c r="K938" s="183"/>
    </row>
    <row r="939" customFormat="false" ht="14.25" hidden="false" customHeight="true" outlineLevel="0" collapsed="false">
      <c r="A939" s="183"/>
      <c r="B939" s="183"/>
      <c r="C939" s="183"/>
      <c r="E939" s="183"/>
      <c r="H939" s="183"/>
      <c r="K939" s="183"/>
    </row>
    <row r="940" customFormat="false" ht="14.25" hidden="false" customHeight="true" outlineLevel="0" collapsed="false">
      <c r="A940" s="183"/>
      <c r="B940" s="183"/>
      <c r="C940" s="183"/>
      <c r="E940" s="183"/>
      <c r="H940" s="183"/>
      <c r="K940" s="183"/>
    </row>
    <row r="941" customFormat="false" ht="14.25" hidden="false" customHeight="true" outlineLevel="0" collapsed="false">
      <c r="A941" s="183"/>
      <c r="B941" s="183"/>
      <c r="C941" s="183"/>
      <c r="E941" s="183"/>
      <c r="H941" s="183"/>
      <c r="K941" s="183"/>
    </row>
    <row r="942" customFormat="false" ht="14.25" hidden="false" customHeight="true" outlineLevel="0" collapsed="false">
      <c r="A942" s="183"/>
      <c r="B942" s="183"/>
      <c r="C942" s="183"/>
      <c r="E942" s="183"/>
      <c r="H942" s="183"/>
      <c r="K942" s="183"/>
    </row>
    <row r="943" customFormat="false" ht="14.25" hidden="false" customHeight="true" outlineLevel="0" collapsed="false">
      <c r="A943" s="183"/>
      <c r="B943" s="183"/>
      <c r="C943" s="183"/>
      <c r="E943" s="183"/>
      <c r="H943" s="183"/>
      <c r="K943" s="183"/>
    </row>
    <row r="944" customFormat="false" ht="14.25" hidden="false" customHeight="true" outlineLevel="0" collapsed="false">
      <c r="A944" s="183"/>
      <c r="B944" s="183"/>
      <c r="C944" s="183"/>
      <c r="E944" s="183"/>
      <c r="H944" s="183"/>
      <c r="K944" s="183"/>
    </row>
    <row r="945" customFormat="false" ht="14.25" hidden="false" customHeight="true" outlineLevel="0" collapsed="false">
      <c r="A945" s="183"/>
      <c r="B945" s="183"/>
      <c r="C945" s="183"/>
      <c r="E945" s="183"/>
      <c r="H945" s="183"/>
      <c r="K945" s="183"/>
    </row>
    <row r="946" customFormat="false" ht="14.25" hidden="false" customHeight="true" outlineLevel="0" collapsed="false">
      <c r="A946" s="183"/>
      <c r="B946" s="183"/>
      <c r="C946" s="183"/>
      <c r="E946" s="183"/>
      <c r="H946" s="183"/>
      <c r="K946" s="183"/>
    </row>
    <row r="947" customFormat="false" ht="14.25" hidden="false" customHeight="true" outlineLevel="0" collapsed="false">
      <c r="A947" s="183"/>
      <c r="B947" s="183"/>
      <c r="C947" s="183"/>
      <c r="E947" s="183"/>
      <c r="H947" s="183"/>
      <c r="K947" s="183"/>
    </row>
    <row r="948" customFormat="false" ht="14.25" hidden="false" customHeight="true" outlineLevel="0" collapsed="false">
      <c r="A948" s="183"/>
      <c r="B948" s="183"/>
      <c r="C948" s="183"/>
      <c r="E948" s="183"/>
      <c r="H948" s="183"/>
      <c r="K948" s="183"/>
    </row>
    <row r="949" customFormat="false" ht="14.25" hidden="false" customHeight="true" outlineLevel="0" collapsed="false">
      <c r="A949" s="183"/>
      <c r="B949" s="183"/>
      <c r="C949" s="183"/>
      <c r="E949" s="183"/>
      <c r="H949" s="183"/>
      <c r="K949" s="183"/>
    </row>
    <row r="950" customFormat="false" ht="14.25" hidden="false" customHeight="true" outlineLevel="0" collapsed="false">
      <c r="A950" s="183"/>
      <c r="B950" s="183"/>
      <c r="C950" s="183"/>
      <c r="E950" s="183"/>
      <c r="H950" s="183"/>
      <c r="K950" s="183"/>
    </row>
    <row r="951" customFormat="false" ht="14.25" hidden="false" customHeight="true" outlineLevel="0" collapsed="false">
      <c r="A951" s="183"/>
      <c r="B951" s="183"/>
      <c r="C951" s="183"/>
      <c r="E951" s="183"/>
      <c r="H951" s="183"/>
      <c r="K951" s="183"/>
    </row>
    <row r="952" customFormat="false" ht="14.25" hidden="false" customHeight="true" outlineLevel="0" collapsed="false">
      <c r="A952" s="183"/>
      <c r="B952" s="183"/>
      <c r="C952" s="183"/>
      <c r="E952" s="183"/>
      <c r="H952" s="183"/>
      <c r="K952" s="183"/>
    </row>
    <row r="953" customFormat="false" ht="14.25" hidden="false" customHeight="true" outlineLevel="0" collapsed="false">
      <c r="A953" s="183"/>
      <c r="B953" s="183"/>
      <c r="C953" s="183"/>
      <c r="E953" s="183"/>
      <c r="H953" s="183"/>
      <c r="K953" s="183"/>
    </row>
    <row r="954" customFormat="false" ht="14.25" hidden="false" customHeight="true" outlineLevel="0" collapsed="false">
      <c r="A954" s="183"/>
      <c r="B954" s="183"/>
      <c r="C954" s="183"/>
      <c r="E954" s="183"/>
      <c r="H954" s="183"/>
      <c r="K954" s="183"/>
    </row>
    <row r="955" customFormat="false" ht="14.25" hidden="false" customHeight="true" outlineLevel="0" collapsed="false">
      <c r="A955" s="183"/>
      <c r="B955" s="183"/>
      <c r="C955" s="183"/>
      <c r="E955" s="183"/>
      <c r="H955" s="183"/>
      <c r="K955" s="183"/>
    </row>
    <row r="956" customFormat="false" ht="14.25" hidden="false" customHeight="true" outlineLevel="0" collapsed="false">
      <c r="A956" s="183"/>
      <c r="B956" s="183"/>
      <c r="C956" s="183"/>
      <c r="E956" s="183"/>
      <c r="H956" s="183"/>
      <c r="K956" s="183"/>
    </row>
    <row r="957" customFormat="false" ht="14.25" hidden="false" customHeight="true" outlineLevel="0" collapsed="false">
      <c r="A957" s="183"/>
      <c r="B957" s="183"/>
      <c r="C957" s="183"/>
      <c r="E957" s="183"/>
      <c r="H957" s="183"/>
      <c r="K957" s="183"/>
    </row>
    <row r="958" customFormat="false" ht="14.25" hidden="false" customHeight="true" outlineLevel="0" collapsed="false">
      <c r="A958" s="183"/>
      <c r="B958" s="183"/>
      <c r="C958" s="183"/>
      <c r="E958" s="183"/>
      <c r="H958" s="183"/>
      <c r="K958" s="183"/>
    </row>
    <row r="959" customFormat="false" ht="14.25" hidden="false" customHeight="true" outlineLevel="0" collapsed="false">
      <c r="A959" s="183"/>
      <c r="B959" s="183"/>
      <c r="C959" s="183"/>
      <c r="E959" s="183"/>
      <c r="H959" s="183"/>
      <c r="K959" s="183"/>
    </row>
    <row r="960" customFormat="false" ht="14.25" hidden="false" customHeight="true" outlineLevel="0" collapsed="false">
      <c r="A960" s="183"/>
      <c r="B960" s="183"/>
      <c r="C960" s="183"/>
      <c r="E960" s="183"/>
      <c r="H960" s="183"/>
      <c r="K960" s="183"/>
    </row>
    <row r="961" customFormat="false" ht="14.25" hidden="false" customHeight="true" outlineLevel="0" collapsed="false">
      <c r="A961" s="183"/>
      <c r="B961" s="183"/>
      <c r="C961" s="183"/>
      <c r="E961" s="183"/>
      <c r="H961" s="183"/>
      <c r="K961" s="183"/>
    </row>
    <row r="962" customFormat="false" ht="14.25" hidden="false" customHeight="true" outlineLevel="0" collapsed="false">
      <c r="A962" s="183"/>
      <c r="B962" s="183"/>
      <c r="C962" s="183"/>
      <c r="E962" s="183"/>
      <c r="H962" s="183"/>
      <c r="K962" s="183"/>
    </row>
    <row r="963" customFormat="false" ht="14.25" hidden="false" customHeight="true" outlineLevel="0" collapsed="false">
      <c r="A963" s="183"/>
      <c r="B963" s="183"/>
      <c r="C963" s="183"/>
      <c r="E963" s="183"/>
      <c r="H963" s="183"/>
      <c r="K963" s="183"/>
    </row>
    <row r="964" customFormat="false" ht="14.25" hidden="false" customHeight="true" outlineLevel="0" collapsed="false">
      <c r="A964" s="183"/>
      <c r="B964" s="183"/>
      <c r="C964" s="183"/>
      <c r="E964" s="183"/>
      <c r="H964" s="183"/>
      <c r="K964" s="183"/>
    </row>
    <row r="965" customFormat="false" ht="14.25" hidden="false" customHeight="true" outlineLevel="0" collapsed="false">
      <c r="A965" s="183"/>
      <c r="B965" s="183"/>
      <c r="C965" s="183"/>
      <c r="E965" s="183"/>
      <c r="H965" s="183"/>
      <c r="K965" s="183"/>
    </row>
    <row r="966" customFormat="false" ht="14.25" hidden="false" customHeight="true" outlineLevel="0" collapsed="false">
      <c r="A966" s="183"/>
      <c r="B966" s="183"/>
      <c r="C966" s="183"/>
      <c r="E966" s="183"/>
      <c r="H966" s="183"/>
      <c r="K966" s="183"/>
    </row>
    <row r="967" customFormat="false" ht="14.25" hidden="false" customHeight="true" outlineLevel="0" collapsed="false">
      <c r="A967" s="183"/>
      <c r="B967" s="183"/>
      <c r="C967" s="183"/>
      <c r="E967" s="183"/>
      <c r="H967" s="183"/>
      <c r="K967" s="183"/>
    </row>
    <row r="968" customFormat="false" ht="14.25" hidden="false" customHeight="true" outlineLevel="0" collapsed="false">
      <c r="A968" s="183"/>
      <c r="B968" s="183"/>
      <c r="C968" s="183"/>
      <c r="E968" s="183"/>
      <c r="H968" s="183"/>
      <c r="K968" s="183"/>
    </row>
    <row r="969" customFormat="false" ht="14.25" hidden="false" customHeight="true" outlineLevel="0" collapsed="false">
      <c r="A969" s="183"/>
      <c r="B969" s="183"/>
      <c r="C969" s="183"/>
      <c r="E969" s="183"/>
      <c r="H969" s="183"/>
      <c r="K969" s="183"/>
    </row>
    <row r="970" customFormat="false" ht="14.25" hidden="false" customHeight="true" outlineLevel="0" collapsed="false">
      <c r="A970" s="183"/>
      <c r="B970" s="183"/>
      <c r="C970" s="183"/>
      <c r="E970" s="183"/>
      <c r="H970" s="183"/>
      <c r="K970" s="183"/>
    </row>
    <row r="971" customFormat="false" ht="14.25" hidden="false" customHeight="true" outlineLevel="0" collapsed="false">
      <c r="A971" s="183"/>
      <c r="B971" s="183"/>
      <c r="C971" s="183"/>
      <c r="E971" s="183"/>
      <c r="H971" s="183"/>
      <c r="K971" s="183"/>
    </row>
    <row r="972" customFormat="false" ht="14.25" hidden="false" customHeight="true" outlineLevel="0" collapsed="false">
      <c r="A972" s="183"/>
      <c r="B972" s="183"/>
      <c r="C972" s="183"/>
      <c r="E972" s="183"/>
      <c r="H972" s="183"/>
      <c r="K972" s="183"/>
    </row>
    <row r="973" customFormat="false" ht="14.25" hidden="false" customHeight="true" outlineLevel="0" collapsed="false">
      <c r="A973" s="183"/>
      <c r="B973" s="183"/>
      <c r="C973" s="183"/>
      <c r="E973" s="183"/>
      <c r="H973" s="183"/>
      <c r="K973" s="183"/>
    </row>
    <row r="974" customFormat="false" ht="14.25" hidden="false" customHeight="true" outlineLevel="0" collapsed="false">
      <c r="A974" s="183"/>
      <c r="B974" s="183"/>
      <c r="C974" s="183"/>
      <c r="E974" s="183"/>
      <c r="H974" s="183"/>
      <c r="K974" s="183"/>
    </row>
    <row r="975" customFormat="false" ht="14.25" hidden="false" customHeight="true" outlineLevel="0" collapsed="false">
      <c r="A975" s="183"/>
      <c r="B975" s="183"/>
      <c r="C975" s="183"/>
      <c r="E975" s="183"/>
      <c r="H975" s="183"/>
      <c r="K975" s="183"/>
    </row>
    <row r="976" customFormat="false" ht="14.25" hidden="false" customHeight="true" outlineLevel="0" collapsed="false">
      <c r="A976" s="183"/>
      <c r="B976" s="183"/>
      <c r="C976" s="183"/>
      <c r="E976" s="183"/>
      <c r="H976" s="183"/>
      <c r="K976" s="183"/>
    </row>
    <row r="977" customFormat="false" ht="14.25" hidden="false" customHeight="true" outlineLevel="0" collapsed="false">
      <c r="A977" s="183"/>
      <c r="B977" s="183"/>
      <c r="C977" s="183"/>
      <c r="E977" s="183"/>
      <c r="H977" s="183"/>
      <c r="K977" s="183"/>
    </row>
    <row r="978" customFormat="false" ht="14.25" hidden="false" customHeight="true" outlineLevel="0" collapsed="false">
      <c r="A978" s="183"/>
      <c r="B978" s="183"/>
      <c r="C978" s="183"/>
      <c r="E978" s="183"/>
      <c r="H978" s="183"/>
      <c r="K978" s="183"/>
    </row>
    <row r="979" customFormat="false" ht="14.25" hidden="false" customHeight="true" outlineLevel="0" collapsed="false">
      <c r="A979" s="183"/>
      <c r="B979" s="183"/>
      <c r="C979" s="183"/>
      <c r="E979" s="183"/>
      <c r="H979" s="183"/>
      <c r="K979" s="183"/>
    </row>
    <row r="980" customFormat="false" ht="14.25" hidden="false" customHeight="true" outlineLevel="0" collapsed="false">
      <c r="A980" s="183"/>
      <c r="B980" s="183"/>
      <c r="C980" s="183"/>
      <c r="E980" s="183"/>
      <c r="H980" s="183"/>
      <c r="K980" s="183"/>
    </row>
    <row r="981" customFormat="false" ht="14.25" hidden="false" customHeight="true" outlineLevel="0" collapsed="false">
      <c r="A981" s="183"/>
      <c r="B981" s="183"/>
      <c r="C981" s="183"/>
      <c r="E981" s="183"/>
      <c r="H981" s="183"/>
      <c r="K981" s="183"/>
    </row>
    <row r="982" customFormat="false" ht="14.25" hidden="false" customHeight="true" outlineLevel="0" collapsed="false">
      <c r="A982" s="183"/>
      <c r="B982" s="183"/>
      <c r="C982" s="183"/>
      <c r="E982" s="183"/>
      <c r="H982" s="183"/>
      <c r="K982" s="183"/>
    </row>
    <row r="983" customFormat="false" ht="14.25" hidden="false" customHeight="true" outlineLevel="0" collapsed="false">
      <c r="A983" s="183"/>
      <c r="B983" s="183"/>
      <c r="C983" s="183"/>
      <c r="E983" s="183"/>
      <c r="H983" s="183"/>
      <c r="K983" s="183"/>
    </row>
    <row r="984" customFormat="false" ht="14.25" hidden="false" customHeight="true" outlineLevel="0" collapsed="false">
      <c r="A984" s="183"/>
      <c r="B984" s="183"/>
      <c r="C984" s="183"/>
      <c r="E984" s="183"/>
      <c r="H984" s="183"/>
      <c r="K984" s="183"/>
    </row>
    <row r="985" customFormat="false" ht="14.25" hidden="false" customHeight="true" outlineLevel="0" collapsed="false">
      <c r="A985" s="183"/>
      <c r="B985" s="183"/>
      <c r="C985" s="183"/>
      <c r="E985" s="183"/>
      <c r="H985" s="183"/>
      <c r="K985" s="183"/>
    </row>
    <row r="986" customFormat="false" ht="14.25" hidden="false" customHeight="true" outlineLevel="0" collapsed="false">
      <c r="A986" s="183"/>
      <c r="B986" s="183"/>
      <c r="C986" s="183"/>
      <c r="E986" s="183"/>
      <c r="H986" s="183"/>
      <c r="K986" s="183"/>
    </row>
    <row r="987" customFormat="false" ht="14.25" hidden="false" customHeight="true" outlineLevel="0" collapsed="false">
      <c r="A987" s="183"/>
      <c r="B987" s="183"/>
      <c r="C987" s="183"/>
      <c r="E987" s="183"/>
      <c r="H987" s="183"/>
      <c r="K987" s="183"/>
    </row>
    <row r="988" customFormat="false" ht="14.25" hidden="false" customHeight="true" outlineLevel="0" collapsed="false">
      <c r="A988" s="183"/>
      <c r="B988" s="183"/>
      <c r="C988" s="183"/>
      <c r="E988" s="183"/>
      <c r="H988" s="183"/>
      <c r="K988" s="183"/>
    </row>
    <row r="989" customFormat="false" ht="14.25" hidden="false" customHeight="true" outlineLevel="0" collapsed="false">
      <c r="A989" s="183"/>
      <c r="B989" s="183"/>
      <c r="C989" s="183"/>
      <c r="E989" s="183"/>
      <c r="H989" s="183"/>
      <c r="K989" s="183"/>
    </row>
    <row r="990" customFormat="false" ht="14.25" hidden="false" customHeight="true" outlineLevel="0" collapsed="false">
      <c r="A990" s="183"/>
      <c r="B990" s="183"/>
      <c r="C990" s="183"/>
      <c r="E990" s="183"/>
      <c r="H990" s="183"/>
      <c r="K990" s="183"/>
    </row>
    <row r="991" customFormat="false" ht="14.25" hidden="false" customHeight="true" outlineLevel="0" collapsed="false">
      <c r="A991" s="183"/>
      <c r="B991" s="183"/>
      <c r="C991" s="183"/>
      <c r="E991" s="183"/>
      <c r="H991" s="183"/>
      <c r="K991" s="183"/>
    </row>
    <row r="992" customFormat="false" ht="14.25" hidden="false" customHeight="true" outlineLevel="0" collapsed="false">
      <c r="A992" s="183"/>
      <c r="B992" s="183"/>
      <c r="C992" s="183"/>
      <c r="E992" s="183"/>
      <c r="H992" s="183"/>
      <c r="K992" s="183"/>
    </row>
    <row r="993" customFormat="false" ht="14.25" hidden="false" customHeight="true" outlineLevel="0" collapsed="false">
      <c r="A993" s="183"/>
      <c r="B993" s="183"/>
      <c r="C993" s="183"/>
      <c r="E993" s="183"/>
      <c r="H993" s="183"/>
      <c r="K993" s="183"/>
    </row>
    <row r="994" customFormat="false" ht="14.25" hidden="false" customHeight="true" outlineLevel="0" collapsed="false">
      <c r="A994" s="183"/>
      <c r="B994" s="183"/>
      <c r="C994" s="183"/>
      <c r="E994" s="183"/>
      <c r="H994" s="183"/>
      <c r="K994" s="183"/>
    </row>
    <row r="995" customFormat="false" ht="14.25" hidden="false" customHeight="true" outlineLevel="0" collapsed="false">
      <c r="A995" s="183"/>
      <c r="B995" s="183"/>
      <c r="C995" s="183"/>
      <c r="E995" s="183"/>
      <c r="H995" s="183"/>
      <c r="K995" s="183"/>
    </row>
    <row r="996" customFormat="false" ht="14.25" hidden="false" customHeight="true" outlineLevel="0" collapsed="false">
      <c r="A996" s="183"/>
      <c r="B996" s="183"/>
      <c r="C996" s="183"/>
      <c r="E996" s="183"/>
      <c r="H996" s="183"/>
      <c r="K996" s="183"/>
    </row>
    <row r="997" customFormat="false" ht="14.25" hidden="false" customHeight="true" outlineLevel="0" collapsed="false">
      <c r="A997" s="183"/>
      <c r="B997" s="183"/>
      <c r="C997" s="183"/>
      <c r="E997" s="183"/>
      <c r="H997" s="183"/>
      <c r="K997" s="183"/>
    </row>
    <row r="998" customFormat="false" ht="14.25" hidden="false" customHeight="true" outlineLevel="0" collapsed="false">
      <c r="A998" s="183"/>
      <c r="B998" s="183"/>
      <c r="C998" s="183"/>
      <c r="E998" s="183"/>
      <c r="H998" s="183"/>
      <c r="K998" s="183"/>
    </row>
    <row r="999" customFormat="false" ht="14.25" hidden="false" customHeight="true" outlineLevel="0" collapsed="false">
      <c r="A999" s="183"/>
      <c r="B999" s="183"/>
      <c r="C999" s="183"/>
      <c r="E999" s="183"/>
      <c r="H999" s="183"/>
      <c r="K999" s="183"/>
    </row>
    <row r="1000" customFormat="false" ht="14.25" hidden="false" customHeight="true" outlineLevel="0" collapsed="false">
      <c r="A1000" s="183"/>
      <c r="B1000" s="183"/>
      <c r="C1000" s="183"/>
      <c r="E1000" s="183"/>
      <c r="H1000" s="183"/>
      <c r="K1000" s="183"/>
    </row>
    <row r="1001" customFormat="false" ht="14.25" hidden="false" customHeight="true" outlineLevel="0" collapsed="false">
      <c r="A1001" s="183"/>
      <c r="B1001" s="183"/>
      <c r="C1001" s="183"/>
      <c r="E1001" s="183"/>
      <c r="H1001" s="183"/>
      <c r="K1001" s="183"/>
    </row>
  </sheetData>
  <autoFilter ref="A1:U75">
    <filterColumn colId="5">
      <filters>
        <filter val="5.38"/>
        <filter val="3.26M "/>
      </filters>
    </filterColumn>
  </autoFilter>
  <dataValidations count="5">
    <dataValidation allowBlank="true" errorStyle="stop" operator="between" showDropDown="false" showErrorMessage="true" showInputMessage="false" sqref="Q3:Q103" type="list">
      <formula1>"144p,240p,360p,480p,720p,1080p,1440p,2160p"</formula1>
      <formula2>0</formula2>
    </dataValidation>
    <dataValidation allowBlank="true" errorStyle="stop" operator="greaterThan" showDropDown="false" showErrorMessage="true" showInputMessage="false" sqref="G3:G76 O3:O103 U3:U11 I53 F75 H75 J75 R75:S75 U75 G77:G103" type="decimal">
      <formula1>0</formula1>
      <formula2>0</formula2>
    </dataValidation>
    <dataValidation allowBlank="true" errorStyle="stop" operator="between" showDropDown="false" showErrorMessage="true" showInputMessage="false" sqref="T3:T76 L75 T77:T103" type="list">
      <formula1>"Yes,No"</formula1>
      <formula2>0</formula2>
    </dataValidation>
    <dataValidation allowBlank="true" errorStyle="stop" operator="between" showDropDown="false" showErrorMessage="true" showInputMessage="false" sqref="E3:E103" type="list">
      <formula1>"Male,Female"</formula1>
      <formula2>0</formula2>
    </dataValidation>
    <dataValidation allowBlank="true" errorStyle="stop" operator="greaterThan" showDropDown="false" showErrorMessage="true" showInputMessage="false" sqref="I75" type="date">
      <formula1>1</formula1>
      <formula2>0</formula2>
    </dataValidation>
  </dataValidations>
  <hyperlinks>
    <hyperlink ref="A3" r:id="rId1" display="https://youtu.be/7W9X6b8THp8"/>
    <hyperlink ref="C3" r:id="rId2" display="https://www.youtube.com/c/BeerBicepsOfficial"/>
    <hyperlink ref="A4" r:id="rId3" display="(223) 5 Majedaar Gadgets I bought Online ! - YouTube"/>
    <hyperlink ref="C4" r:id="rId4" display="https://www.youtube.com/c/TechBurner/featured"/>
    <hyperlink ref="A5" r:id="rId5" display="https://youtube.com/shorts/-WSYBhaQrX8?feature=share"/>
    <hyperlink ref="A10" r:id="rId6" display="https://youtu.be/h25S27rh4oY"/>
    <hyperlink ref="A11" r:id="rId7" display="https://youtu.be/d72vXhJDE6M"/>
    <hyperlink ref="C11" r:id="rId8" display="https://youtu.be/d72vXhJDE6M"/>
    <hyperlink ref="A12" r:id="rId9" display="https://youtu.be/F1t6zmvAnp0"/>
    <hyperlink ref="C12" r:id="rId10" display="(1290) Round2hell - YouTube"/>
    <hyperlink ref="C13" r:id="rId11" display="https://www.youtube.com/c/TheBrainHumour/featured"/>
    <hyperlink ref="C14" r:id="rId12" display="Amit Bhadana - YouTube"/>
    <hyperlink ref="C15" r:id="rId13" display="Sandeep Maheshwari - YouTube"/>
    <hyperlink ref="C16" r:id="rId14" display="(1) Dr. Vivek Bindra: Motivational Speaker - YouTube"/>
    <hyperlink ref="C17" r:id="rId15" display="(2) Zakir Khan - YouTube"/>
    <hyperlink ref="C18" r:id="rId16" display="(2) Pushkar Raj Thakur: Business Coach - YouTube"/>
    <hyperlink ref="C19" r:id="rId17" display="(2) Anubhav Singh Bassi - YouTube"/>
    <hyperlink ref="C20" r:id="rId18" display="(2) Apna College - YouTube"/>
    <hyperlink ref="C21" r:id="rId19" display="(2) Sourav Joshi Vlogs - YouTube"/>
    <hyperlink ref="C22" r:id="rId20" display="(2) MortaL - YouTube"/>
    <hyperlink ref="C23" r:id="rId21" display="(3) CodeWithHarry - YouTube"/>
    <hyperlink ref="C24" r:id="rId22" display="(3) Technical Guruji - YouTube"/>
    <hyperlink ref="C25" r:id="rId23" display="(3) Flying Beast - YouTube"/>
    <hyperlink ref="C26" r:id="rId24" display="(4) EminemMusic - YouTube"/>
    <hyperlink ref="C27" r:id="rId25" display="(6) ImagineDragons - YouTube"/>
    <hyperlink ref="C28" r:id="rId26" display="(6) Luis Fonsi - YouTube"/>
    <hyperlink ref="C29" r:id="rId27" display="(6) Khan GS Research Centre - YouTube"/>
    <hyperlink ref="C30" r:id="rId28" display="(6) T-Series - YouTube"/>
    <hyperlink ref="C31" r:id="rId29" display="(7) Intellipaat - YouTube"/>
    <hyperlink ref="C32" r:id="rId30" display="(7) ErikTheElectric - YouTube"/>
    <hyperlink ref="C33" r:id="rId31" display="(8) Great Learning - YouTube"/>
    <hyperlink ref="C34" r:id="rId32" display="(8) MR. INDIAN HACKER - YouTube"/>
    <hyperlink ref="C35" r:id="rId33" display="(8) Crazy XYZ - YouTube"/>
    <hyperlink ref="C36" r:id="rId34" display="(8) Neeraj joshi - YouTube"/>
    <hyperlink ref="C37" r:id="rId35" display="(8) Abhijit Chavda - YouTube"/>
    <hyperlink ref="C38" r:id="rId36" display="(8) Veggie Paaji - YouTube"/>
    <hyperlink ref="C39" r:id="rId37" display="(8) Mark Wiens - YouTube"/>
    <hyperlink ref="C40" r:id="rId38" display="(8) FULL SEND PODCAST - YouTube"/>
    <hyperlink ref="C41" r:id="rId39" display="(8) Sony Music India - YouTube"/>
    <hyperlink ref="C42" r:id="rId40" display="(9) DiscoveryChannelInd - YouTube"/>
    <hyperlink ref="C43" r:id="rId41" display="(13) Village Cooking Channel - YouTube"/>
    <hyperlink ref="C44" r:id="rId42" display="(14) Mr.Heang Update - YouTube"/>
    <hyperlink ref="C45" r:id="rId43" display="(14) TheRichest - YouTube"/>
    <hyperlink ref="C46" r:id="rId44" display="(14) RC MEDIA WORLD - YouTube"/>
    <hyperlink ref="C47" r:id="rId45" display="(16) Free Documentary - YouTube"/>
    <hyperlink ref="C48" r:id="rId46" display="(16) 5-Minute DECOR - YouTube"/>
    <hyperlink ref="C49" r:id="rId47" display="(16) Pawn Stars - YouTube"/>
    <hyperlink ref="C50" r:id="rId48" display="(18) Strictly Dumpling - YouTube"/>
    <hyperlink ref="C51" r:id="rId49" display="(18) Randy Santel - YouTube"/>
    <hyperlink ref="C58" r:id="rId50" display="https://www.youtube.com/c/ChefRanveer"/>
    <hyperlink ref="A63" r:id="rId51" display="https://youtu.be/XsmpboIHVYw"/>
    <hyperlink ref="A74" r:id="rId52" display="https://youtu.be/N-4YMlihRf4"/>
    <hyperlink ref="C74" r:id="rId53" display="https://youtube.com/c/KatyPerry"/>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26" min="1" style="0" width="8.71"/>
  </cols>
  <sheetData>
    <row r="1" customFormat="false" ht="14.25" hidden="false" customHeight="true" outlineLevel="0" collapsed="false">
      <c r="A1" s="57" t="s">
        <v>1</v>
      </c>
      <c r="B1" s="57" t="s">
        <v>2</v>
      </c>
      <c r="C1" s="57" t="s">
        <v>3</v>
      </c>
      <c r="D1" s="57" t="s">
        <v>4</v>
      </c>
      <c r="E1" s="57" t="s">
        <v>5</v>
      </c>
      <c r="F1" s="57" t="s">
        <v>6</v>
      </c>
      <c r="G1" s="57" t="s">
        <v>7</v>
      </c>
      <c r="H1" s="58" t="s">
        <v>8</v>
      </c>
      <c r="I1" s="57" t="s">
        <v>9</v>
      </c>
      <c r="J1" s="57" t="s">
        <v>10</v>
      </c>
      <c r="K1" s="57" t="s">
        <v>11</v>
      </c>
      <c r="L1" s="57" t="s">
        <v>12</v>
      </c>
      <c r="M1" s="57" t="s">
        <v>13</v>
      </c>
      <c r="N1" s="57" t="s">
        <v>14</v>
      </c>
      <c r="O1" s="57" t="s">
        <v>15</v>
      </c>
      <c r="P1" s="57" t="s">
        <v>16</v>
      </c>
      <c r="Q1" s="57" t="s">
        <v>17</v>
      </c>
      <c r="R1" s="57" t="s">
        <v>18</v>
      </c>
      <c r="S1" s="57" t="s">
        <v>19</v>
      </c>
      <c r="T1" s="57" t="s">
        <v>20</v>
      </c>
      <c r="U1" s="57" t="s">
        <v>21</v>
      </c>
      <c r="V1" s="178"/>
    </row>
    <row r="2" customFormat="false" ht="14.25" hidden="false" customHeight="true" outlineLevel="0" collapsed="false">
      <c r="A2" s="178" t="s">
        <v>1</v>
      </c>
      <c r="B2" s="178" t="s">
        <v>2</v>
      </c>
      <c r="C2" s="178" t="s">
        <v>3</v>
      </c>
      <c r="D2" s="178" t="s">
        <v>4</v>
      </c>
      <c r="E2" s="178" t="s">
        <v>5</v>
      </c>
      <c r="F2" s="178" t="s">
        <v>6</v>
      </c>
      <c r="G2" s="178" t="s">
        <v>7</v>
      </c>
      <c r="H2" s="178" t="s">
        <v>8</v>
      </c>
      <c r="I2" s="178" t="s">
        <v>9</v>
      </c>
      <c r="J2" s="178" t="s">
        <v>10</v>
      </c>
      <c r="K2" s="178" t="s">
        <v>11</v>
      </c>
      <c r="L2" s="178" t="s">
        <v>12</v>
      </c>
      <c r="M2" s="178" t="s">
        <v>13</v>
      </c>
      <c r="N2" s="178" t="s">
        <v>14</v>
      </c>
      <c r="O2" s="178" t="s">
        <v>15</v>
      </c>
      <c r="P2" s="178" t="s">
        <v>16</v>
      </c>
      <c r="Q2" s="178" t="s">
        <v>17</v>
      </c>
      <c r="R2" s="178" t="s">
        <v>18</v>
      </c>
      <c r="S2" s="178" t="s">
        <v>19</v>
      </c>
      <c r="T2" s="178" t="s">
        <v>20</v>
      </c>
      <c r="U2" s="178" t="s">
        <v>5475</v>
      </c>
    </row>
    <row r="3" customFormat="false" ht="14.25" hidden="false" customHeight="true" outlineLevel="0" collapsed="false">
      <c r="A3" s="131" t="s">
        <v>3301</v>
      </c>
      <c r="B3" s="210" t="s">
        <v>3302</v>
      </c>
      <c r="C3" s="131" t="s">
        <v>3303</v>
      </c>
      <c r="D3" s="57" t="s">
        <v>3304</v>
      </c>
      <c r="E3" s="57" t="s">
        <v>41</v>
      </c>
      <c r="F3" s="57" t="n">
        <v>254000</v>
      </c>
      <c r="G3" s="211" t="n">
        <v>22451639</v>
      </c>
      <c r="H3" s="130" t="n">
        <v>0.00710648148148148</v>
      </c>
      <c r="I3" s="128" t="n">
        <v>44819</v>
      </c>
      <c r="J3" s="57" t="n">
        <v>371</v>
      </c>
      <c r="K3" s="57" t="s">
        <v>28</v>
      </c>
      <c r="L3" s="57" t="s">
        <v>29</v>
      </c>
      <c r="M3" s="57" t="s">
        <v>3305</v>
      </c>
      <c r="N3" s="57" t="s">
        <v>5476</v>
      </c>
      <c r="O3" s="57" t="n">
        <v>26</v>
      </c>
      <c r="P3" s="57" t="s">
        <v>4353</v>
      </c>
      <c r="Q3" s="57" t="s">
        <v>4199</v>
      </c>
      <c r="R3" s="57" t="n">
        <v>1686</v>
      </c>
      <c r="S3" s="57" t="n">
        <v>64</v>
      </c>
      <c r="T3" s="57" t="s">
        <v>36</v>
      </c>
      <c r="U3" s="57" t="n">
        <v>3</v>
      </c>
    </row>
    <row r="4" customFormat="false" ht="14.25" hidden="false" customHeight="true" outlineLevel="0" collapsed="false">
      <c r="A4" s="131" t="s">
        <v>3306</v>
      </c>
      <c r="B4" s="57" t="s">
        <v>3307</v>
      </c>
      <c r="C4" s="131" t="s">
        <v>3303</v>
      </c>
      <c r="D4" s="57" t="s">
        <v>3304</v>
      </c>
      <c r="E4" s="57" t="s">
        <v>41</v>
      </c>
      <c r="F4" s="57" t="n">
        <v>254000</v>
      </c>
      <c r="G4" s="211" t="n">
        <v>22451639</v>
      </c>
      <c r="H4" s="130" t="n">
        <v>0.00984953703703704</v>
      </c>
      <c r="I4" s="128" t="n">
        <v>44818</v>
      </c>
      <c r="J4" s="57" t="n">
        <v>461</v>
      </c>
      <c r="K4" s="57" t="s">
        <v>28</v>
      </c>
      <c r="L4" s="57" t="s">
        <v>29</v>
      </c>
      <c r="M4" s="57" t="s">
        <v>3305</v>
      </c>
      <c r="N4" s="57" t="s">
        <v>5477</v>
      </c>
      <c r="O4" s="57" t="n">
        <v>74</v>
      </c>
      <c r="P4" s="57" t="s">
        <v>4353</v>
      </c>
      <c r="Q4" s="57" t="s">
        <v>4199</v>
      </c>
      <c r="R4" s="57" t="n">
        <v>1686</v>
      </c>
      <c r="S4" s="57" t="n">
        <v>64</v>
      </c>
      <c r="T4" s="57" t="s">
        <v>36</v>
      </c>
      <c r="U4" s="57" t="n">
        <v>3</v>
      </c>
    </row>
    <row r="5" customFormat="false" ht="14.25" hidden="false" customHeight="true" outlineLevel="0" collapsed="false">
      <c r="A5" s="131" t="s">
        <v>3308</v>
      </c>
      <c r="B5" s="57" t="s">
        <v>3309</v>
      </c>
      <c r="C5" s="131" t="s">
        <v>3303</v>
      </c>
      <c r="D5" s="57" t="s">
        <v>3304</v>
      </c>
      <c r="E5" s="57" t="s">
        <v>41</v>
      </c>
      <c r="F5" s="57" t="n">
        <v>254000</v>
      </c>
      <c r="G5" s="211" t="n">
        <v>22451639</v>
      </c>
      <c r="H5" s="130" t="n">
        <v>0.0105555555555556</v>
      </c>
      <c r="I5" s="128" t="n">
        <v>44648</v>
      </c>
      <c r="J5" s="57" t="n">
        <v>664</v>
      </c>
      <c r="K5" s="57" t="s">
        <v>28</v>
      </c>
      <c r="L5" s="57" t="s">
        <v>29</v>
      </c>
      <c r="M5" s="57" t="s">
        <v>3305</v>
      </c>
      <c r="N5" s="57" t="s">
        <v>5478</v>
      </c>
      <c r="O5" s="57" t="n">
        <v>47</v>
      </c>
      <c r="P5" s="57" t="s">
        <v>4373</v>
      </c>
      <c r="Q5" s="57" t="s">
        <v>4239</v>
      </c>
      <c r="R5" s="57" t="n">
        <v>1686</v>
      </c>
      <c r="S5" s="57" t="n">
        <v>64</v>
      </c>
      <c r="T5" s="57" t="s">
        <v>36</v>
      </c>
      <c r="U5" s="57" t="n">
        <v>3</v>
      </c>
    </row>
    <row r="6" customFormat="false" ht="14.25" hidden="false" customHeight="true" outlineLevel="0" collapsed="false">
      <c r="A6" s="131" t="s">
        <v>3310</v>
      </c>
      <c r="B6" s="57" t="s">
        <v>3311</v>
      </c>
      <c r="C6" s="131" t="s">
        <v>3303</v>
      </c>
      <c r="D6" s="57" t="s">
        <v>3304</v>
      </c>
      <c r="E6" s="57" t="s">
        <v>41</v>
      </c>
      <c r="F6" s="57" t="n">
        <v>254000</v>
      </c>
      <c r="G6" s="211" t="n">
        <v>22451639</v>
      </c>
      <c r="H6" s="130" t="n">
        <v>0.00466435185185185</v>
      </c>
      <c r="I6" s="128" t="n">
        <v>44083</v>
      </c>
      <c r="J6" s="57" t="n">
        <v>2400</v>
      </c>
      <c r="K6" s="57" t="s">
        <v>28</v>
      </c>
      <c r="L6" s="57" t="s">
        <v>29</v>
      </c>
      <c r="M6" s="57" t="s">
        <v>3305</v>
      </c>
      <c r="N6" s="57" t="s">
        <v>5479</v>
      </c>
      <c r="O6" s="57" t="n">
        <v>84</v>
      </c>
      <c r="P6" s="57" t="s">
        <v>4399</v>
      </c>
      <c r="Q6" s="57" t="s">
        <v>4212</v>
      </c>
      <c r="R6" s="57" t="n">
        <v>1686</v>
      </c>
      <c r="S6" s="57" t="n">
        <v>64</v>
      </c>
      <c r="T6" s="57" t="s">
        <v>36</v>
      </c>
      <c r="U6" s="57" t="n">
        <v>3</v>
      </c>
    </row>
    <row r="7" customFormat="false" ht="14.25" hidden="false" customHeight="true" outlineLevel="0" collapsed="false">
      <c r="A7" s="131" t="s">
        <v>3312</v>
      </c>
      <c r="B7" s="57" t="s">
        <v>3313</v>
      </c>
      <c r="C7" s="131" t="s">
        <v>3303</v>
      </c>
      <c r="D7" s="57" t="s">
        <v>3304</v>
      </c>
      <c r="E7" s="57" t="s">
        <v>41</v>
      </c>
      <c r="F7" s="57" t="n">
        <v>254000</v>
      </c>
      <c r="G7" s="211" t="n">
        <v>22451639</v>
      </c>
      <c r="H7" s="130" t="n">
        <v>0.0216782407407407</v>
      </c>
      <c r="I7" s="128" t="n">
        <v>44330</v>
      </c>
      <c r="J7" s="57" t="n">
        <v>1800</v>
      </c>
      <c r="K7" s="57" t="s">
        <v>28</v>
      </c>
      <c r="L7" s="57" t="s">
        <v>29</v>
      </c>
      <c r="M7" s="57" t="s">
        <v>3305</v>
      </c>
      <c r="N7" s="57" t="s">
        <v>5480</v>
      </c>
      <c r="O7" s="57" t="n">
        <v>146</v>
      </c>
      <c r="P7" s="57" t="s">
        <v>4612</v>
      </c>
      <c r="Q7" s="57" t="s">
        <v>4199</v>
      </c>
      <c r="R7" s="57" t="n">
        <v>1686</v>
      </c>
      <c r="S7" s="57" t="n">
        <v>64</v>
      </c>
      <c r="T7" s="57" t="s">
        <v>36</v>
      </c>
      <c r="U7" s="57" t="n">
        <v>3</v>
      </c>
    </row>
    <row r="8" customFormat="false" ht="14.25" hidden="false" customHeight="true" outlineLevel="0" collapsed="false">
      <c r="A8" s="131" t="s">
        <v>3314</v>
      </c>
      <c r="B8" s="210" t="s">
        <v>3315</v>
      </c>
      <c r="C8" s="131" t="s">
        <v>3316</v>
      </c>
      <c r="D8" s="57" t="s">
        <v>3317</v>
      </c>
      <c r="E8" s="57" t="s">
        <v>41</v>
      </c>
      <c r="F8" s="57" t="n">
        <v>324</v>
      </c>
      <c r="G8" s="211" t="n">
        <v>2797</v>
      </c>
      <c r="H8" s="130" t="n">
        <v>0.00188657407407407</v>
      </c>
      <c r="I8" s="128" t="n">
        <v>44659</v>
      </c>
      <c r="J8" s="57" t="n">
        <v>1</v>
      </c>
      <c r="K8" s="57" t="s">
        <v>28</v>
      </c>
      <c r="L8" s="57" t="s">
        <v>29</v>
      </c>
      <c r="M8" s="57" t="s">
        <v>3318</v>
      </c>
      <c r="N8" s="57" t="s">
        <v>5481</v>
      </c>
      <c r="O8" s="57" t="n">
        <v>0</v>
      </c>
      <c r="P8" s="57" t="s">
        <v>5481</v>
      </c>
      <c r="Q8" s="57" t="s">
        <v>4199</v>
      </c>
      <c r="R8" s="57" t="n">
        <v>66</v>
      </c>
      <c r="S8" s="57" t="n">
        <v>5</v>
      </c>
      <c r="T8" s="57" t="s">
        <v>36</v>
      </c>
      <c r="U8" s="57" t="n">
        <v>0</v>
      </c>
    </row>
    <row r="9" customFormat="false" ht="14.25" hidden="false" customHeight="true" outlineLevel="0" collapsed="false">
      <c r="A9" s="57" t="s">
        <v>3319</v>
      </c>
      <c r="B9" s="210" t="s">
        <v>3320</v>
      </c>
      <c r="C9" s="131" t="s">
        <v>3316</v>
      </c>
      <c r="D9" s="57" t="s">
        <v>3317</v>
      </c>
      <c r="E9" s="57" t="s">
        <v>41</v>
      </c>
      <c r="F9" s="57" t="n">
        <v>324</v>
      </c>
      <c r="G9" s="211" t="n">
        <v>2797</v>
      </c>
      <c r="H9" s="132" t="n">
        <v>0.00135416666666667</v>
      </c>
      <c r="I9" s="128" t="n">
        <v>44606</v>
      </c>
      <c r="J9" s="57" t="n">
        <v>2</v>
      </c>
      <c r="K9" s="57" t="s">
        <v>28</v>
      </c>
      <c r="L9" s="57" t="s">
        <v>29</v>
      </c>
      <c r="M9" s="57" t="s">
        <v>3318</v>
      </c>
      <c r="N9" s="57" t="s">
        <v>5481</v>
      </c>
      <c r="O9" s="57" t="n">
        <v>0</v>
      </c>
      <c r="P9" s="57" t="s">
        <v>5481</v>
      </c>
      <c r="Q9" s="57" t="s">
        <v>4199</v>
      </c>
      <c r="R9" s="57" t="n">
        <v>66</v>
      </c>
      <c r="S9" s="57" t="n">
        <v>5</v>
      </c>
      <c r="T9" s="57" t="s">
        <v>36</v>
      </c>
      <c r="U9" s="57" t="n">
        <v>0</v>
      </c>
    </row>
    <row r="10" customFormat="false" ht="14.25" hidden="false" customHeight="true" outlineLevel="0" collapsed="false">
      <c r="A10" s="131" t="s">
        <v>3321</v>
      </c>
      <c r="B10" s="210" t="s">
        <v>3322</v>
      </c>
      <c r="C10" s="131" t="s">
        <v>3316</v>
      </c>
      <c r="D10" s="57" t="s">
        <v>3317</v>
      </c>
      <c r="E10" s="57" t="s">
        <v>41</v>
      </c>
      <c r="F10" s="57" t="n">
        <v>324</v>
      </c>
      <c r="G10" s="211" t="n">
        <v>2797</v>
      </c>
      <c r="H10" s="132" t="n">
        <v>0.000983796296296296</v>
      </c>
      <c r="I10" s="128" t="n">
        <v>44586</v>
      </c>
      <c r="J10" s="57" t="n">
        <v>4</v>
      </c>
      <c r="K10" s="57" t="s">
        <v>28</v>
      </c>
      <c r="L10" s="57" t="s">
        <v>29</v>
      </c>
      <c r="M10" s="57" t="s">
        <v>3318</v>
      </c>
      <c r="N10" s="57" t="s">
        <v>5481</v>
      </c>
      <c r="O10" s="57" t="n">
        <v>1</v>
      </c>
      <c r="P10" s="57" t="s">
        <v>4718</v>
      </c>
      <c r="Q10" s="57" t="s">
        <v>4199</v>
      </c>
      <c r="R10" s="57" t="n">
        <v>66</v>
      </c>
      <c r="S10" s="57" t="n">
        <v>5</v>
      </c>
      <c r="T10" s="57" t="s">
        <v>36</v>
      </c>
      <c r="U10" s="57" t="n">
        <v>0</v>
      </c>
    </row>
    <row r="11" customFormat="false" ht="14.25" hidden="false" customHeight="true" outlineLevel="0" collapsed="false">
      <c r="A11" s="131" t="s">
        <v>3323</v>
      </c>
      <c r="B11" s="210" t="s">
        <v>3324</v>
      </c>
      <c r="C11" s="131" t="s">
        <v>3316</v>
      </c>
      <c r="D11" s="57" t="s">
        <v>3317</v>
      </c>
      <c r="E11" s="57" t="s">
        <v>41</v>
      </c>
      <c r="F11" s="57" t="n">
        <v>324</v>
      </c>
      <c r="G11" s="211" t="n">
        <v>2797</v>
      </c>
      <c r="H11" s="132" t="n">
        <v>0.00251157407407407</v>
      </c>
      <c r="I11" s="128" t="n">
        <v>44577</v>
      </c>
      <c r="J11" s="57" t="n">
        <v>1</v>
      </c>
      <c r="K11" s="57" t="s">
        <v>28</v>
      </c>
      <c r="L11" s="57" t="s">
        <v>29</v>
      </c>
      <c r="M11" s="57" t="s">
        <v>3318</v>
      </c>
      <c r="N11" s="57" t="s">
        <v>5481</v>
      </c>
      <c r="O11" s="57" t="n">
        <v>0</v>
      </c>
      <c r="P11" s="57" t="s">
        <v>5481</v>
      </c>
      <c r="Q11" s="57" t="s">
        <v>4199</v>
      </c>
      <c r="R11" s="57" t="n">
        <v>66</v>
      </c>
      <c r="S11" s="57" t="n">
        <v>5</v>
      </c>
      <c r="T11" s="57" t="s">
        <v>36</v>
      </c>
      <c r="U11" s="57" t="n">
        <v>0</v>
      </c>
    </row>
    <row r="12" customFormat="false" ht="14.25" hidden="false" customHeight="true" outlineLevel="0" collapsed="false">
      <c r="A12" s="131" t="s">
        <v>3325</v>
      </c>
      <c r="B12" s="210" t="s">
        <v>3326</v>
      </c>
      <c r="C12" s="131" t="s">
        <v>3316</v>
      </c>
      <c r="D12" s="57" t="s">
        <v>3317</v>
      </c>
      <c r="E12" s="57" t="s">
        <v>41</v>
      </c>
      <c r="F12" s="57" t="n">
        <v>324</v>
      </c>
      <c r="G12" s="211" t="n">
        <v>2797</v>
      </c>
      <c r="H12" s="132" t="n">
        <v>0.00190972222222222</v>
      </c>
      <c r="I12" s="128" t="n">
        <v>44579</v>
      </c>
      <c r="J12" s="57" t="n">
        <v>3</v>
      </c>
      <c r="K12" s="57" t="s">
        <v>28</v>
      </c>
      <c r="L12" s="57" t="s">
        <v>29</v>
      </c>
      <c r="M12" s="57" t="s">
        <v>3318</v>
      </c>
      <c r="N12" s="57" t="s">
        <v>5481</v>
      </c>
      <c r="O12" s="57" t="n">
        <v>0</v>
      </c>
      <c r="P12" s="57" t="s">
        <v>5481</v>
      </c>
      <c r="Q12" s="57" t="s">
        <v>4199</v>
      </c>
      <c r="R12" s="57" t="n">
        <v>66</v>
      </c>
      <c r="S12" s="57" t="n">
        <v>5</v>
      </c>
      <c r="T12" s="57" t="s">
        <v>36</v>
      </c>
      <c r="U12" s="57" t="n">
        <v>0</v>
      </c>
    </row>
    <row r="13" customFormat="false" ht="14.25" hidden="false" customHeight="true" outlineLevel="0" collapsed="false">
      <c r="A13" s="131" t="s">
        <v>3327</v>
      </c>
      <c r="B13" s="210" t="s">
        <v>3328</v>
      </c>
      <c r="C13" s="131" t="s">
        <v>3329</v>
      </c>
      <c r="D13" s="57" t="s">
        <v>5481</v>
      </c>
      <c r="E13" s="57" t="s">
        <v>5481</v>
      </c>
      <c r="F13" s="57" t="n">
        <v>1960000</v>
      </c>
      <c r="G13" s="211" t="n">
        <v>5183991691</v>
      </c>
      <c r="H13" s="132" t="n">
        <v>0.000752314814814815</v>
      </c>
      <c r="I13" s="128" t="n">
        <v>44819</v>
      </c>
      <c r="J13" s="57" t="n">
        <v>20000</v>
      </c>
      <c r="K13" s="57" t="s">
        <v>28</v>
      </c>
      <c r="L13" s="57" t="s">
        <v>29</v>
      </c>
      <c r="M13" s="57" t="s">
        <v>3330</v>
      </c>
      <c r="N13" s="57" t="s">
        <v>5481</v>
      </c>
      <c r="O13" s="57" t="n">
        <v>1687</v>
      </c>
      <c r="P13" s="57" t="s">
        <v>5482</v>
      </c>
      <c r="Q13" s="57" t="s">
        <v>4199</v>
      </c>
      <c r="R13" s="57" t="n">
        <v>8061</v>
      </c>
      <c r="S13" s="57" t="n">
        <f aca="false">37*5</f>
        <v>185</v>
      </c>
      <c r="T13" s="57" t="s">
        <v>36</v>
      </c>
      <c r="U13" s="57" t="n">
        <v>0</v>
      </c>
    </row>
    <row r="14" customFormat="false" ht="14.25" hidden="false" customHeight="true" outlineLevel="0" collapsed="false">
      <c r="A14" s="131" t="s">
        <v>3331</v>
      </c>
      <c r="B14" s="210" t="s">
        <v>3332</v>
      </c>
      <c r="C14" s="131" t="s">
        <v>3329</v>
      </c>
      <c r="D14" s="57" t="s">
        <v>5481</v>
      </c>
      <c r="E14" s="57" t="s">
        <v>5481</v>
      </c>
      <c r="F14" s="57" t="n">
        <v>1960000</v>
      </c>
      <c r="G14" s="211" t="n">
        <v>5183991691</v>
      </c>
      <c r="H14" s="132" t="n">
        <v>0.000497685185185185</v>
      </c>
      <c r="I14" s="128" t="n">
        <v>44818</v>
      </c>
      <c r="J14" s="57" t="n">
        <v>5200</v>
      </c>
      <c r="K14" s="57" t="s">
        <v>28</v>
      </c>
      <c r="L14" s="57" t="s">
        <v>29</v>
      </c>
      <c r="M14" s="57" t="s">
        <v>3330</v>
      </c>
      <c r="N14" s="57" t="s">
        <v>5481</v>
      </c>
      <c r="O14" s="57" t="n">
        <v>504</v>
      </c>
      <c r="P14" s="57" t="s">
        <v>4398</v>
      </c>
      <c r="Q14" s="57" t="s">
        <v>4199</v>
      </c>
      <c r="R14" s="57" t="n">
        <v>8061</v>
      </c>
      <c r="S14" s="57" t="n">
        <f aca="false">37*5</f>
        <v>185</v>
      </c>
      <c r="T14" s="57" t="s">
        <v>36</v>
      </c>
      <c r="U14" s="57" t="n">
        <v>0</v>
      </c>
    </row>
    <row r="15" customFormat="false" ht="14.25" hidden="false" customHeight="true" outlineLevel="0" collapsed="false">
      <c r="A15" s="57" t="s">
        <v>3333</v>
      </c>
      <c r="B15" s="210" t="s">
        <v>3334</v>
      </c>
      <c r="C15" s="131" t="s">
        <v>3329</v>
      </c>
      <c r="D15" s="57" t="s">
        <v>5481</v>
      </c>
      <c r="E15" s="57" t="s">
        <v>5481</v>
      </c>
      <c r="F15" s="57" t="n">
        <v>1960000</v>
      </c>
      <c r="G15" s="211" t="n">
        <v>5183991691</v>
      </c>
      <c r="H15" s="132" t="n">
        <v>0.000972222222222222</v>
      </c>
      <c r="I15" s="128" t="n">
        <v>44817</v>
      </c>
      <c r="J15" s="57" t="n">
        <v>4300</v>
      </c>
      <c r="K15" s="57" t="s">
        <v>28</v>
      </c>
      <c r="L15" s="57" t="s">
        <v>29</v>
      </c>
      <c r="M15" s="57" t="s">
        <v>3330</v>
      </c>
      <c r="N15" s="57" t="s">
        <v>5481</v>
      </c>
      <c r="O15" s="57" t="n">
        <v>303</v>
      </c>
      <c r="P15" s="57" t="s">
        <v>4652</v>
      </c>
      <c r="Q15" s="57" t="s">
        <v>4199</v>
      </c>
      <c r="R15" s="57" t="n">
        <v>8061</v>
      </c>
      <c r="S15" s="57" t="n">
        <f aca="false">37*5</f>
        <v>185</v>
      </c>
      <c r="T15" s="57" t="s">
        <v>36</v>
      </c>
      <c r="U15" s="57" t="n">
        <v>0</v>
      </c>
    </row>
    <row r="16" customFormat="false" ht="14.25" hidden="false" customHeight="true" outlineLevel="0" collapsed="false">
      <c r="A16" s="57" t="s">
        <v>3335</v>
      </c>
      <c r="B16" s="210" t="s">
        <v>3336</v>
      </c>
      <c r="C16" s="131" t="s">
        <v>3329</v>
      </c>
      <c r="D16" s="57" t="s">
        <v>5481</v>
      </c>
      <c r="E16" s="57" t="s">
        <v>5481</v>
      </c>
      <c r="F16" s="57" t="n">
        <v>1960000</v>
      </c>
      <c r="G16" s="211" t="n">
        <v>5183991691</v>
      </c>
      <c r="H16" s="132" t="n">
        <v>0.00144675925925926</v>
      </c>
      <c r="I16" s="128" t="n">
        <v>44817</v>
      </c>
      <c r="J16" s="57" t="n">
        <v>3000</v>
      </c>
      <c r="K16" s="57" t="s">
        <v>28</v>
      </c>
      <c r="L16" s="57" t="s">
        <v>29</v>
      </c>
      <c r="M16" s="57" t="s">
        <v>3330</v>
      </c>
      <c r="N16" s="57" t="s">
        <v>5481</v>
      </c>
      <c r="O16" s="57" t="n">
        <v>466</v>
      </c>
      <c r="P16" s="57" t="s">
        <v>4652</v>
      </c>
      <c r="Q16" s="57" t="s">
        <v>4199</v>
      </c>
      <c r="R16" s="57" t="n">
        <v>8061</v>
      </c>
      <c r="S16" s="57" t="n">
        <f aca="false">37*5</f>
        <v>185</v>
      </c>
      <c r="T16" s="57" t="s">
        <v>36</v>
      </c>
      <c r="U16" s="57" t="n">
        <v>0</v>
      </c>
    </row>
    <row r="17" customFormat="false" ht="14.25" hidden="false" customHeight="true" outlineLevel="0" collapsed="false">
      <c r="A17" s="57" t="s">
        <v>3337</v>
      </c>
      <c r="B17" s="210" t="s">
        <v>3338</v>
      </c>
      <c r="C17" s="131" t="s">
        <v>3329</v>
      </c>
      <c r="D17" s="57" t="s">
        <v>5481</v>
      </c>
      <c r="E17" s="57" t="s">
        <v>5481</v>
      </c>
      <c r="F17" s="57" t="n">
        <v>1960000</v>
      </c>
      <c r="G17" s="211" t="n">
        <v>5183991691</v>
      </c>
      <c r="H17" s="132" t="n">
        <v>0.000902777777777778</v>
      </c>
      <c r="I17" s="128" t="n">
        <v>44815</v>
      </c>
      <c r="J17" s="57" t="n">
        <v>5500</v>
      </c>
      <c r="K17" s="57" t="s">
        <v>28</v>
      </c>
      <c r="L17" s="57" t="s">
        <v>36</v>
      </c>
      <c r="M17" s="57" t="s">
        <v>3330</v>
      </c>
      <c r="N17" s="57" t="s">
        <v>5481</v>
      </c>
      <c r="O17" s="57" t="n">
        <v>386</v>
      </c>
      <c r="P17" s="57" t="s">
        <v>4624</v>
      </c>
      <c r="Q17" s="57" t="s">
        <v>4199</v>
      </c>
      <c r="R17" s="57" t="n">
        <v>8061</v>
      </c>
      <c r="S17" s="57" t="n">
        <f aca="false">37*5</f>
        <v>185</v>
      </c>
      <c r="T17" s="57" t="s">
        <v>36</v>
      </c>
      <c r="U17" s="57" t="n">
        <v>0</v>
      </c>
    </row>
    <row r="18" customFormat="false" ht="14.25" hidden="false" customHeight="true" outlineLevel="0" collapsed="false">
      <c r="A18" s="131" t="s">
        <v>3339</v>
      </c>
      <c r="B18" s="210" t="s">
        <v>3340</v>
      </c>
      <c r="C18" s="131" t="s">
        <v>1148</v>
      </c>
      <c r="D18" s="57" t="s">
        <v>1149</v>
      </c>
      <c r="E18" s="57" t="s">
        <v>41</v>
      </c>
      <c r="F18" s="57" t="n">
        <v>437000</v>
      </c>
      <c r="G18" s="211" t="n">
        <v>40888565</v>
      </c>
      <c r="H18" s="132" t="n">
        <v>0.0112731481481481</v>
      </c>
      <c r="I18" s="128" t="n">
        <v>44813</v>
      </c>
      <c r="J18" s="57" t="n">
        <v>1800</v>
      </c>
      <c r="K18" s="57" t="s">
        <v>957</v>
      </c>
      <c r="L18" s="57" t="s">
        <v>36</v>
      </c>
      <c r="M18" s="57" t="s">
        <v>3341</v>
      </c>
      <c r="N18" s="57" t="s">
        <v>5481</v>
      </c>
      <c r="O18" s="57" t="n">
        <v>377</v>
      </c>
      <c r="P18" s="57" t="s">
        <v>4398</v>
      </c>
      <c r="Q18" s="57" t="s">
        <v>4228</v>
      </c>
      <c r="R18" s="57" t="n">
        <v>452</v>
      </c>
      <c r="S18" s="57" t="n">
        <v>14</v>
      </c>
      <c r="T18" s="57" t="s">
        <v>36</v>
      </c>
      <c r="U18" s="57" t="n">
        <v>2</v>
      </c>
    </row>
    <row r="19" customFormat="false" ht="14.25" hidden="false" customHeight="true" outlineLevel="0" collapsed="false">
      <c r="A19" s="57" t="s">
        <v>3342</v>
      </c>
      <c r="B19" s="210" t="s">
        <v>3343</v>
      </c>
      <c r="C19" s="131" t="s">
        <v>1148</v>
      </c>
      <c r="D19" s="57" t="s">
        <v>1149</v>
      </c>
      <c r="E19" s="57" t="s">
        <v>41</v>
      </c>
      <c r="F19" s="57" t="n">
        <v>437000</v>
      </c>
      <c r="G19" s="211" t="n">
        <v>40888565</v>
      </c>
      <c r="H19" s="132" t="n">
        <v>0.00518518518518519</v>
      </c>
      <c r="I19" s="128" t="n">
        <v>44817</v>
      </c>
      <c r="J19" s="57" t="n">
        <v>2000</v>
      </c>
      <c r="K19" s="57" t="s">
        <v>957</v>
      </c>
      <c r="L19" s="57" t="s">
        <v>36</v>
      </c>
      <c r="M19" s="57" t="s">
        <v>3344</v>
      </c>
      <c r="N19" s="57" t="s">
        <v>5481</v>
      </c>
      <c r="O19" s="57" t="n">
        <v>197</v>
      </c>
      <c r="P19" s="57" t="s">
        <v>4356</v>
      </c>
      <c r="Q19" s="57" t="s">
        <v>4228</v>
      </c>
      <c r="R19" s="57" t="n">
        <v>452</v>
      </c>
      <c r="S19" s="57" t="n">
        <v>14</v>
      </c>
      <c r="T19" s="57" t="s">
        <v>36</v>
      </c>
      <c r="U19" s="57" t="n">
        <v>2</v>
      </c>
    </row>
    <row r="20" customFormat="false" ht="14.25" hidden="false" customHeight="true" outlineLevel="0" collapsed="false">
      <c r="A20" s="131" t="s">
        <v>3345</v>
      </c>
      <c r="B20" s="210" t="s">
        <v>3346</v>
      </c>
      <c r="C20" s="131" t="s">
        <v>1148</v>
      </c>
      <c r="D20" s="57" t="s">
        <v>1149</v>
      </c>
      <c r="E20" s="57" t="s">
        <v>41</v>
      </c>
      <c r="F20" s="57" t="n">
        <v>437000</v>
      </c>
      <c r="G20" s="211" t="n">
        <v>40888565</v>
      </c>
      <c r="H20" s="132" t="n">
        <v>0.00787037037037037</v>
      </c>
      <c r="I20" s="128" t="n">
        <v>44815</v>
      </c>
      <c r="J20" s="57" t="n">
        <v>5000</v>
      </c>
      <c r="K20" s="57" t="s">
        <v>957</v>
      </c>
      <c r="L20" s="57" t="s">
        <v>36</v>
      </c>
      <c r="M20" s="57" t="s">
        <v>3347</v>
      </c>
      <c r="N20" s="57" t="s">
        <v>5481</v>
      </c>
      <c r="O20" s="57" t="n">
        <v>476</v>
      </c>
      <c r="P20" s="57" t="s">
        <v>5483</v>
      </c>
      <c r="Q20" s="57" t="s">
        <v>4228</v>
      </c>
      <c r="R20" s="57" t="n">
        <v>452</v>
      </c>
      <c r="S20" s="57" t="n">
        <v>14</v>
      </c>
      <c r="T20" s="57" t="s">
        <v>36</v>
      </c>
      <c r="U20" s="57" t="n">
        <v>2</v>
      </c>
    </row>
    <row r="21" customFormat="false" ht="14.25" hidden="false" customHeight="true" outlineLevel="0" collapsed="false">
      <c r="A21" s="131" t="s">
        <v>3348</v>
      </c>
      <c r="B21" s="212" t="s">
        <v>3349</v>
      </c>
      <c r="C21" s="131" t="s">
        <v>1148</v>
      </c>
      <c r="D21" s="57" t="s">
        <v>1149</v>
      </c>
      <c r="E21" s="57" t="s">
        <v>41</v>
      </c>
      <c r="F21" s="57" t="n">
        <v>437000</v>
      </c>
      <c r="G21" s="211" t="n">
        <v>40888565</v>
      </c>
      <c r="H21" s="132" t="n">
        <v>0.0125</v>
      </c>
      <c r="I21" s="128" t="n">
        <v>44753</v>
      </c>
      <c r="J21" s="57" t="n">
        <v>5000</v>
      </c>
      <c r="K21" s="57" t="s">
        <v>957</v>
      </c>
      <c r="L21" s="57" t="s">
        <v>36</v>
      </c>
      <c r="M21" s="57" t="s">
        <v>3350</v>
      </c>
      <c r="N21" s="57" t="s">
        <v>5481</v>
      </c>
      <c r="O21" s="57" t="n">
        <v>298</v>
      </c>
      <c r="P21" s="57" t="s">
        <v>4353</v>
      </c>
      <c r="Q21" s="57" t="s">
        <v>4228</v>
      </c>
      <c r="R21" s="57" t="n">
        <v>452</v>
      </c>
      <c r="S21" s="57" t="n">
        <v>14</v>
      </c>
      <c r="T21" s="57" t="s">
        <v>36</v>
      </c>
      <c r="U21" s="57" t="n">
        <v>2</v>
      </c>
    </row>
    <row r="22" customFormat="false" ht="14.25" hidden="false" customHeight="true" outlineLevel="0" collapsed="false">
      <c r="A22" s="57" t="s">
        <v>3351</v>
      </c>
      <c r="B22" s="210" t="s">
        <v>3352</v>
      </c>
      <c r="C22" s="131" t="s">
        <v>1148</v>
      </c>
      <c r="D22" s="57" t="s">
        <v>1149</v>
      </c>
      <c r="E22" s="57" t="s">
        <v>41</v>
      </c>
      <c r="F22" s="57" t="n">
        <v>437000</v>
      </c>
      <c r="G22" s="211" t="n">
        <v>40888565</v>
      </c>
      <c r="H22" s="132" t="n">
        <v>0.00366898148148148</v>
      </c>
      <c r="I22" s="128" t="n">
        <v>44728</v>
      </c>
      <c r="J22" s="57" t="n">
        <v>4600</v>
      </c>
      <c r="K22" s="57" t="s">
        <v>957</v>
      </c>
      <c r="L22" s="57" t="s">
        <v>36</v>
      </c>
      <c r="M22" s="57" t="s">
        <v>3353</v>
      </c>
      <c r="N22" s="57" t="s">
        <v>5481</v>
      </c>
      <c r="O22" s="57" t="n">
        <v>177</v>
      </c>
      <c r="P22" s="57" t="s">
        <v>4349</v>
      </c>
      <c r="Q22" s="57" t="s">
        <v>4228</v>
      </c>
      <c r="R22" s="57" t="n">
        <v>452</v>
      </c>
      <c r="S22" s="57" t="n">
        <v>14</v>
      </c>
      <c r="T22" s="57" t="s">
        <v>36</v>
      </c>
      <c r="U22" s="57" t="n">
        <v>2</v>
      </c>
    </row>
    <row r="23" customFormat="false" ht="14.25" hidden="false" customHeight="true" outlineLevel="0" collapsed="false">
      <c r="A23" s="57" t="s">
        <v>3354</v>
      </c>
      <c r="B23" s="210" t="s">
        <v>3355</v>
      </c>
      <c r="C23" s="131" t="s">
        <v>3356</v>
      </c>
      <c r="D23" s="57" t="s">
        <v>3357</v>
      </c>
      <c r="E23" s="57" t="s">
        <v>41</v>
      </c>
      <c r="F23" s="57" t="n">
        <v>366000</v>
      </c>
      <c r="G23" s="211" t="n">
        <v>33220816</v>
      </c>
      <c r="H23" s="132" t="n">
        <v>0.008125</v>
      </c>
      <c r="I23" s="128" t="n">
        <v>44819</v>
      </c>
      <c r="J23" s="57" t="n">
        <v>7200</v>
      </c>
      <c r="K23" s="57" t="s">
        <v>957</v>
      </c>
      <c r="L23" s="57" t="s">
        <v>36</v>
      </c>
      <c r="M23" s="57" t="s">
        <v>3358</v>
      </c>
      <c r="N23" s="57" t="s">
        <v>5481</v>
      </c>
      <c r="O23" s="57" t="n">
        <v>729</v>
      </c>
      <c r="P23" s="57" t="s">
        <v>5484</v>
      </c>
      <c r="Q23" s="57" t="s">
        <v>4199</v>
      </c>
      <c r="R23" s="57" t="n">
        <v>123</v>
      </c>
      <c r="S23" s="57" t="n">
        <v>0</v>
      </c>
      <c r="T23" s="57" t="s">
        <v>36</v>
      </c>
      <c r="U23" s="57" t="n">
        <v>1</v>
      </c>
    </row>
    <row r="24" customFormat="false" ht="14.25" hidden="false" customHeight="true" outlineLevel="0" collapsed="false">
      <c r="A24" s="131" t="s">
        <v>3359</v>
      </c>
      <c r="B24" s="210" t="s">
        <v>3360</v>
      </c>
      <c r="C24" s="131" t="s">
        <v>3356</v>
      </c>
      <c r="D24" s="57" t="s">
        <v>3357</v>
      </c>
      <c r="E24" s="57" t="s">
        <v>41</v>
      </c>
      <c r="F24" s="57" t="n">
        <v>366000</v>
      </c>
      <c r="G24" s="211" t="n">
        <v>33220816</v>
      </c>
      <c r="H24" s="132" t="n">
        <v>0.00912037037037037</v>
      </c>
      <c r="I24" s="128" t="n">
        <v>44812</v>
      </c>
      <c r="J24" s="57" t="n">
        <v>16000</v>
      </c>
      <c r="K24" s="57" t="s">
        <v>957</v>
      </c>
      <c r="L24" s="57" t="s">
        <v>36</v>
      </c>
      <c r="M24" s="57" t="s">
        <v>3358</v>
      </c>
      <c r="N24" s="57" t="s">
        <v>5481</v>
      </c>
      <c r="O24" s="57" t="n">
        <v>1047</v>
      </c>
      <c r="P24" s="57" t="s">
        <v>4407</v>
      </c>
      <c r="Q24" s="57" t="s">
        <v>4199</v>
      </c>
      <c r="R24" s="57" t="n">
        <v>123</v>
      </c>
      <c r="S24" s="57" t="n">
        <v>0</v>
      </c>
      <c r="T24" s="57" t="s">
        <v>36</v>
      </c>
      <c r="U24" s="57" t="n">
        <v>1</v>
      </c>
    </row>
    <row r="25" customFormat="false" ht="14.25" hidden="false" customHeight="true" outlineLevel="0" collapsed="false">
      <c r="A25" s="131" t="s">
        <v>3361</v>
      </c>
      <c r="B25" s="210" t="s">
        <v>3362</v>
      </c>
      <c r="C25" s="131" t="s">
        <v>3356</v>
      </c>
      <c r="D25" s="57" t="s">
        <v>3357</v>
      </c>
      <c r="E25" s="57" t="s">
        <v>41</v>
      </c>
      <c r="F25" s="57" t="n">
        <v>366000</v>
      </c>
      <c r="G25" s="211" t="n">
        <v>33220816</v>
      </c>
      <c r="H25" s="132" t="n">
        <v>0.00827546296296296</v>
      </c>
      <c r="I25" s="128" t="n">
        <v>44787</v>
      </c>
      <c r="J25" s="57" t="n">
        <v>37000</v>
      </c>
      <c r="K25" s="57" t="s">
        <v>957</v>
      </c>
      <c r="L25" s="57" t="s">
        <v>36</v>
      </c>
      <c r="M25" s="57" t="s">
        <v>3358</v>
      </c>
      <c r="N25" s="57" t="s">
        <v>5481</v>
      </c>
      <c r="O25" s="57" t="n">
        <v>2600</v>
      </c>
      <c r="P25" s="57" t="s">
        <v>5485</v>
      </c>
      <c r="Q25" s="57" t="s">
        <v>4199</v>
      </c>
      <c r="R25" s="57" t="n">
        <v>123</v>
      </c>
      <c r="S25" s="57" t="n">
        <v>0</v>
      </c>
      <c r="T25" s="57" t="s">
        <v>36</v>
      </c>
      <c r="U25" s="57" t="n">
        <v>1</v>
      </c>
    </row>
    <row r="26" customFormat="false" ht="14.25" hidden="false" customHeight="true" outlineLevel="0" collapsed="false">
      <c r="A26" s="131" t="s">
        <v>3363</v>
      </c>
      <c r="B26" s="210" t="s">
        <v>3364</v>
      </c>
      <c r="C26" s="131" t="s">
        <v>3356</v>
      </c>
      <c r="D26" s="57" t="s">
        <v>3357</v>
      </c>
      <c r="E26" s="57" t="s">
        <v>41</v>
      </c>
      <c r="F26" s="57" t="n">
        <v>366000</v>
      </c>
      <c r="G26" s="211" t="n">
        <v>33220816</v>
      </c>
      <c r="H26" s="132" t="n">
        <v>0.00739583333333333</v>
      </c>
      <c r="I26" s="128" t="n">
        <v>44801</v>
      </c>
      <c r="J26" s="57" t="n">
        <v>16000</v>
      </c>
      <c r="K26" s="57" t="s">
        <v>957</v>
      </c>
      <c r="L26" s="57" t="s">
        <v>36</v>
      </c>
      <c r="M26" s="57" t="s">
        <v>3358</v>
      </c>
      <c r="N26" s="57" t="s">
        <v>5481</v>
      </c>
      <c r="O26" s="57" t="n">
        <v>736</v>
      </c>
      <c r="P26" s="57" t="s">
        <v>5486</v>
      </c>
      <c r="Q26" s="57" t="s">
        <v>4199</v>
      </c>
      <c r="R26" s="57" t="n">
        <v>123</v>
      </c>
      <c r="S26" s="57" t="n">
        <v>0</v>
      </c>
      <c r="T26" s="57" t="s">
        <v>36</v>
      </c>
      <c r="U26" s="57" t="n">
        <v>1</v>
      </c>
    </row>
    <row r="27" customFormat="false" ht="14.25" hidden="false" customHeight="true" outlineLevel="0" collapsed="false">
      <c r="A27" s="131" t="s">
        <v>3365</v>
      </c>
      <c r="B27" s="210" t="s">
        <v>3366</v>
      </c>
      <c r="C27" s="131" t="s">
        <v>3356</v>
      </c>
      <c r="D27" s="57" t="s">
        <v>3357</v>
      </c>
      <c r="E27" s="57" t="s">
        <v>41</v>
      </c>
      <c r="F27" s="57" t="n">
        <v>366000</v>
      </c>
      <c r="G27" s="211" t="n">
        <v>33220816</v>
      </c>
      <c r="H27" s="132" t="n">
        <v>0.00899305555555555</v>
      </c>
      <c r="I27" s="128" t="n">
        <v>44781</v>
      </c>
      <c r="J27" s="57" t="n">
        <v>36000</v>
      </c>
      <c r="K27" s="57" t="s">
        <v>957</v>
      </c>
      <c r="L27" s="57" t="s">
        <v>36</v>
      </c>
      <c r="M27" s="57" t="s">
        <v>3358</v>
      </c>
      <c r="N27" s="57" t="s">
        <v>5481</v>
      </c>
      <c r="O27" s="57" t="n">
        <v>666</v>
      </c>
      <c r="P27" s="57" t="s">
        <v>4353</v>
      </c>
      <c r="Q27" s="57" t="s">
        <v>4199</v>
      </c>
      <c r="R27" s="57" t="n">
        <v>123</v>
      </c>
      <c r="S27" s="57" t="n">
        <v>0</v>
      </c>
      <c r="T27" s="57" t="s">
        <v>36</v>
      </c>
      <c r="U27" s="57" t="n">
        <v>1</v>
      </c>
    </row>
    <row r="28" customFormat="false" ht="14.25" hidden="false" customHeight="true" outlineLevel="0" collapsed="false">
      <c r="A28" s="131" t="s">
        <v>3367</v>
      </c>
      <c r="B28" s="210" t="s">
        <v>3368</v>
      </c>
      <c r="C28" s="131" t="s">
        <v>2799</v>
      </c>
      <c r="D28" s="57" t="s">
        <v>2800</v>
      </c>
      <c r="E28" s="57" t="s">
        <v>41</v>
      </c>
      <c r="F28" s="57" t="n">
        <v>4510000</v>
      </c>
      <c r="G28" s="57" t="n">
        <v>545401335</v>
      </c>
      <c r="H28" s="132" t="n">
        <v>0.00576388888888889</v>
      </c>
      <c r="I28" s="128" t="n">
        <v>44322</v>
      </c>
      <c r="J28" s="57" t="n">
        <v>261000</v>
      </c>
      <c r="K28" s="57" t="s">
        <v>53</v>
      </c>
      <c r="L28" s="57" t="s">
        <v>36</v>
      </c>
      <c r="M28" s="57" t="s">
        <v>3369</v>
      </c>
      <c r="N28" s="57" t="s">
        <v>5481</v>
      </c>
      <c r="O28" s="57" t="n">
        <v>9600</v>
      </c>
      <c r="P28" s="57" t="s">
        <v>4399</v>
      </c>
      <c r="Q28" s="57" t="s">
        <v>4199</v>
      </c>
      <c r="R28" s="57" t="n">
        <v>865</v>
      </c>
      <c r="S28" s="57" t="n">
        <v>5</v>
      </c>
      <c r="T28" s="57" t="s">
        <v>36</v>
      </c>
      <c r="U28" s="57" t="n">
        <v>1</v>
      </c>
    </row>
    <row r="29" customFormat="false" ht="14.25" hidden="false" customHeight="true" outlineLevel="0" collapsed="false">
      <c r="A29" s="131" t="s">
        <v>3370</v>
      </c>
      <c r="B29" s="210" t="s">
        <v>3371</v>
      </c>
      <c r="C29" s="131" t="s">
        <v>2799</v>
      </c>
      <c r="D29" s="57" t="s">
        <v>2800</v>
      </c>
      <c r="E29" s="57" t="s">
        <v>41</v>
      </c>
      <c r="F29" s="57" t="n">
        <v>4510000</v>
      </c>
      <c r="G29" s="57" t="n">
        <v>545401335</v>
      </c>
      <c r="H29" s="132" t="n">
        <v>0.00774305555555556</v>
      </c>
      <c r="I29" s="128" t="n">
        <v>44331</v>
      </c>
      <c r="J29" s="57" t="n">
        <v>108000</v>
      </c>
      <c r="K29" s="57" t="s">
        <v>53</v>
      </c>
      <c r="L29" s="57" t="s">
        <v>36</v>
      </c>
      <c r="M29" s="57" t="s">
        <v>3369</v>
      </c>
      <c r="N29" s="57" t="s">
        <v>5481</v>
      </c>
      <c r="O29" s="57" t="n">
        <v>2392</v>
      </c>
      <c r="P29" s="57" t="s">
        <v>4374</v>
      </c>
      <c r="Q29" s="57" t="s">
        <v>4199</v>
      </c>
      <c r="R29" s="57" t="n">
        <v>865</v>
      </c>
      <c r="S29" s="57" t="n">
        <v>5</v>
      </c>
      <c r="T29" s="57" t="s">
        <v>36</v>
      </c>
      <c r="U29" s="57" t="n">
        <v>1</v>
      </c>
    </row>
    <row r="30" customFormat="false" ht="14.25" hidden="false" customHeight="true" outlineLevel="0" collapsed="false">
      <c r="A30" s="131" t="s">
        <v>3372</v>
      </c>
      <c r="B30" s="210" t="s">
        <v>3373</v>
      </c>
      <c r="C30" s="131" t="s">
        <v>2799</v>
      </c>
      <c r="D30" s="57" t="s">
        <v>2800</v>
      </c>
      <c r="E30" s="57" t="s">
        <v>41</v>
      </c>
      <c r="F30" s="57" t="n">
        <v>4510000</v>
      </c>
      <c r="G30" s="57" t="n">
        <v>545401335</v>
      </c>
      <c r="H30" s="132" t="n">
        <v>0.00832175925925926</v>
      </c>
      <c r="I30" s="128" t="n">
        <v>44336</v>
      </c>
      <c r="J30" s="57" t="n">
        <v>245000</v>
      </c>
      <c r="K30" s="57" t="s">
        <v>53</v>
      </c>
      <c r="L30" s="57" t="s">
        <v>36</v>
      </c>
      <c r="M30" s="57" t="s">
        <v>3369</v>
      </c>
      <c r="N30" s="57" t="s">
        <v>5481</v>
      </c>
      <c r="O30" s="57" t="n">
        <v>16112</v>
      </c>
      <c r="P30" s="57" t="s">
        <v>4601</v>
      </c>
      <c r="Q30" s="57" t="s">
        <v>4199</v>
      </c>
      <c r="R30" s="57" t="n">
        <v>865</v>
      </c>
      <c r="S30" s="57" t="n">
        <v>5</v>
      </c>
      <c r="T30" s="57" t="s">
        <v>36</v>
      </c>
      <c r="U30" s="57" t="n">
        <v>1</v>
      </c>
    </row>
    <row r="31" customFormat="false" ht="14.25" hidden="false" customHeight="true" outlineLevel="0" collapsed="false">
      <c r="A31" s="131" t="s">
        <v>3374</v>
      </c>
      <c r="B31" s="210" t="s">
        <v>3375</v>
      </c>
      <c r="C31" s="131" t="s">
        <v>2799</v>
      </c>
      <c r="D31" s="57" t="s">
        <v>2800</v>
      </c>
      <c r="E31" s="57" t="s">
        <v>41</v>
      </c>
      <c r="F31" s="57" t="n">
        <v>4510000</v>
      </c>
      <c r="G31" s="57" t="n">
        <v>545401335</v>
      </c>
      <c r="H31" s="132" t="n">
        <v>0.00747685185185185</v>
      </c>
      <c r="I31" s="128" t="n">
        <v>44342</v>
      </c>
      <c r="J31" s="57" t="n">
        <v>172000</v>
      </c>
      <c r="K31" s="57" t="s">
        <v>53</v>
      </c>
      <c r="L31" s="57" t="s">
        <v>36</v>
      </c>
      <c r="M31" s="57" t="s">
        <v>3369</v>
      </c>
      <c r="N31" s="57" t="s">
        <v>5481</v>
      </c>
      <c r="O31" s="57" t="n">
        <v>6491</v>
      </c>
      <c r="P31" s="57" t="s">
        <v>4399</v>
      </c>
      <c r="Q31" s="57" t="s">
        <v>4199</v>
      </c>
      <c r="R31" s="57" t="n">
        <v>865</v>
      </c>
      <c r="S31" s="57" t="n">
        <v>5</v>
      </c>
      <c r="T31" s="57" t="s">
        <v>36</v>
      </c>
      <c r="U31" s="57" t="n">
        <v>1</v>
      </c>
    </row>
    <row r="32" customFormat="false" ht="14.25" hidden="false" customHeight="true" outlineLevel="0" collapsed="false">
      <c r="A32" s="131" t="s">
        <v>3376</v>
      </c>
      <c r="B32" s="210" t="s">
        <v>3377</v>
      </c>
      <c r="C32" s="131" t="s">
        <v>2799</v>
      </c>
      <c r="D32" s="57" t="s">
        <v>2800</v>
      </c>
      <c r="E32" s="57" t="s">
        <v>41</v>
      </c>
      <c r="F32" s="57" t="n">
        <v>4510000</v>
      </c>
      <c r="G32" s="57" t="n">
        <v>545401335</v>
      </c>
      <c r="H32" s="132" t="n">
        <v>0.00601851851851852</v>
      </c>
      <c r="I32" s="128" t="n">
        <v>44803</v>
      </c>
      <c r="J32" s="57" t="n">
        <v>35000</v>
      </c>
      <c r="K32" s="57" t="s">
        <v>53</v>
      </c>
      <c r="L32" s="57" t="s">
        <v>36</v>
      </c>
      <c r="M32" s="57" t="s">
        <v>3369</v>
      </c>
      <c r="N32" s="57" t="s">
        <v>5481</v>
      </c>
      <c r="O32" s="57" t="n">
        <v>512</v>
      </c>
      <c r="P32" s="57" t="s">
        <v>4398</v>
      </c>
      <c r="Q32" s="57" t="s">
        <v>4199</v>
      </c>
      <c r="R32" s="57" t="n">
        <v>865</v>
      </c>
      <c r="S32" s="57" t="n">
        <v>5</v>
      </c>
      <c r="T32" s="57" t="s">
        <v>36</v>
      </c>
      <c r="U32" s="57" t="n">
        <v>1</v>
      </c>
    </row>
    <row r="33" customFormat="false" ht="14.25" hidden="false" customHeight="true" outlineLevel="0" collapsed="false">
      <c r="A33" s="131" t="s">
        <v>3378</v>
      </c>
      <c r="B33" s="210" t="s">
        <v>3379</v>
      </c>
      <c r="C33" s="131" t="s">
        <v>3380</v>
      </c>
      <c r="D33" s="57" t="s">
        <v>5481</v>
      </c>
      <c r="E33" s="57" t="s">
        <v>5481</v>
      </c>
      <c r="F33" s="57" t="n">
        <v>4400000</v>
      </c>
      <c r="G33" s="211" t="n">
        <v>1200886529</v>
      </c>
      <c r="H33" s="132" t="n">
        <v>0.0116898148148148</v>
      </c>
      <c r="I33" s="128" t="n">
        <v>44819</v>
      </c>
      <c r="J33" s="57" t="n">
        <v>2400</v>
      </c>
      <c r="K33" s="57" t="s">
        <v>28</v>
      </c>
      <c r="L33" s="57" t="s">
        <v>29</v>
      </c>
      <c r="M33" s="57" t="s">
        <v>3381</v>
      </c>
      <c r="N33" s="57" t="s">
        <v>5481</v>
      </c>
      <c r="O33" s="57" t="n">
        <v>145</v>
      </c>
      <c r="P33" s="57" t="s">
        <v>4652</v>
      </c>
      <c r="Q33" s="57" t="s">
        <v>4199</v>
      </c>
      <c r="R33" s="57" t="n">
        <v>1342</v>
      </c>
      <c r="S33" s="57" t="n">
        <v>99</v>
      </c>
      <c r="T33" s="57" t="s">
        <v>36</v>
      </c>
      <c r="U33" s="57" t="n">
        <v>2</v>
      </c>
    </row>
    <row r="34" customFormat="false" ht="14.25" hidden="false" customHeight="true" outlineLevel="0" collapsed="false">
      <c r="A34" s="131" t="s">
        <v>3382</v>
      </c>
      <c r="B34" s="210" t="s">
        <v>3383</v>
      </c>
      <c r="C34" s="131" t="s">
        <v>3380</v>
      </c>
      <c r="D34" s="57" t="s">
        <v>5481</v>
      </c>
      <c r="E34" s="57" t="s">
        <v>5481</v>
      </c>
      <c r="F34" s="57" t="n">
        <v>4400000</v>
      </c>
      <c r="G34" s="211" t="n">
        <v>1200886529</v>
      </c>
      <c r="H34" s="132" t="n">
        <v>0.0133564814814815</v>
      </c>
      <c r="I34" s="128" t="n">
        <v>44816</v>
      </c>
      <c r="J34" s="57" t="n">
        <v>4600</v>
      </c>
      <c r="K34" s="57" t="s">
        <v>28</v>
      </c>
      <c r="L34" s="57" t="s">
        <v>29</v>
      </c>
      <c r="M34" s="57" t="s">
        <v>3381</v>
      </c>
      <c r="N34" s="57" t="s">
        <v>5481</v>
      </c>
      <c r="O34" s="57" t="n">
        <v>375</v>
      </c>
      <c r="P34" s="57" t="s">
        <v>5487</v>
      </c>
      <c r="Q34" s="57" t="s">
        <v>4199</v>
      </c>
      <c r="R34" s="57" t="n">
        <v>1342</v>
      </c>
      <c r="S34" s="57" t="n">
        <v>99</v>
      </c>
      <c r="T34" s="57" t="s">
        <v>36</v>
      </c>
      <c r="U34" s="57" t="n">
        <v>2</v>
      </c>
    </row>
    <row r="35" customFormat="false" ht="14.25" hidden="false" customHeight="true" outlineLevel="0" collapsed="false">
      <c r="A35" s="131" t="s">
        <v>3384</v>
      </c>
      <c r="B35" s="210" t="s">
        <v>3385</v>
      </c>
      <c r="C35" s="131" t="s">
        <v>3380</v>
      </c>
      <c r="D35" s="57" t="s">
        <v>5481</v>
      </c>
      <c r="E35" s="57" t="s">
        <v>5481</v>
      </c>
      <c r="F35" s="57" t="n">
        <v>4400000</v>
      </c>
      <c r="G35" s="211" t="n">
        <v>1200886529</v>
      </c>
      <c r="H35" s="132" t="n">
        <v>0.0113078703703704</v>
      </c>
      <c r="I35" s="128" t="n">
        <v>44810</v>
      </c>
      <c r="J35" s="57" t="n">
        <v>6800</v>
      </c>
      <c r="K35" s="57" t="s">
        <v>28</v>
      </c>
      <c r="L35" s="57" t="s">
        <v>29</v>
      </c>
      <c r="M35" s="57" t="s">
        <v>3381</v>
      </c>
      <c r="N35" s="57" t="s">
        <v>5481</v>
      </c>
      <c r="O35" s="57" t="n">
        <v>608</v>
      </c>
      <c r="P35" s="57" t="s">
        <v>4652</v>
      </c>
      <c r="Q35" s="57" t="s">
        <v>4199</v>
      </c>
      <c r="R35" s="57" t="n">
        <v>1342</v>
      </c>
      <c r="S35" s="57" t="n">
        <v>99</v>
      </c>
      <c r="T35" s="57" t="s">
        <v>36</v>
      </c>
      <c r="U35" s="57" t="n">
        <v>2</v>
      </c>
    </row>
    <row r="36" customFormat="false" ht="14.25" hidden="false" customHeight="true" outlineLevel="0" collapsed="false">
      <c r="A36" s="131" t="s">
        <v>3386</v>
      </c>
      <c r="B36" s="210" t="s">
        <v>3387</v>
      </c>
      <c r="C36" s="131" t="s">
        <v>3380</v>
      </c>
      <c r="D36" s="57" t="s">
        <v>5481</v>
      </c>
      <c r="E36" s="57" t="s">
        <v>5481</v>
      </c>
      <c r="F36" s="57" t="n">
        <v>4400000</v>
      </c>
      <c r="G36" s="211" t="n">
        <v>1200886529</v>
      </c>
      <c r="H36" s="132" t="n">
        <v>0.0119675925925926</v>
      </c>
      <c r="I36" s="128" t="n">
        <v>44804</v>
      </c>
      <c r="J36" s="57" t="n">
        <v>11000</v>
      </c>
      <c r="K36" s="57" t="s">
        <v>28</v>
      </c>
      <c r="L36" s="57" t="s">
        <v>29</v>
      </c>
      <c r="M36" s="57" t="s">
        <v>3381</v>
      </c>
      <c r="N36" s="57" t="s">
        <v>5481</v>
      </c>
      <c r="O36" s="57" t="n">
        <v>466</v>
      </c>
      <c r="P36" s="57" t="s">
        <v>5488</v>
      </c>
      <c r="Q36" s="57" t="s">
        <v>4199</v>
      </c>
      <c r="R36" s="57" t="n">
        <v>1342</v>
      </c>
      <c r="S36" s="57" t="n">
        <v>99</v>
      </c>
      <c r="T36" s="57" t="s">
        <v>36</v>
      </c>
      <c r="U36" s="57" t="n">
        <v>2</v>
      </c>
    </row>
    <row r="37" customFormat="false" ht="14.25" hidden="false" customHeight="true" outlineLevel="0" collapsed="false">
      <c r="A37" s="131" t="s">
        <v>3388</v>
      </c>
      <c r="B37" s="210" t="s">
        <v>3389</v>
      </c>
      <c r="C37" s="131" t="s">
        <v>3380</v>
      </c>
      <c r="D37" s="57" t="s">
        <v>5481</v>
      </c>
      <c r="E37" s="57" t="s">
        <v>5481</v>
      </c>
      <c r="F37" s="57" t="n">
        <v>4400000</v>
      </c>
      <c r="G37" s="211" t="n">
        <v>1200886529</v>
      </c>
      <c r="H37" s="132" t="n">
        <v>0.0130439814814815</v>
      </c>
      <c r="I37" s="128" t="n">
        <v>44802</v>
      </c>
      <c r="J37" s="57" t="n">
        <v>9500</v>
      </c>
      <c r="K37" s="57" t="s">
        <v>28</v>
      </c>
      <c r="L37" s="57" t="s">
        <v>29</v>
      </c>
      <c r="M37" s="57" t="s">
        <v>3381</v>
      </c>
      <c r="N37" s="57" t="s">
        <v>5481</v>
      </c>
      <c r="O37" s="57" t="n">
        <v>780</v>
      </c>
      <c r="P37" s="57" t="s">
        <v>4351</v>
      </c>
      <c r="Q37" s="57" t="s">
        <v>4199</v>
      </c>
      <c r="R37" s="57" t="n">
        <v>1342</v>
      </c>
      <c r="S37" s="57" t="n">
        <v>99</v>
      </c>
      <c r="T37" s="57" t="s">
        <v>36</v>
      </c>
      <c r="U37" s="57" t="n">
        <v>2</v>
      </c>
    </row>
    <row r="38" customFormat="false" ht="14.25" hidden="false" customHeight="true" outlineLevel="0" collapsed="false">
      <c r="A38" s="131" t="s">
        <v>968</v>
      </c>
      <c r="B38" s="210" t="s">
        <v>969</v>
      </c>
      <c r="C38" s="131" t="s">
        <v>3390</v>
      </c>
      <c r="D38" s="57" t="s">
        <v>5489</v>
      </c>
      <c r="E38" s="57" t="s">
        <v>41</v>
      </c>
      <c r="F38" s="57" t="n">
        <v>3880000</v>
      </c>
      <c r="G38" s="211" t="n">
        <v>562910909</v>
      </c>
      <c r="H38" s="132" t="n">
        <v>0.00903935185185185</v>
      </c>
      <c r="I38" s="128" t="n">
        <v>44816</v>
      </c>
      <c r="J38" s="57" t="n">
        <v>138000</v>
      </c>
      <c r="K38" s="57" t="s">
        <v>957</v>
      </c>
      <c r="L38" s="57" t="s">
        <v>29</v>
      </c>
      <c r="M38" s="57" t="s">
        <v>3330</v>
      </c>
      <c r="N38" s="57" t="s">
        <v>5490</v>
      </c>
      <c r="O38" s="57" t="n">
        <v>2635</v>
      </c>
      <c r="P38" s="57" t="s">
        <v>5491</v>
      </c>
      <c r="Q38" s="57" t="s">
        <v>4199</v>
      </c>
      <c r="R38" s="57" t="n">
        <v>260</v>
      </c>
      <c r="S38" s="57" t="n">
        <v>15</v>
      </c>
      <c r="T38" s="57" t="s">
        <v>36</v>
      </c>
      <c r="U38" s="57" t="n">
        <v>4</v>
      </c>
    </row>
    <row r="39" customFormat="false" ht="14.25" hidden="false" customHeight="true" outlineLevel="0" collapsed="false">
      <c r="A39" s="131" t="s">
        <v>3392</v>
      </c>
      <c r="B39" s="210" t="s">
        <v>3393</v>
      </c>
      <c r="C39" s="131" t="s">
        <v>3390</v>
      </c>
      <c r="D39" s="57" t="s">
        <v>5489</v>
      </c>
      <c r="E39" s="57" t="s">
        <v>41</v>
      </c>
      <c r="F39" s="57" t="n">
        <v>3880000</v>
      </c>
      <c r="G39" s="211" t="n">
        <v>562910909</v>
      </c>
      <c r="H39" s="132" t="n">
        <v>0.00701388888888889</v>
      </c>
      <c r="I39" s="128" t="n">
        <v>44784</v>
      </c>
      <c r="J39" s="57" t="n">
        <v>98000</v>
      </c>
      <c r="K39" s="57" t="s">
        <v>957</v>
      </c>
      <c r="L39" s="57" t="s">
        <v>29</v>
      </c>
      <c r="M39" s="57" t="s">
        <v>3330</v>
      </c>
      <c r="N39" s="57" t="s">
        <v>5481</v>
      </c>
      <c r="O39" s="57" t="n">
        <v>1974</v>
      </c>
      <c r="P39" s="57" t="s">
        <v>4624</v>
      </c>
      <c r="Q39" s="57" t="s">
        <v>4199</v>
      </c>
      <c r="R39" s="57" t="n">
        <v>260</v>
      </c>
      <c r="S39" s="57" t="n">
        <v>15</v>
      </c>
      <c r="T39" s="57" t="s">
        <v>36</v>
      </c>
      <c r="U39" s="57" t="n">
        <v>4</v>
      </c>
    </row>
    <row r="40" customFormat="false" ht="14.25" hidden="false" customHeight="true" outlineLevel="0" collapsed="false">
      <c r="A40" s="131" t="s">
        <v>3394</v>
      </c>
      <c r="B40" s="210" t="s">
        <v>3395</v>
      </c>
      <c r="C40" s="131" t="s">
        <v>3390</v>
      </c>
      <c r="D40" s="57" t="s">
        <v>5489</v>
      </c>
      <c r="E40" s="57" t="s">
        <v>41</v>
      </c>
      <c r="F40" s="57" t="n">
        <v>3880000</v>
      </c>
      <c r="G40" s="211" t="n">
        <v>562910909</v>
      </c>
      <c r="H40" s="132" t="n">
        <v>0.00790509259259259</v>
      </c>
      <c r="I40" s="128" t="n">
        <v>44810</v>
      </c>
      <c r="J40" s="57" t="n">
        <v>122000</v>
      </c>
      <c r="K40" s="57" t="s">
        <v>957</v>
      </c>
      <c r="L40" s="57" t="s">
        <v>29</v>
      </c>
      <c r="M40" s="57" t="s">
        <v>3330</v>
      </c>
      <c r="N40" s="57" t="s">
        <v>5492</v>
      </c>
      <c r="O40" s="57" t="n">
        <v>2254</v>
      </c>
      <c r="P40" s="57" t="s">
        <v>5485</v>
      </c>
      <c r="Q40" s="57" t="s">
        <v>4199</v>
      </c>
      <c r="R40" s="57" t="n">
        <v>260</v>
      </c>
      <c r="S40" s="57" t="n">
        <v>15</v>
      </c>
      <c r="T40" s="57" t="s">
        <v>36</v>
      </c>
      <c r="U40" s="57" t="n">
        <v>4</v>
      </c>
    </row>
    <row r="41" customFormat="false" ht="14.25" hidden="false" customHeight="true" outlineLevel="0" collapsed="false">
      <c r="A41" s="131" t="s">
        <v>3396</v>
      </c>
      <c r="B41" s="210" t="s">
        <v>3397</v>
      </c>
      <c r="C41" s="131" t="s">
        <v>3390</v>
      </c>
      <c r="D41" s="57" t="s">
        <v>5489</v>
      </c>
      <c r="E41" s="57" t="s">
        <v>41</v>
      </c>
      <c r="F41" s="57" t="n">
        <v>3880000</v>
      </c>
      <c r="G41" s="211" t="n">
        <v>562910909</v>
      </c>
      <c r="H41" s="132" t="n">
        <v>0.0102777777777778</v>
      </c>
      <c r="I41" s="128" t="n">
        <v>44803</v>
      </c>
      <c r="J41" s="57" t="n">
        <v>219000</v>
      </c>
      <c r="K41" s="57" t="s">
        <v>957</v>
      </c>
      <c r="L41" s="57" t="s">
        <v>29</v>
      </c>
      <c r="M41" s="57" t="s">
        <v>3330</v>
      </c>
      <c r="N41" s="57" t="s">
        <v>5493</v>
      </c>
      <c r="O41" s="57" t="n">
        <v>8183</v>
      </c>
      <c r="P41" s="57" t="s">
        <v>5494</v>
      </c>
      <c r="Q41" s="57" t="s">
        <v>4199</v>
      </c>
      <c r="R41" s="57" t="n">
        <v>260</v>
      </c>
      <c r="S41" s="57" t="n">
        <v>15</v>
      </c>
      <c r="T41" s="57" t="s">
        <v>36</v>
      </c>
      <c r="U41" s="57" t="n">
        <v>4</v>
      </c>
    </row>
    <row r="42" customFormat="false" ht="14.25" hidden="false" customHeight="true" outlineLevel="0" collapsed="false">
      <c r="A42" s="131" t="s">
        <v>3398</v>
      </c>
      <c r="B42" s="210" t="s">
        <v>3399</v>
      </c>
      <c r="C42" s="131" t="s">
        <v>3390</v>
      </c>
      <c r="D42" s="57" t="s">
        <v>5489</v>
      </c>
      <c r="E42" s="57" t="s">
        <v>41</v>
      </c>
      <c r="F42" s="57" t="n">
        <v>3880000</v>
      </c>
      <c r="G42" s="211" t="n">
        <v>562910909</v>
      </c>
      <c r="H42" s="132" t="n">
        <v>0.0104398148148148</v>
      </c>
      <c r="I42" s="128" t="n">
        <v>44638</v>
      </c>
      <c r="J42" s="57" t="n">
        <v>182000</v>
      </c>
      <c r="K42" s="57" t="s">
        <v>957</v>
      </c>
      <c r="L42" s="57" t="s">
        <v>29</v>
      </c>
      <c r="M42" s="57" t="s">
        <v>3330</v>
      </c>
      <c r="N42" s="57" t="s">
        <v>5495</v>
      </c>
      <c r="O42" s="57" t="n">
        <v>4089</v>
      </c>
      <c r="P42" s="57" t="s">
        <v>5484</v>
      </c>
      <c r="Q42" s="57" t="s">
        <v>4199</v>
      </c>
      <c r="R42" s="57" t="n">
        <v>260</v>
      </c>
      <c r="S42" s="57" t="n">
        <v>15</v>
      </c>
      <c r="T42" s="57" t="s">
        <v>36</v>
      </c>
      <c r="U42" s="57" t="n">
        <v>4</v>
      </c>
    </row>
    <row r="43" customFormat="false" ht="14.25" hidden="false" customHeight="true" outlineLevel="0" collapsed="false">
      <c r="A43" s="131" t="s">
        <v>1060</v>
      </c>
      <c r="B43" s="210" t="s">
        <v>1061</v>
      </c>
      <c r="C43" s="131" t="s">
        <v>1062</v>
      </c>
      <c r="D43" s="57" t="s">
        <v>5496</v>
      </c>
      <c r="E43" s="57" t="s">
        <v>41</v>
      </c>
      <c r="F43" s="57" t="n">
        <v>2270000</v>
      </c>
      <c r="G43" s="211" t="n">
        <v>268584946</v>
      </c>
      <c r="H43" s="132" t="n">
        <v>0.00701388888888889</v>
      </c>
      <c r="I43" s="128" t="n">
        <v>44547</v>
      </c>
      <c r="J43" s="57" t="n">
        <v>58000</v>
      </c>
      <c r="K43" s="57" t="s">
        <v>957</v>
      </c>
      <c r="L43" s="57" t="s">
        <v>36</v>
      </c>
      <c r="M43" s="57" t="s">
        <v>3330</v>
      </c>
      <c r="N43" s="57" t="s">
        <v>5497</v>
      </c>
      <c r="O43" s="57" t="n">
        <v>1011</v>
      </c>
      <c r="P43" s="57" t="s">
        <v>5498</v>
      </c>
      <c r="Q43" s="57" t="s">
        <v>4228</v>
      </c>
      <c r="R43" s="57" t="n">
        <v>113</v>
      </c>
      <c r="S43" s="57" t="n">
        <v>17</v>
      </c>
      <c r="T43" s="57" t="s">
        <v>36</v>
      </c>
      <c r="U43" s="57" t="n">
        <v>0</v>
      </c>
    </row>
    <row r="44" customFormat="false" ht="14.25" hidden="false" customHeight="true" outlineLevel="0" collapsed="false">
      <c r="A44" s="131" t="s">
        <v>3401</v>
      </c>
      <c r="B44" s="210" t="s">
        <v>3402</v>
      </c>
      <c r="C44" s="131" t="s">
        <v>1062</v>
      </c>
      <c r="D44" s="57" t="s">
        <v>5496</v>
      </c>
      <c r="E44" s="57" t="s">
        <v>41</v>
      </c>
      <c r="F44" s="57" t="n">
        <v>2270000</v>
      </c>
      <c r="G44" s="211" t="n">
        <v>268584946</v>
      </c>
      <c r="H44" s="132" t="n">
        <v>0.00599537037037037</v>
      </c>
      <c r="I44" s="128" t="n">
        <v>43124</v>
      </c>
      <c r="J44" s="57" t="n">
        <v>193000</v>
      </c>
      <c r="K44" s="57" t="s">
        <v>957</v>
      </c>
      <c r="L44" s="57" t="s">
        <v>36</v>
      </c>
      <c r="M44" s="57" t="s">
        <v>3330</v>
      </c>
      <c r="N44" s="57" t="s">
        <v>5481</v>
      </c>
      <c r="O44" s="57" t="n">
        <v>6782</v>
      </c>
      <c r="P44" s="57" t="s">
        <v>4652</v>
      </c>
      <c r="Q44" s="57" t="s">
        <v>4199</v>
      </c>
      <c r="R44" s="57" t="n">
        <v>113</v>
      </c>
      <c r="S44" s="57" t="n">
        <v>17</v>
      </c>
      <c r="T44" s="57" t="s">
        <v>36</v>
      </c>
      <c r="U44" s="57" t="n">
        <v>0</v>
      </c>
    </row>
    <row r="45" customFormat="false" ht="14.25" hidden="false" customHeight="true" outlineLevel="0" collapsed="false">
      <c r="A45" s="131" t="s">
        <v>3403</v>
      </c>
      <c r="B45" s="210" t="s">
        <v>3404</v>
      </c>
      <c r="C45" s="131" t="s">
        <v>1062</v>
      </c>
      <c r="D45" s="57" t="s">
        <v>5496</v>
      </c>
      <c r="E45" s="57" t="s">
        <v>41</v>
      </c>
      <c r="F45" s="57" t="n">
        <v>2270000</v>
      </c>
      <c r="G45" s="211" t="n">
        <v>268584946</v>
      </c>
      <c r="H45" s="132" t="n">
        <v>0.00693287037037037</v>
      </c>
      <c r="I45" s="128" t="n">
        <v>44412</v>
      </c>
      <c r="J45" s="57" t="n">
        <v>130000</v>
      </c>
      <c r="K45" s="57" t="s">
        <v>957</v>
      </c>
      <c r="L45" s="57" t="s">
        <v>36</v>
      </c>
      <c r="M45" s="57" t="s">
        <v>3330</v>
      </c>
      <c r="N45" s="57" t="s">
        <v>5499</v>
      </c>
      <c r="O45" s="57" t="n">
        <v>3658</v>
      </c>
      <c r="P45" s="57" t="s">
        <v>4349</v>
      </c>
      <c r="Q45" s="57" t="s">
        <v>4228</v>
      </c>
      <c r="R45" s="57" t="n">
        <v>113</v>
      </c>
      <c r="S45" s="57" t="n">
        <v>17</v>
      </c>
      <c r="T45" s="57" t="s">
        <v>36</v>
      </c>
      <c r="U45" s="57" t="n">
        <v>0</v>
      </c>
    </row>
    <row r="46" customFormat="false" ht="14.25" hidden="false" customHeight="true" outlineLevel="0" collapsed="false">
      <c r="A46" s="131" t="s">
        <v>3405</v>
      </c>
      <c r="B46" s="210" t="s">
        <v>3406</v>
      </c>
      <c r="C46" s="131" t="s">
        <v>1062</v>
      </c>
      <c r="D46" s="57" t="s">
        <v>5496</v>
      </c>
      <c r="E46" s="57" t="s">
        <v>41</v>
      </c>
      <c r="F46" s="57" t="n">
        <v>2270000</v>
      </c>
      <c r="G46" s="211" t="n">
        <v>268584946</v>
      </c>
      <c r="H46" s="132" t="n">
        <v>0.00351851851851852</v>
      </c>
      <c r="I46" s="128" t="n">
        <v>43285</v>
      </c>
      <c r="J46" s="57" t="n">
        <v>125000</v>
      </c>
      <c r="K46" s="57" t="s">
        <v>957</v>
      </c>
      <c r="L46" s="57" t="s">
        <v>36</v>
      </c>
      <c r="M46" s="57" t="s">
        <v>3330</v>
      </c>
      <c r="N46" s="57" t="s">
        <v>5481</v>
      </c>
      <c r="O46" s="57" t="n">
        <v>4135</v>
      </c>
      <c r="P46" s="57" t="s">
        <v>4349</v>
      </c>
      <c r="Q46" s="57" t="s">
        <v>4199</v>
      </c>
      <c r="R46" s="57" t="n">
        <v>113</v>
      </c>
      <c r="S46" s="57" t="n">
        <v>17</v>
      </c>
      <c r="T46" s="57" t="s">
        <v>36</v>
      </c>
      <c r="U46" s="57" t="n">
        <v>0</v>
      </c>
    </row>
    <row r="47" customFormat="false" ht="14.25" hidden="false" customHeight="true" outlineLevel="0" collapsed="false">
      <c r="A47" s="131" t="s">
        <v>3407</v>
      </c>
      <c r="B47" s="210" t="s">
        <v>3408</v>
      </c>
      <c r="C47" s="131" t="s">
        <v>1062</v>
      </c>
      <c r="D47" s="57" t="s">
        <v>5496</v>
      </c>
      <c r="E47" s="57" t="s">
        <v>41</v>
      </c>
      <c r="F47" s="57" t="n">
        <v>2270000</v>
      </c>
      <c r="G47" s="211" t="n">
        <v>268584946</v>
      </c>
      <c r="H47" s="132" t="n">
        <v>0.00678240740740741</v>
      </c>
      <c r="I47" s="128" t="n">
        <v>44454</v>
      </c>
      <c r="J47" s="57" t="n">
        <v>86000</v>
      </c>
      <c r="K47" s="57" t="s">
        <v>957</v>
      </c>
      <c r="L47" s="57" t="s">
        <v>36</v>
      </c>
      <c r="M47" s="57" t="s">
        <v>3330</v>
      </c>
      <c r="N47" s="57" t="s">
        <v>5500</v>
      </c>
      <c r="O47" s="57" t="n">
        <v>1858</v>
      </c>
      <c r="P47" s="57" t="s">
        <v>4349</v>
      </c>
      <c r="Q47" s="57" t="s">
        <v>4228</v>
      </c>
      <c r="R47" s="57" t="n">
        <v>113</v>
      </c>
      <c r="S47" s="57" t="n">
        <v>17</v>
      </c>
      <c r="T47" s="57" t="s">
        <v>36</v>
      </c>
      <c r="U47" s="57" t="n">
        <v>0</v>
      </c>
    </row>
    <row r="48" customFormat="false" ht="14.25" hidden="false" customHeight="true" outlineLevel="0" collapsed="false">
      <c r="A48" s="129" t="s">
        <v>3409</v>
      </c>
      <c r="B48" s="210" t="s">
        <v>3410</v>
      </c>
      <c r="C48" s="131" t="s">
        <v>3411</v>
      </c>
      <c r="D48" s="57" t="s">
        <v>5481</v>
      </c>
      <c r="E48" s="57" t="s">
        <v>5481</v>
      </c>
      <c r="F48" s="57" t="n">
        <v>5700000</v>
      </c>
      <c r="G48" s="211" t="n">
        <v>1267778130</v>
      </c>
      <c r="H48" s="132" t="n">
        <v>0.00591435185185185</v>
      </c>
      <c r="I48" s="128" t="n">
        <v>44812</v>
      </c>
      <c r="J48" s="57" t="n">
        <v>29000</v>
      </c>
      <c r="K48" s="57" t="s">
        <v>28</v>
      </c>
      <c r="L48" s="57" t="s">
        <v>36</v>
      </c>
      <c r="M48" s="57" t="s">
        <v>3412</v>
      </c>
      <c r="N48" s="57" t="s">
        <v>5481</v>
      </c>
      <c r="O48" s="57" t="n">
        <v>225</v>
      </c>
      <c r="P48" s="57" t="s">
        <v>5501</v>
      </c>
      <c r="Q48" s="57" t="s">
        <v>4199</v>
      </c>
      <c r="R48" s="57" t="n">
        <v>261</v>
      </c>
      <c r="S48" s="57" t="n">
        <v>3</v>
      </c>
      <c r="T48" s="57" t="s">
        <v>36</v>
      </c>
      <c r="U48" s="57" t="n">
        <v>0</v>
      </c>
    </row>
    <row r="49" customFormat="false" ht="14.25" hidden="false" customHeight="true" outlineLevel="0" collapsed="false">
      <c r="A49" s="131" t="s">
        <v>3413</v>
      </c>
      <c r="B49" s="210" t="s">
        <v>3414</v>
      </c>
      <c r="C49" s="131" t="s">
        <v>3411</v>
      </c>
      <c r="D49" s="57" t="s">
        <v>5481</v>
      </c>
      <c r="E49" s="57" t="s">
        <v>5481</v>
      </c>
      <c r="F49" s="57" t="n">
        <v>5700000</v>
      </c>
      <c r="G49" s="211" t="n">
        <v>1267778130</v>
      </c>
      <c r="H49" s="132" t="n">
        <v>0.00565972222222222</v>
      </c>
      <c r="I49" s="128" t="n">
        <v>44804</v>
      </c>
      <c r="J49" s="57" t="n">
        <v>9600</v>
      </c>
      <c r="K49" s="57" t="s">
        <v>28</v>
      </c>
      <c r="L49" s="57" t="s">
        <v>36</v>
      </c>
      <c r="M49" s="57" t="s">
        <v>3412</v>
      </c>
      <c r="N49" s="57" t="s">
        <v>5481</v>
      </c>
      <c r="O49" s="57" t="n">
        <v>190</v>
      </c>
      <c r="P49" s="57" t="s">
        <v>4398</v>
      </c>
      <c r="Q49" s="57" t="s">
        <v>4199</v>
      </c>
      <c r="R49" s="57" t="n">
        <v>261</v>
      </c>
      <c r="S49" s="57" t="n">
        <v>3</v>
      </c>
      <c r="T49" s="57" t="s">
        <v>36</v>
      </c>
      <c r="U49" s="57" t="n">
        <v>0</v>
      </c>
    </row>
    <row r="50" customFormat="false" ht="14.25" hidden="false" customHeight="true" outlineLevel="0" collapsed="false">
      <c r="A50" s="131" t="s">
        <v>3415</v>
      </c>
      <c r="B50" s="210" t="s">
        <v>3416</v>
      </c>
      <c r="C50" s="131" t="s">
        <v>3411</v>
      </c>
      <c r="D50" s="57" t="s">
        <v>5481</v>
      </c>
      <c r="E50" s="57" t="s">
        <v>5481</v>
      </c>
      <c r="F50" s="57" t="n">
        <v>5700000</v>
      </c>
      <c r="G50" s="211" t="n">
        <v>1267778130</v>
      </c>
      <c r="H50" s="132" t="n">
        <v>0.00585648148148148</v>
      </c>
      <c r="I50" s="128" t="n">
        <v>44792</v>
      </c>
      <c r="J50" s="57" t="n">
        <v>6400</v>
      </c>
      <c r="K50" s="57" t="s">
        <v>28</v>
      </c>
      <c r="L50" s="57" t="s">
        <v>36</v>
      </c>
      <c r="M50" s="57" t="s">
        <v>3412</v>
      </c>
      <c r="N50" s="57" t="s">
        <v>5481</v>
      </c>
      <c r="O50" s="57" t="n">
        <v>149</v>
      </c>
      <c r="P50" s="57" t="s">
        <v>4652</v>
      </c>
      <c r="Q50" s="57" t="s">
        <v>4199</v>
      </c>
      <c r="R50" s="57" t="n">
        <v>261</v>
      </c>
      <c r="S50" s="57" t="n">
        <v>3</v>
      </c>
      <c r="T50" s="57" t="s">
        <v>36</v>
      </c>
      <c r="U50" s="57" t="n">
        <v>0</v>
      </c>
    </row>
    <row r="51" customFormat="false" ht="14.25" hidden="false" customHeight="true" outlineLevel="0" collapsed="false">
      <c r="A51" s="131" t="s">
        <v>3417</v>
      </c>
      <c r="B51" s="210" t="s">
        <v>3418</v>
      </c>
      <c r="C51" s="131" t="s">
        <v>3411</v>
      </c>
      <c r="D51" s="57" t="s">
        <v>5481</v>
      </c>
      <c r="E51" s="57" t="s">
        <v>5481</v>
      </c>
      <c r="F51" s="57" t="n">
        <v>5700000</v>
      </c>
      <c r="G51" s="211" t="n">
        <v>1267778130</v>
      </c>
      <c r="H51" s="132" t="n">
        <v>0.00572916666666667</v>
      </c>
      <c r="I51" s="128" t="n">
        <v>44782</v>
      </c>
      <c r="J51" s="57" t="n">
        <v>16000</v>
      </c>
      <c r="K51" s="57" t="s">
        <v>28</v>
      </c>
      <c r="L51" s="57" t="s">
        <v>36</v>
      </c>
      <c r="M51" s="57" t="s">
        <v>3412</v>
      </c>
      <c r="N51" s="57" t="s">
        <v>5481</v>
      </c>
      <c r="O51" s="57" t="n">
        <v>252</v>
      </c>
      <c r="P51" s="57" t="s">
        <v>4351</v>
      </c>
      <c r="Q51" s="57" t="s">
        <v>4199</v>
      </c>
      <c r="R51" s="57" t="n">
        <v>261</v>
      </c>
      <c r="S51" s="57" t="n">
        <v>3</v>
      </c>
      <c r="T51" s="57" t="s">
        <v>36</v>
      </c>
      <c r="U51" s="57" t="n">
        <v>0</v>
      </c>
    </row>
    <row r="52" customFormat="false" ht="14.25" hidden="false" customHeight="true" outlineLevel="0" collapsed="false">
      <c r="A52" s="131" t="s">
        <v>3419</v>
      </c>
      <c r="B52" s="210" t="s">
        <v>3420</v>
      </c>
      <c r="C52" s="131" t="s">
        <v>3411</v>
      </c>
      <c r="D52" s="57" t="s">
        <v>5481</v>
      </c>
      <c r="E52" s="57" t="s">
        <v>5481</v>
      </c>
      <c r="F52" s="57" t="n">
        <v>5700000</v>
      </c>
      <c r="G52" s="211" t="n">
        <v>1267778130</v>
      </c>
      <c r="H52" s="132" t="n">
        <v>0.0056712962962963</v>
      </c>
      <c r="I52" s="128" t="n">
        <v>44771</v>
      </c>
      <c r="J52" s="57" t="n">
        <v>15000</v>
      </c>
      <c r="K52" s="57" t="s">
        <v>28</v>
      </c>
      <c r="L52" s="57" t="s">
        <v>36</v>
      </c>
      <c r="M52" s="57" t="s">
        <v>3412</v>
      </c>
      <c r="N52" s="57" t="s">
        <v>5481</v>
      </c>
      <c r="O52" s="57" t="n">
        <v>330</v>
      </c>
      <c r="P52" s="57" t="s">
        <v>4353</v>
      </c>
      <c r="Q52" s="57" t="s">
        <v>4199</v>
      </c>
      <c r="R52" s="57" t="n">
        <v>261</v>
      </c>
      <c r="S52" s="57" t="n">
        <v>3</v>
      </c>
      <c r="T52" s="57" t="s">
        <v>36</v>
      </c>
      <c r="U52" s="57" t="n">
        <v>0</v>
      </c>
    </row>
    <row r="53" customFormat="false" ht="14.25" hidden="false" customHeight="true" outlineLevel="0" collapsed="false">
      <c r="A53" s="57" t="s">
        <v>3421</v>
      </c>
      <c r="B53" s="210" t="s">
        <v>3422</v>
      </c>
      <c r="C53" s="57" t="s">
        <v>3423</v>
      </c>
      <c r="D53" s="57" t="s">
        <v>5502</v>
      </c>
      <c r="E53" s="57" t="s">
        <v>41</v>
      </c>
      <c r="F53" s="57" t="n">
        <v>29200</v>
      </c>
      <c r="G53" s="211" t="n">
        <v>1951843</v>
      </c>
      <c r="H53" s="132" t="n">
        <v>0.0156134259259259</v>
      </c>
      <c r="I53" s="128" t="n">
        <v>44823</v>
      </c>
      <c r="J53" s="57" t="n">
        <v>8300</v>
      </c>
      <c r="K53" s="57" t="s">
        <v>957</v>
      </c>
      <c r="L53" s="57" t="s">
        <v>29</v>
      </c>
      <c r="M53" s="57" t="s">
        <v>3358</v>
      </c>
      <c r="N53" s="210" t="s">
        <v>5503</v>
      </c>
      <c r="O53" s="57" t="n">
        <v>200</v>
      </c>
      <c r="P53" s="57" t="s">
        <v>5484</v>
      </c>
      <c r="Q53" s="57" t="s">
        <v>4199</v>
      </c>
      <c r="R53" s="57" t="n">
        <v>47</v>
      </c>
      <c r="S53" s="57" t="n">
        <v>1</v>
      </c>
      <c r="T53" s="57" t="s">
        <v>36</v>
      </c>
      <c r="U53" s="57" t="n">
        <v>1</v>
      </c>
    </row>
    <row r="54" customFormat="false" ht="14.25" hidden="false" customHeight="true" outlineLevel="0" collapsed="false">
      <c r="A54" s="57" t="s">
        <v>3425</v>
      </c>
      <c r="B54" s="210" t="s">
        <v>3426</v>
      </c>
      <c r="C54" s="57" t="s">
        <v>3423</v>
      </c>
      <c r="D54" s="57" t="s">
        <v>5502</v>
      </c>
      <c r="E54" s="57" t="s">
        <v>41</v>
      </c>
      <c r="F54" s="57" t="n">
        <v>29200</v>
      </c>
      <c r="G54" s="211" t="n">
        <v>1951843</v>
      </c>
      <c r="H54" s="132" t="n">
        <v>0.00978009259259259</v>
      </c>
      <c r="I54" s="128" t="n">
        <v>44818</v>
      </c>
      <c r="J54" s="57" t="n">
        <v>1200</v>
      </c>
      <c r="K54" s="57" t="s">
        <v>957</v>
      </c>
      <c r="L54" s="57" t="s">
        <v>29</v>
      </c>
      <c r="M54" s="57" t="s">
        <v>3358</v>
      </c>
      <c r="N54" s="210" t="s">
        <v>5504</v>
      </c>
      <c r="O54" s="57" t="n">
        <v>56</v>
      </c>
      <c r="P54" s="57" t="s">
        <v>5505</v>
      </c>
      <c r="Q54" s="57" t="s">
        <v>4199</v>
      </c>
      <c r="R54" s="57" t="n">
        <v>47</v>
      </c>
      <c r="S54" s="57" t="n">
        <v>1</v>
      </c>
      <c r="T54" s="57" t="s">
        <v>36</v>
      </c>
      <c r="U54" s="57" t="n">
        <v>1</v>
      </c>
    </row>
    <row r="55" customFormat="false" ht="14.25" hidden="false" customHeight="true" outlineLevel="0" collapsed="false">
      <c r="A55" s="57" t="s">
        <v>3427</v>
      </c>
      <c r="B55" s="210" t="s">
        <v>3428</v>
      </c>
      <c r="C55" s="57" t="s">
        <v>3423</v>
      </c>
      <c r="D55" s="57" t="s">
        <v>5502</v>
      </c>
      <c r="E55" s="57" t="s">
        <v>41</v>
      </c>
      <c r="F55" s="57" t="n">
        <v>29200</v>
      </c>
      <c r="G55" s="211" t="n">
        <v>1951843</v>
      </c>
      <c r="H55" s="132" t="n">
        <v>0.00587962962962963</v>
      </c>
      <c r="I55" s="128" t="n">
        <v>44803</v>
      </c>
      <c r="J55" s="57" t="n">
        <v>2600</v>
      </c>
      <c r="K55" s="57" t="s">
        <v>957</v>
      </c>
      <c r="L55" s="57" t="s">
        <v>29</v>
      </c>
      <c r="M55" s="57" t="s">
        <v>3358</v>
      </c>
      <c r="N55" s="210" t="s">
        <v>5506</v>
      </c>
      <c r="O55" s="57" t="n">
        <v>77</v>
      </c>
      <c r="P55" s="57" t="s">
        <v>4372</v>
      </c>
      <c r="Q55" s="57" t="s">
        <v>4199</v>
      </c>
      <c r="R55" s="57" t="n">
        <v>47</v>
      </c>
      <c r="S55" s="57" t="n">
        <v>1</v>
      </c>
      <c r="T55" s="57" t="s">
        <v>36</v>
      </c>
      <c r="U55" s="57" t="n">
        <v>1</v>
      </c>
    </row>
    <row r="56" customFormat="false" ht="14.25" hidden="false" customHeight="true" outlineLevel="0" collapsed="false">
      <c r="A56" s="57" t="s">
        <v>3429</v>
      </c>
      <c r="B56" s="210" t="s">
        <v>3430</v>
      </c>
      <c r="C56" s="57" t="s">
        <v>3423</v>
      </c>
      <c r="D56" s="57" t="s">
        <v>5502</v>
      </c>
      <c r="E56" s="57" t="s">
        <v>41</v>
      </c>
      <c r="F56" s="57" t="n">
        <v>29200</v>
      </c>
      <c r="G56" s="211" t="n">
        <v>1951843</v>
      </c>
      <c r="H56" s="132" t="n">
        <v>0.00550925925925926</v>
      </c>
      <c r="I56" s="128" t="n">
        <v>44791</v>
      </c>
      <c r="J56" s="57" t="n">
        <v>1200</v>
      </c>
      <c r="K56" s="57" t="s">
        <v>957</v>
      </c>
      <c r="L56" s="57" t="s">
        <v>29</v>
      </c>
      <c r="M56" s="57" t="s">
        <v>3358</v>
      </c>
      <c r="N56" s="210" t="s">
        <v>5507</v>
      </c>
      <c r="O56" s="57" t="n">
        <v>40</v>
      </c>
      <c r="P56" s="57" t="s">
        <v>4359</v>
      </c>
      <c r="Q56" s="57" t="s">
        <v>4199</v>
      </c>
      <c r="R56" s="57" t="n">
        <v>47</v>
      </c>
      <c r="S56" s="57" t="n">
        <v>1</v>
      </c>
      <c r="T56" s="57" t="s">
        <v>36</v>
      </c>
      <c r="U56" s="57" t="n">
        <v>1</v>
      </c>
    </row>
    <row r="57" customFormat="false" ht="14.25" hidden="false" customHeight="true" outlineLevel="0" collapsed="false">
      <c r="A57" s="57" t="s">
        <v>3431</v>
      </c>
      <c r="B57" s="210" t="s">
        <v>3432</v>
      </c>
      <c r="C57" s="57" t="s">
        <v>3423</v>
      </c>
      <c r="D57" s="57" t="s">
        <v>5502</v>
      </c>
      <c r="E57" s="57" t="s">
        <v>41</v>
      </c>
      <c r="F57" s="57" t="n">
        <v>29200</v>
      </c>
      <c r="G57" s="211" t="n">
        <v>1951843</v>
      </c>
      <c r="H57" s="132" t="n">
        <v>0.00241898148148148</v>
      </c>
      <c r="I57" s="128" t="n">
        <v>44787</v>
      </c>
      <c r="J57" s="57" t="n">
        <v>2000</v>
      </c>
      <c r="K57" s="57" t="s">
        <v>957</v>
      </c>
      <c r="L57" s="57" t="s">
        <v>29</v>
      </c>
      <c r="M57" s="57" t="s">
        <v>3358</v>
      </c>
      <c r="N57" s="210" t="s">
        <v>5508</v>
      </c>
      <c r="O57" s="57" t="n">
        <v>81</v>
      </c>
      <c r="P57" s="57" t="s">
        <v>5491</v>
      </c>
      <c r="Q57" s="57" t="s">
        <v>4199</v>
      </c>
      <c r="R57" s="57" t="n">
        <v>47</v>
      </c>
      <c r="S57" s="57" t="n">
        <v>1</v>
      </c>
      <c r="T57" s="57" t="s">
        <v>36</v>
      </c>
      <c r="U57" s="57" t="n">
        <v>1</v>
      </c>
    </row>
    <row r="58" customFormat="false" ht="14.25" hidden="false" customHeight="true" outlineLevel="0" collapsed="false">
      <c r="A58" s="57" t="s">
        <v>3433</v>
      </c>
      <c r="B58" s="210" t="s">
        <v>3434</v>
      </c>
      <c r="C58" s="57" t="s">
        <v>3435</v>
      </c>
      <c r="D58" s="57" t="s">
        <v>3436</v>
      </c>
      <c r="E58" s="57" t="s">
        <v>41</v>
      </c>
      <c r="F58" s="57" t="n">
        <v>7610000</v>
      </c>
      <c r="G58" s="211" t="n">
        <v>457011932</v>
      </c>
      <c r="H58" s="132" t="n">
        <v>0.00703703703703704</v>
      </c>
      <c r="I58" s="128" t="n">
        <v>44825</v>
      </c>
      <c r="J58" s="57" t="n">
        <v>176000</v>
      </c>
      <c r="K58" s="57" t="s">
        <v>957</v>
      </c>
      <c r="L58" s="57" t="s">
        <v>29</v>
      </c>
      <c r="M58" s="57" t="s">
        <v>3330</v>
      </c>
      <c r="N58" s="213" t="s">
        <v>5509</v>
      </c>
      <c r="O58" s="57" t="n">
        <v>4054</v>
      </c>
      <c r="P58" s="57" t="s">
        <v>5510</v>
      </c>
      <c r="Q58" s="57" t="s">
        <v>4199</v>
      </c>
      <c r="R58" s="57" t="n">
        <v>44</v>
      </c>
      <c r="S58" s="57" t="n">
        <v>6</v>
      </c>
      <c r="T58" s="57" t="s">
        <v>36</v>
      </c>
      <c r="U58" s="57" t="n">
        <v>3</v>
      </c>
    </row>
    <row r="59" customFormat="false" ht="14.25" hidden="false" customHeight="true" outlineLevel="0" collapsed="false">
      <c r="A59" s="57" t="s">
        <v>3437</v>
      </c>
      <c r="B59" s="210" t="s">
        <v>3438</v>
      </c>
      <c r="C59" s="57" t="s">
        <v>3435</v>
      </c>
      <c r="D59" s="57" t="s">
        <v>3436</v>
      </c>
      <c r="E59" s="57" t="s">
        <v>41</v>
      </c>
      <c r="F59" s="57" t="n">
        <v>7610000</v>
      </c>
      <c r="G59" s="211" t="n">
        <v>457011932</v>
      </c>
      <c r="H59" s="132" t="n">
        <v>0.00841435185185185</v>
      </c>
      <c r="I59" s="128" t="n">
        <v>44743</v>
      </c>
      <c r="J59" s="57" t="n">
        <v>258000</v>
      </c>
      <c r="K59" s="57" t="s">
        <v>957</v>
      </c>
      <c r="L59" s="57" t="s">
        <v>29</v>
      </c>
      <c r="M59" s="57" t="s">
        <v>3330</v>
      </c>
      <c r="N59" s="213" t="s">
        <v>5511</v>
      </c>
      <c r="O59" s="57" t="n">
        <v>4745</v>
      </c>
      <c r="P59" s="57" t="s">
        <v>5488</v>
      </c>
      <c r="Q59" s="57" t="s">
        <v>4199</v>
      </c>
      <c r="R59" s="57" t="n">
        <v>44</v>
      </c>
      <c r="S59" s="57" t="n">
        <v>6</v>
      </c>
      <c r="T59" s="57" t="s">
        <v>36</v>
      </c>
      <c r="U59" s="57" t="n">
        <v>3</v>
      </c>
    </row>
    <row r="60" customFormat="false" ht="14.25" hidden="false" customHeight="true" outlineLevel="0" collapsed="false">
      <c r="A60" s="57" t="s">
        <v>3439</v>
      </c>
      <c r="B60" s="210" t="s">
        <v>3440</v>
      </c>
      <c r="C60" s="57" t="s">
        <v>3435</v>
      </c>
      <c r="D60" s="57" t="s">
        <v>3436</v>
      </c>
      <c r="E60" s="57" t="s">
        <v>41</v>
      </c>
      <c r="F60" s="57" t="n">
        <v>7610000</v>
      </c>
      <c r="G60" s="211" t="n">
        <v>457011932</v>
      </c>
      <c r="H60" s="132" t="n">
        <v>0.00760416666666667</v>
      </c>
      <c r="I60" s="128" t="n">
        <v>44690</v>
      </c>
      <c r="J60" s="57" t="n">
        <v>340000</v>
      </c>
      <c r="K60" s="57" t="s">
        <v>957</v>
      </c>
      <c r="L60" s="57" t="s">
        <v>29</v>
      </c>
      <c r="M60" s="57" t="s">
        <v>3330</v>
      </c>
      <c r="N60" s="213" t="s">
        <v>5512</v>
      </c>
      <c r="O60" s="57" t="n">
        <v>5121</v>
      </c>
      <c r="P60" s="57" t="s">
        <v>5513</v>
      </c>
      <c r="Q60" s="57" t="s">
        <v>4199</v>
      </c>
      <c r="R60" s="57" t="n">
        <v>44</v>
      </c>
      <c r="S60" s="57" t="n">
        <v>6</v>
      </c>
      <c r="T60" s="57" t="s">
        <v>36</v>
      </c>
      <c r="U60" s="57" t="n">
        <v>3</v>
      </c>
    </row>
    <row r="61" customFormat="false" ht="14.25" hidden="false" customHeight="true" outlineLevel="0" collapsed="false">
      <c r="A61" s="57" t="s">
        <v>3441</v>
      </c>
      <c r="B61" s="214" t="s">
        <v>3442</v>
      </c>
      <c r="C61" s="57" t="s">
        <v>3435</v>
      </c>
      <c r="D61" s="57" t="s">
        <v>3436</v>
      </c>
      <c r="E61" s="57" t="s">
        <v>41</v>
      </c>
      <c r="F61" s="57" t="n">
        <v>7610000</v>
      </c>
      <c r="G61" s="211" t="n">
        <v>457011932</v>
      </c>
      <c r="H61" s="130" t="n">
        <v>0.00782407407407408</v>
      </c>
      <c r="I61" s="128" t="n">
        <v>44553</v>
      </c>
      <c r="J61" s="57" t="n">
        <v>489000</v>
      </c>
      <c r="K61" s="57" t="s">
        <v>957</v>
      </c>
      <c r="L61" s="57" t="s">
        <v>29</v>
      </c>
      <c r="M61" s="57" t="s">
        <v>3330</v>
      </c>
      <c r="N61" s="213" t="s">
        <v>5514</v>
      </c>
      <c r="O61" s="57" t="n">
        <v>8131</v>
      </c>
      <c r="P61" s="57" t="s">
        <v>5491</v>
      </c>
      <c r="Q61" s="57" t="s">
        <v>4199</v>
      </c>
      <c r="R61" s="57" t="n">
        <v>44</v>
      </c>
      <c r="S61" s="57" t="n">
        <v>6</v>
      </c>
      <c r="T61" s="57" t="s">
        <v>36</v>
      </c>
      <c r="U61" s="57" t="n">
        <v>3</v>
      </c>
    </row>
    <row r="62" customFormat="false" ht="14.25" hidden="false" customHeight="true" outlineLevel="0" collapsed="false">
      <c r="A62" s="57" t="s">
        <v>3443</v>
      </c>
      <c r="B62" s="210" t="s">
        <v>3444</v>
      </c>
      <c r="C62" s="57" t="s">
        <v>3435</v>
      </c>
      <c r="D62" s="57" t="s">
        <v>3436</v>
      </c>
      <c r="E62" s="57" t="s">
        <v>41</v>
      </c>
      <c r="F62" s="57" t="n">
        <v>7610000</v>
      </c>
      <c r="G62" s="211" t="n">
        <v>457011932</v>
      </c>
      <c r="H62" s="132" t="n">
        <v>0.0065625</v>
      </c>
      <c r="I62" s="128" t="n">
        <v>43905</v>
      </c>
      <c r="J62" s="57" t="n">
        <v>298000</v>
      </c>
      <c r="K62" s="57" t="s">
        <v>957</v>
      </c>
      <c r="L62" s="57" t="s">
        <v>29</v>
      </c>
      <c r="M62" s="57" t="s">
        <v>3330</v>
      </c>
      <c r="N62" s="213" t="s">
        <v>5481</v>
      </c>
      <c r="O62" s="57" t="n">
        <v>3567</v>
      </c>
      <c r="P62" s="57" t="s">
        <v>4601</v>
      </c>
      <c r="Q62" s="57" t="s">
        <v>4199</v>
      </c>
      <c r="R62" s="57" t="n">
        <v>44</v>
      </c>
      <c r="S62" s="57" t="n">
        <v>6</v>
      </c>
      <c r="T62" s="57" t="s">
        <v>36</v>
      </c>
      <c r="U62" s="57" t="n">
        <v>3</v>
      </c>
    </row>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dataValidations count="6">
    <dataValidation allowBlank="true" errorStyle="stop" operator="between" showDropDown="false" showErrorMessage="true" showInputMessage="false" sqref="Q3:Q62" type="list">
      <formula1>"144p,240p,360p,480p,720p,1080p,1440p,2160p"</formula1>
      <formula2>0</formula2>
    </dataValidation>
    <dataValidation allowBlank="true" errorStyle="stop" operator="greaterThan" showDropDown="false" showErrorMessage="true" showInputMessage="false" sqref="F3:F33 H3:H62 J3:J62 O3:O62 R3:R62 G28:G32 F34:F62" type="decimal">
      <formula1>0</formula1>
      <formula2>0</formula2>
    </dataValidation>
    <dataValidation allowBlank="true" errorStyle="stop" operator="greaterThanOrEqual" showDropDown="false" showErrorMessage="true" showInputMessage="false" sqref="S3:S62" type="decimal">
      <formula1>0</formula1>
      <formula2>0</formula2>
    </dataValidation>
    <dataValidation allowBlank="true" errorStyle="stop" operator="between" showDropDown="false" showErrorMessage="true" showInputMessage="false" sqref="L3:L62 T3:T62" type="list">
      <formula1>"Yes,No"</formula1>
      <formula2>0</formula2>
    </dataValidation>
    <dataValidation allowBlank="true" errorStyle="stop" operator="between" showDropDown="false" showErrorMessage="true" showInputMessage="false" sqref="E3:E12 E18:E32 E38:E47 E53:E62" type="list">
      <formula1>"Male,Female"</formula1>
      <formula2>0</formula2>
    </dataValidation>
    <dataValidation allowBlank="true" errorStyle="stop" operator="greaterThan" showDropDown="false" showErrorMessage="true" showInputMessage="false" sqref="I3:I62" type="date">
      <formula1>1</formula1>
      <formula2>0</formula2>
    </dataValidation>
  </dataValidations>
  <hyperlinks>
    <hyperlink ref="A3" r:id="rId1" display="https://youtu.be/eEV7WvwywUA"/>
    <hyperlink ref="C3" r:id="rId2" display="https://www.youtube.com/c/OliverVelezTrading/featured"/>
    <hyperlink ref="A4" r:id="rId3" display="https://youtu.be/Hf2ya7PzWG8"/>
    <hyperlink ref="C4" r:id="rId4" display="https://www.youtube.com/c/OliverVelezTrading/featured"/>
    <hyperlink ref="A5" r:id="rId5" display="https://youtu.be/lR-yIr8dfrg"/>
    <hyperlink ref="C5" r:id="rId6" display="https://www.youtube.com/c/OliverVelezTrading/featured"/>
    <hyperlink ref="A6" r:id="rId7" display="https://youtu.be/fHIp0TOAr5w"/>
    <hyperlink ref="C6" r:id="rId8" display="https://www.youtube.com/c/OliverVelezTrading/featured"/>
    <hyperlink ref="A7" r:id="rId9" display="https://youtu.be/2tdQManqyE0"/>
    <hyperlink ref="C7" r:id="rId10" display="https://www.youtube.com/c/OliverVelezTrading/featured"/>
    <hyperlink ref="A8" r:id="rId11" display="https://youtu.be/SwBCEcVQcWY"/>
    <hyperlink ref="C8" r:id="rId12" display="https://www.youtube.com/results?search_query=your+excel+guy"/>
    <hyperlink ref="C9" r:id="rId13" display="https://www.youtube.com/results?search_query=your+excel+guy"/>
    <hyperlink ref="A10" r:id="rId14" display="https://youtu.be/IWpR0_DmgLw"/>
    <hyperlink ref="C10" r:id="rId15" display="https://www.youtube.com/results?search_query=your+excel+guy"/>
    <hyperlink ref="A11" r:id="rId16" display="https://youtu.be/dH_o9CWJLss"/>
    <hyperlink ref="C11" r:id="rId17" display="https://www.youtube.com/results?search_query=your+excel+guy"/>
    <hyperlink ref="A12" r:id="rId18" display="https://youtu.be/3RNAhmu5orY"/>
    <hyperlink ref="C12" r:id="rId19" display="https://www.youtube.com/results?search_query=your+excel+guy"/>
    <hyperlink ref="A13" r:id="rId20" display="https://youtu.be/WfsHZN2Ii1k"/>
    <hyperlink ref="C13" r:id="rId21" display="https://www.youtube.com/c/marvel"/>
    <hyperlink ref="A14" r:id="rId22" display="https://youtu.be/q9qaEH9IM4g"/>
    <hyperlink ref="C14" r:id="rId23" display="https://www.youtube.com/c/marvel"/>
    <hyperlink ref="C15" r:id="rId24" display="https://www.youtube.com/c/marvel"/>
    <hyperlink ref="C16" r:id="rId25" display="https://www.youtube.com/c/marvel"/>
    <hyperlink ref="C17" r:id="rId26" display="https://www.youtube.com/c/marvel"/>
    <hyperlink ref="A18" r:id="rId27" display="https://youtu.be/BN6WIkaQn6U"/>
    <hyperlink ref="C18" r:id="rId28" display="https://www.youtube.com/c/RahulMyoutubeChannel"/>
    <hyperlink ref="C19" r:id="rId29" display="https://www.youtube.com/c/RahulMyoutubeChannel"/>
    <hyperlink ref="A20" r:id="rId30" display="https://youtu.be/Q3xepG7dZMk"/>
    <hyperlink ref="C20" r:id="rId31" display="https://www.youtube.com/c/RahulMyoutubeChannel"/>
    <hyperlink ref="A21" r:id="rId32" display="https://youtu.be/uUESQgxm2Po"/>
    <hyperlink ref="C21" r:id="rId33" display="https://www.youtube.com/c/RahulMyoutubeChannel"/>
    <hyperlink ref="C22" r:id="rId34" display="https://www.youtube.com/c/RahulMyoutubeChannel"/>
    <hyperlink ref="C23" r:id="rId35" display="https://www.youtube.com/channel/UCjvd2JmIWGsEWPmLifUS4PA"/>
    <hyperlink ref="A24" r:id="rId36" display="https://youtu.be/xM1-ls37kCE"/>
    <hyperlink ref="C24" r:id="rId37" display="https://www.youtube.com/channel/UCjvd2JmIWGsEWPmLifUS4PA"/>
    <hyperlink ref="A25" r:id="rId38" display="https://youtu.be/p-y918t0PjE"/>
    <hyperlink ref="C25" r:id="rId39" display="https://www.youtube.com/channel/UCjvd2JmIWGsEWPmLifUS4PA"/>
    <hyperlink ref="A26" r:id="rId40" display="https://youtu.be/Qfb27jOJ2BE"/>
    <hyperlink ref="C26" r:id="rId41" display="https://www.youtube.com/channel/UCjvd2JmIWGsEWPmLifUS4PA"/>
    <hyperlink ref="A27" r:id="rId42" display="https://youtu.be/vM4jaFUjWtA"/>
    <hyperlink ref="C27" r:id="rId43" display="https://www.youtube.com/channel/UCjvd2JmIWGsEWPmLifUS4PA"/>
    <hyperlink ref="A28" r:id="rId44" display="https://youtu.be/w_5OOc8eO88"/>
    <hyperlink ref="C28" r:id="rId45" display="https://www.youtube.com/c/sc0utOP"/>
    <hyperlink ref="A29" r:id="rId46" display="https://youtu.be/52kmumrAEW8"/>
    <hyperlink ref="C29" r:id="rId47" display="https://www.youtube.com/c/sc0utOP"/>
    <hyperlink ref="A30" r:id="rId48" display="https://youtu.be/GE6fpDE8CSU"/>
    <hyperlink ref="C30" r:id="rId49" display="https://www.youtube.com/c/sc0utOP"/>
    <hyperlink ref="A31" r:id="rId50" display="https://youtu.be/KjNONpAdopg"/>
    <hyperlink ref="C31" r:id="rId51" display="https://www.youtube.com/c/sc0utOP"/>
    <hyperlink ref="A32" r:id="rId52" display="https://youtu.be/Uc4_jMrB0iw"/>
    <hyperlink ref="C32" r:id="rId53" display="https://www.youtube.com/c/sc0utOP"/>
    <hyperlink ref="A33" r:id="rId54" display="https://youtu.be/D88cV4CEBIg"/>
    <hyperlink ref="C33" r:id="rId55" display="https://www.youtube.com/user/epicuriousdotcom"/>
    <hyperlink ref="A34" r:id="rId56" display="https://youtu.be/-7ovOfDnrco"/>
    <hyperlink ref="C34" r:id="rId57" display="https://www.youtube.com/user/epicuriousdotcom"/>
    <hyperlink ref="A35" r:id="rId58" display="https://youtu.be/wAg-2o7vyGc"/>
    <hyperlink ref="C35" r:id="rId59" display="https://www.youtube.com/user/epicuriousdotcom"/>
    <hyperlink ref="A36" r:id="rId60" display="https://youtu.be/5Tm0H1CXgXI"/>
    <hyperlink ref="C36" r:id="rId61" display="https://www.youtube.com/user/epicuriousdotcom"/>
    <hyperlink ref="A37" r:id="rId62" display="https://youtu.be/x-QZ5F2tIc4"/>
    <hyperlink ref="C37" r:id="rId63" display="https://www.youtube.com/user/epicuriousdotcom"/>
    <hyperlink ref="A38" r:id="rId64" display="https://youtu.be/5AF2sefJvGs"/>
    <hyperlink ref="C38" r:id="rId65" display="https://www.youtube.com/c/Parithabangal"/>
    <hyperlink ref="A39" r:id="rId66" display="https://youtu.be/ge_CUZ4BPnc"/>
    <hyperlink ref="C39" r:id="rId67" display="https://www.youtube.com/c/Parithabangal"/>
    <hyperlink ref="A40" r:id="rId68" display="https://youtu.be/RjDO6IQrNww"/>
    <hyperlink ref="C40" r:id="rId69" display="https://www.youtube.com/c/Parithabangal"/>
    <hyperlink ref="A41" r:id="rId70" display="https://youtu.be/_kciYqmz52g"/>
    <hyperlink ref="C41" r:id="rId71" display="https://www.youtube.com/c/Parithabangal"/>
    <hyperlink ref="A42" r:id="rId72" display="https://youtu.be/X2kjYdAJMIM"/>
    <hyperlink ref="C42" r:id="rId73" display="https://www.youtube.com/c/Parithabangal"/>
    <hyperlink ref="A43" r:id="rId74" display="https://youtu.be/LgIGSBGDs7A"/>
    <hyperlink ref="C43" r:id="rId75" display="https://www.youtube.com/c/jumpcuts"/>
    <hyperlink ref="A44" r:id="rId76" display="https://youtu.be/E5JoqPTrSgU"/>
    <hyperlink ref="C44" r:id="rId77" display="https://www.youtube.com/c/jumpcuts"/>
    <hyperlink ref="A45" r:id="rId78" display="https://youtu.be/SDH0EMmN_f8"/>
    <hyperlink ref="C45" r:id="rId79" display="https://www.youtube.com/c/jumpcuts"/>
    <hyperlink ref="A46" r:id="rId80" display="https://youtu.be/4_g70uxPXrA"/>
    <hyperlink ref="C46" r:id="rId81" display="https://www.youtube.com/c/jumpcuts"/>
    <hyperlink ref="A47" r:id="rId82" display="https://youtu.be/3vlNf1WCJc8"/>
    <hyperlink ref="C47" r:id="rId83" display="https://www.youtube.com/c/jumpcuts"/>
    <hyperlink ref="A48" r:id="rId84" display="https://youtu.be/apCqRBHQbjM"/>
    <hyperlink ref="C48" r:id="rId85" display="https://www.youtube.com/c/Ashstudio7HD"/>
    <hyperlink ref="A49" r:id="rId86" display="https://youtu.be/GEmSh5SxkiE"/>
    <hyperlink ref="C49" r:id="rId87" display="https://www.youtube.com/c/Ashstudio7HD"/>
    <hyperlink ref="A50" r:id="rId88" display="https://youtu.be/cTKZF3lE_2Q"/>
    <hyperlink ref="C50" r:id="rId89" display="https://www.youtube.com/c/Ashstudio7HD"/>
    <hyperlink ref="A51" r:id="rId90" display="https://youtu.be/Da6h6K4Lqto"/>
    <hyperlink ref="C51" r:id="rId91" display="https://www.youtube.com/c/Ashstudio7HD"/>
    <hyperlink ref="A52" r:id="rId92" display="https://youtu.be/n07bF8TiDqg"/>
    <hyperlink ref="C52" r:id="rId93" display="https://www.youtube.com/c/Ashstudio7HD"/>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2" min="1" style="0" width="58.29"/>
    <col collapsed="false" customWidth="true" hidden="false" outlineLevel="0" max="4" min="3" style="0" width="26.71"/>
    <col collapsed="false" customWidth="true" hidden="false" outlineLevel="0" max="5" min="5" style="0" width="29.29"/>
    <col collapsed="false" customWidth="true" hidden="false" outlineLevel="0" max="6" min="6" style="0" width="22.71"/>
    <col collapsed="false" customWidth="true" hidden="false" outlineLevel="0" max="7" min="7" style="0" width="28.71"/>
    <col collapsed="false" customWidth="true" hidden="false" outlineLevel="0" max="8" min="8" style="0" width="17.86"/>
    <col collapsed="false" customWidth="true" hidden="false" outlineLevel="0" max="10" min="9" style="0" width="29.43"/>
    <col collapsed="false" customWidth="true" hidden="false" outlineLevel="0" max="11" min="11" style="0" width="28.57"/>
    <col collapsed="false" customWidth="true" hidden="false" outlineLevel="0" max="12" min="12" style="0" width="28"/>
    <col collapsed="false" customWidth="true" hidden="false" outlineLevel="0" max="13" min="13" style="0" width="53.29"/>
    <col collapsed="false" customWidth="true" hidden="false" outlineLevel="0" max="14" min="14" style="0" width="8.71"/>
    <col collapsed="false" customWidth="true" hidden="false" outlineLevel="0" max="15" min="15" style="0" width="24.29"/>
    <col collapsed="false" customWidth="true" hidden="false" outlineLevel="0" max="16" min="16" style="0" width="21"/>
    <col collapsed="false" customWidth="true" hidden="false" outlineLevel="0" max="17" min="17" style="0" width="17"/>
    <col collapsed="false" customWidth="true" hidden="false" outlineLevel="0" max="18" min="18" style="0" width="26.86"/>
    <col collapsed="false" customWidth="true" hidden="false" outlineLevel="0" max="19" min="19" style="0" width="22.29"/>
    <col collapsed="false" customWidth="true" hidden="false" outlineLevel="0" max="20" min="20" style="0" width="21.29"/>
    <col collapsed="false" customWidth="true" hidden="false" outlineLevel="0" max="21" min="21" style="0" width="39.71"/>
  </cols>
  <sheetData>
    <row r="1" customFormat="false" ht="14.25" hidden="false" customHeight="true" outlineLevel="0" collapsed="false">
      <c r="A1" s="57" t="s">
        <v>1</v>
      </c>
      <c r="B1" s="57" t="s">
        <v>2</v>
      </c>
      <c r="C1" s="57" t="s">
        <v>3</v>
      </c>
      <c r="D1" s="57" t="s">
        <v>4</v>
      </c>
      <c r="E1" s="57" t="s">
        <v>5</v>
      </c>
      <c r="F1" s="57" t="s">
        <v>6</v>
      </c>
      <c r="G1" s="57" t="s">
        <v>7</v>
      </c>
      <c r="H1" s="58" t="s">
        <v>8</v>
      </c>
      <c r="I1" s="57" t="s">
        <v>9</v>
      </c>
      <c r="J1" s="57" t="s">
        <v>10</v>
      </c>
      <c r="K1" s="57" t="s">
        <v>11</v>
      </c>
      <c r="L1" s="57" t="s">
        <v>12</v>
      </c>
      <c r="M1" s="57" t="s">
        <v>13</v>
      </c>
      <c r="N1" s="57" t="s">
        <v>14</v>
      </c>
      <c r="O1" s="57" t="s">
        <v>15</v>
      </c>
      <c r="P1" s="57" t="s">
        <v>16</v>
      </c>
      <c r="Q1" s="57" t="s">
        <v>17</v>
      </c>
      <c r="R1" s="57" t="s">
        <v>18</v>
      </c>
      <c r="S1" s="57" t="s">
        <v>19</v>
      </c>
      <c r="T1" s="57" t="s">
        <v>20</v>
      </c>
      <c r="U1" s="57" t="s">
        <v>21</v>
      </c>
    </row>
    <row r="2" customFormat="false" ht="14.25" hidden="false" customHeight="true" outlineLevel="0" collapsed="false">
      <c r="A2" s="215" t="s">
        <v>5515</v>
      </c>
      <c r="B2" s="216" t="s">
        <v>5516</v>
      </c>
      <c r="C2" s="216"/>
      <c r="G2" s="215" t="s">
        <v>5517</v>
      </c>
      <c r="H2" s="215" t="s">
        <v>5518</v>
      </c>
      <c r="I2" s="215" t="s">
        <v>5519</v>
      </c>
      <c r="J2" s="215" t="s">
        <v>5520</v>
      </c>
      <c r="N2" s="217" t="s">
        <v>5521</v>
      </c>
      <c r="O2" s="215" t="s">
        <v>5522</v>
      </c>
      <c r="P2" s="218"/>
      <c r="Q2" s="215" t="s">
        <v>5523</v>
      </c>
      <c r="R2" s="218"/>
      <c r="S2" s="218"/>
      <c r="T2" s="218"/>
      <c r="U2" s="218"/>
    </row>
    <row r="3" customFormat="false" ht="14.25" hidden="false" customHeight="true" outlineLevel="0" collapsed="false">
      <c r="A3" s="219" t="s">
        <v>3446</v>
      </c>
      <c r="B3" s="220" t="s">
        <v>3447</v>
      </c>
      <c r="C3" s="221"/>
      <c r="G3" s="222" t="n">
        <v>13582</v>
      </c>
      <c r="H3" s="223" t="s">
        <v>5524</v>
      </c>
      <c r="I3" s="224" t="n">
        <v>44820</v>
      </c>
      <c r="J3" s="225" t="n">
        <f aca="false">1000*1.6</f>
        <v>1600</v>
      </c>
      <c r="N3" s="226"/>
      <c r="O3" s="227" t="n">
        <v>51</v>
      </c>
      <c r="P3" s="228"/>
      <c r="Q3" s="229" t="s">
        <v>5525</v>
      </c>
      <c r="R3" s="230"/>
      <c r="S3" s="57"/>
      <c r="T3" s="57"/>
      <c r="U3" s="57"/>
    </row>
    <row r="4" customFormat="false" ht="14.25" hidden="false" customHeight="true" outlineLevel="0" collapsed="false">
      <c r="A4" s="219" t="s">
        <v>3449</v>
      </c>
      <c r="B4" s="220" t="s">
        <v>3450</v>
      </c>
      <c r="C4" s="221"/>
      <c r="G4" s="222" t="n">
        <v>7189</v>
      </c>
      <c r="H4" s="223" t="s">
        <v>5526</v>
      </c>
      <c r="I4" s="224" t="n">
        <v>44819</v>
      </c>
      <c r="J4" s="231" t="n">
        <v>670</v>
      </c>
      <c r="N4" s="226"/>
      <c r="O4" s="227" t="n">
        <v>14</v>
      </c>
      <c r="P4" s="57"/>
      <c r="Q4" s="229" t="s">
        <v>5527</v>
      </c>
      <c r="R4" s="57"/>
      <c r="S4" s="57"/>
      <c r="T4" s="57"/>
      <c r="U4" s="57"/>
    </row>
    <row r="5" customFormat="false" ht="14.25" hidden="false" customHeight="true" outlineLevel="0" collapsed="false">
      <c r="A5" s="219" t="s">
        <v>3451</v>
      </c>
      <c r="B5" s="220" t="s">
        <v>3452</v>
      </c>
      <c r="C5" s="221"/>
      <c r="G5" s="222" t="n">
        <v>19563</v>
      </c>
      <c r="H5" s="223" t="s">
        <v>5528</v>
      </c>
      <c r="I5" s="224" t="n">
        <v>44819</v>
      </c>
      <c r="J5" s="225" t="n">
        <f aca="false">1000*2</f>
        <v>2000</v>
      </c>
      <c r="N5" s="226"/>
      <c r="O5" s="227" t="n">
        <v>65</v>
      </c>
      <c r="P5" s="57"/>
      <c r="Q5" s="229" t="s">
        <v>5529</v>
      </c>
      <c r="R5" s="57"/>
      <c r="S5" s="57"/>
      <c r="T5" s="57"/>
      <c r="U5" s="57"/>
    </row>
    <row r="6" customFormat="false" ht="14.25" hidden="false" customHeight="true" outlineLevel="0" collapsed="false">
      <c r="A6" s="219" t="s">
        <v>3454</v>
      </c>
      <c r="B6" s="220" t="s">
        <v>3455</v>
      </c>
      <c r="C6" s="221"/>
      <c r="G6" s="222" t="n">
        <v>16016</v>
      </c>
      <c r="H6" s="223" t="s">
        <v>5530</v>
      </c>
      <c r="I6" s="224" t="n">
        <v>44819</v>
      </c>
      <c r="J6" s="225" t="n">
        <f aca="false">1000*1.8</f>
        <v>1800</v>
      </c>
      <c r="N6" s="226"/>
      <c r="O6" s="227" t="n">
        <v>175</v>
      </c>
      <c r="P6" s="57"/>
      <c r="Q6" s="229" t="s">
        <v>5531</v>
      </c>
      <c r="R6" s="57"/>
      <c r="S6" s="57"/>
      <c r="T6" s="57"/>
      <c r="U6" s="57"/>
    </row>
    <row r="7" customFormat="false" ht="14.25" hidden="false" customHeight="true" outlineLevel="0" collapsed="false">
      <c r="A7" s="219" t="s">
        <v>3456</v>
      </c>
      <c r="B7" s="220" t="s">
        <v>3457</v>
      </c>
      <c r="C7" s="221"/>
      <c r="G7" s="222" t="n">
        <v>21386</v>
      </c>
      <c r="H7" s="223" t="s">
        <v>5532</v>
      </c>
      <c r="I7" s="224" t="n">
        <v>44818</v>
      </c>
      <c r="J7" s="225" t="n">
        <f aca="false">1000*2</f>
        <v>2000</v>
      </c>
      <c r="N7" s="226" t="s">
        <v>5533</v>
      </c>
      <c r="O7" s="227" t="n">
        <v>72</v>
      </c>
      <c r="P7" s="57"/>
      <c r="Q7" s="229" t="s">
        <v>5531</v>
      </c>
      <c r="R7" s="57"/>
      <c r="S7" s="57"/>
      <c r="T7" s="57"/>
      <c r="U7" s="57"/>
    </row>
    <row r="8" customFormat="false" ht="14.25" hidden="false" customHeight="true" outlineLevel="0" collapsed="false">
      <c r="A8" s="232" t="s">
        <v>3459</v>
      </c>
      <c r="B8" s="220" t="s">
        <v>3460</v>
      </c>
      <c r="C8" s="221"/>
      <c r="G8" s="222" t="n">
        <v>22303</v>
      </c>
      <c r="H8" s="223" t="s">
        <v>5532</v>
      </c>
      <c r="I8" s="224" t="n">
        <v>44818</v>
      </c>
      <c r="J8" s="225" t="n">
        <f aca="false">1000*2</f>
        <v>2000</v>
      </c>
      <c r="N8" s="226"/>
      <c r="O8" s="227" t="n">
        <v>94</v>
      </c>
      <c r="Q8" s="229" t="s">
        <v>5531</v>
      </c>
    </row>
    <row r="9" customFormat="false" ht="14.25" hidden="false" customHeight="true" outlineLevel="0" collapsed="false">
      <c r="A9" s="219" t="s">
        <v>3461</v>
      </c>
      <c r="B9" s="220" t="s">
        <v>3462</v>
      </c>
      <c r="C9" s="221"/>
      <c r="G9" s="222" t="n">
        <v>8459</v>
      </c>
      <c r="H9" s="223" t="s">
        <v>5534</v>
      </c>
      <c r="I9" s="224" t="n">
        <v>44817</v>
      </c>
      <c r="J9" s="231" t="n">
        <v>698</v>
      </c>
      <c r="N9" s="226"/>
      <c r="O9" s="227" t="n">
        <v>24</v>
      </c>
      <c r="Q9" s="229" t="s">
        <v>5527</v>
      </c>
    </row>
    <row r="10" customFormat="false" ht="14.25" hidden="false" customHeight="true" outlineLevel="0" collapsed="false">
      <c r="A10" s="219" t="s">
        <v>3464</v>
      </c>
      <c r="B10" s="220" t="s">
        <v>3465</v>
      </c>
      <c r="C10" s="221"/>
      <c r="G10" s="222" t="n">
        <v>22904</v>
      </c>
      <c r="H10" s="223" t="s">
        <v>5535</v>
      </c>
      <c r="I10" s="224" t="n">
        <v>44817</v>
      </c>
      <c r="J10" s="225" t="n">
        <f aca="false">1000*2.3</f>
        <v>2300</v>
      </c>
      <c r="N10" s="226"/>
      <c r="O10" s="227" t="n">
        <v>178</v>
      </c>
      <c r="Q10" s="229" t="s">
        <v>5536</v>
      </c>
    </row>
    <row r="11" customFormat="false" ht="28.5" hidden="false" customHeight="true" outlineLevel="0" collapsed="false">
      <c r="A11" s="219" t="s">
        <v>3466</v>
      </c>
      <c r="B11" s="220" t="s">
        <v>3467</v>
      </c>
      <c r="C11" s="221"/>
      <c r="G11" s="222" t="n">
        <v>14858</v>
      </c>
      <c r="H11" s="223" t="s">
        <v>5537</v>
      </c>
      <c r="I11" s="224" t="n">
        <v>44817</v>
      </c>
      <c r="J11" s="225" t="n">
        <f aca="false">1000*1.7</f>
        <v>1700</v>
      </c>
      <c r="N11" s="226"/>
      <c r="O11" s="227" t="n">
        <v>60</v>
      </c>
      <c r="Q11" s="229" t="s">
        <v>5536</v>
      </c>
    </row>
    <row r="12" customFormat="false" ht="14.25" hidden="false" customHeight="true" outlineLevel="0" collapsed="false">
      <c r="A12" s="219" t="s">
        <v>3469</v>
      </c>
      <c r="B12" s="220" t="s">
        <v>3462</v>
      </c>
      <c r="C12" s="221"/>
      <c r="G12" s="222" t="n">
        <v>7428</v>
      </c>
      <c r="H12" s="223" t="s">
        <v>5538</v>
      </c>
      <c r="I12" s="224" t="n">
        <v>44816</v>
      </c>
      <c r="J12" s="231" t="n">
        <v>725</v>
      </c>
      <c r="N12" s="226"/>
      <c r="O12" s="227" t="n">
        <v>26</v>
      </c>
      <c r="Q12" s="229" t="s">
        <v>5527</v>
      </c>
    </row>
    <row r="13" customFormat="false" ht="14.25" hidden="false" customHeight="true" outlineLevel="0" collapsed="false">
      <c r="A13" s="219" t="s">
        <v>3470</v>
      </c>
      <c r="B13" s="220" t="s">
        <v>3471</v>
      </c>
      <c r="C13" s="221"/>
      <c r="G13" s="222" t="n">
        <v>24102</v>
      </c>
      <c r="H13" s="223" t="s">
        <v>5539</v>
      </c>
      <c r="I13" s="224" t="n">
        <v>44816</v>
      </c>
      <c r="J13" s="225" t="n">
        <f aca="false">1000*2.5</f>
        <v>2500</v>
      </c>
      <c r="N13" s="226"/>
      <c r="O13" s="227" t="n">
        <v>75</v>
      </c>
      <c r="Q13" s="229" t="s">
        <v>5527</v>
      </c>
    </row>
    <row r="14" customFormat="false" ht="14.25" hidden="false" customHeight="true" outlineLevel="0" collapsed="false">
      <c r="A14" s="232" t="s">
        <v>3473</v>
      </c>
      <c r="B14" s="220" t="s">
        <v>3474</v>
      </c>
      <c r="C14" s="221"/>
      <c r="G14" s="222" t="n">
        <v>14262</v>
      </c>
      <c r="H14" s="223" t="s">
        <v>5540</v>
      </c>
      <c r="I14" s="224" t="n">
        <v>44816</v>
      </c>
      <c r="J14" s="225" t="n">
        <f aca="false">1000*1.6</f>
        <v>1600</v>
      </c>
      <c r="N14" s="226"/>
      <c r="O14" s="227" t="n">
        <v>41</v>
      </c>
      <c r="Q14" s="229" t="s">
        <v>5536</v>
      </c>
    </row>
    <row r="15" customFormat="false" ht="14.25" hidden="false" customHeight="true" outlineLevel="0" collapsed="false">
      <c r="A15" s="219" t="s">
        <v>3475</v>
      </c>
      <c r="B15" s="220" t="s">
        <v>3476</v>
      </c>
      <c r="C15" s="221"/>
      <c r="G15" s="222" t="n">
        <v>386780</v>
      </c>
      <c r="H15" s="223" t="s">
        <v>5541</v>
      </c>
      <c r="I15" s="224" t="n">
        <v>44034</v>
      </c>
      <c r="J15" s="225" t="n">
        <f aca="false">1000*14</f>
        <v>14000</v>
      </c>
      <c r="N15" s="226" t="s">
        <v>5542</v>
      </c>
      <c r="O15" s="227" t="n">
        <v>638</v>
      </c>
      <c r="Q15" s="229" t="s">
        <v>5543</v>
      </c>
    </row>
    <row r="16" customFormat="false" ht="14.25" hidden="false" customHeight="true" outlineLevel="0" collapsed="false">
      <c r="A16" s="219" t="s">
        <v>3478</v>
      </c>
      <c r="B16" s="220" t="s">
        <v>3479</v>
      </c>
      <c r="C16" s="221"/>
      <c r="G16" s="222" t="n">
        <v>265752</v>
      </c>
      <c r="H16" s="223" t="s">
        <v>5544</v>
      </c>
      <c r="I16" s="224" t="n">
        <v>44018</v>
      </c>
      <c r="J16" s="225" t="n">
        <f aca="false">1000*11</f>
        <v>11000</v>
      </c>
      <c r="N16" s="226" t="s">
        <v>5533</v>
      </c>
      <c r="O16" s="227" t="n">
        <v>545</v>
      </c>
      <c r="Q16" s="229" t="s">
        <v>5543</v>
      </c>
    </row>
    <row r="17" customFormat="false" ht="14.25" hidden="false" customHeight="true" outlineLevel="0" collapsed="false">
      <c r="A17" s="219" t="s">
        <v>3480</v>
      </c>
      <c r="B17" s="220" t="s">
        <v>3481</v>
      </c>
      <c r="C17" s="221"/>
      <c r="G17" s="222" t="n">
        <v>270463</v>
      </c>
      <c r="H17" s="223" t="s">
        <v>5545</v>
      </c>
      <c r="I17" s="224" t="n">
        <v>44011</v>
      </c>
      <c r="J17" s="225" t="n">
        <f aca="false">1000*4.2</f>
        <v>4200</v>
      </c>
      <c r="N17" s="226"/>
      <c r="O17" s="227" t="n">
        <v>240</v>
      </c>
      <c r="Q17" s="229" t="s">
        <v>5546</v>
      </c>
    </row>
    <row r="18" customFormat="false" ht="14.25" hidden="false" customHeight="true" outlineLevel="0" collapsed="false">
      <c r="A18" s="219" t="s">
        <v>3483</v>
      </c>
      <c r="B18" s="220" t="s">
        <v>3484</v>
      </c>
      <c r="C18" s="221"/>
      <c r="G18" s="222" t="n">
        <v>709719</v>
      </c>
      <c r="H18" s="223" t="s">
        <v>5547</v>
      </c>
      <c r="I18" s="224" t="n">
        <v>43994</v>
      </c>
      <c r="J18" s="225" t="n">
        <f aca="false">1000*29</f>
        <v>29000</v>
      </c>
      <c r="N18" s="226" t="s">
        <v>5542</v>
      </c>
      <c r="O18" s="227" t="n">
        <v>1300</v>
      </c>
      <c r="Q18" s="229" t="s">
        <v>5527</v>
      </c>
    </row>
    <row r="19" customFormat="false" ht="14.25" hidden="false" customHeight="true" outlineLevel="0" collapsed="false">
      <c r="A19" s="219" t="s">
        <v>3485</v>
      </c>
      <c r="B19" s="220" t="s">
        <v>3486</v>
      </c>
      <c r="C19" s="221"/>
      <c r="G19" s="222" t="n">
        <v>297310</v>
      </c>
      <c r="H19" s="223" t="s">
        <v>5548</v>
      </c>
      <c r="I19" s="224" t="n">
        <v>43991</v>
      </c>
      <c r="J19" s="225" t="n">
        <f aca="false">1000*24</f>
        <v>24000</v>
      </c>
      <c r="N19" s="226" t="s">
        <v>5533</v>
      </c>
      <c r="O19" s="227" t="n">
        <v>830</v>
      </c>
      <c r="Q19" s="229" t="s">
        <v>5527</v>
      </c>
    </row>
    <row r="20" customFormat="false" ht="14.25" hidden="false" customHeight="true" outlineLevel="0" collapsed="false">
      <c r="A20" s="219" t="s">
        <v>3488</v>
      </c>
      <c r="B20" s="220" t="s">
        <v>3489</v>
      </c>
      <c r="C20" s="221"/>
      <c r="G20" s="222" t="n">
        <v>970591</v>
      </c>
      <c r="H20" s="223" t="s">
        <v>5549</v>
      </c>
      <c r="I20" s="224" t="n">
        <v>43990</v>
      </c>
      <c r="J20" s="225" t="n">
        <f aca="false">1000*35</f>
        <v>35000</v>
      </c>
      <c r="N20" s="226" t="s">
        <v>5542</v>
      </c>
      <c r="O20" s="227" t="n">
        <v>1100</v>
      </c>
      <c r="Q20" s="229" t="s">
        <v>5527</v>
      </c>
    </row>
    <row r="21" customFormat="false" ht="14.25" hidden="false" customHeight="true" outlineLevel="0" collapsed="false">
      <c r="A21" s="232" t="s">
        <v>3490</v>
      </c>
      <c r="B21" s="220" t="s">
        <v>3491</v>
      </c>
      <c r="C21" s="221"/>
      <c r="G21" s="222" t="n">
        <v>241111</v>
      </c>
      <c r="H21" s="223" t="s">
        <v>5550</v>
      </c>
      <c r="I21" s="224" t="n">
        <v>43983</v>
      </c>
      <c r="J21" s="225" t="n">
        <f aca="false">1000*20</f>
        <v>20000</v>
      </c>
      <c r="N21" s="226" t="s">
        <v>5551</v>
      </c>
      <c r="O21" s="225" t="n">
        <v>1000</v>
      </c>
      <c r="Q21" s="229" t="s">
        <v>5552</v>
      </c>
    </row>
    <row r="22" customFormat="false" ht="14.25" hidden="false" customHeight="true" outlineLevel="0" collapsed="false">
      <c r="A22" s="219" t="s">
        <v>3493</v>
      </c>
      <c r="B22" s="220" t="s">
        <v>3494</v>
      </c>
      <c r="C22" s="221"/>
      <c r="G22" s="222" t="n">
        <v>258123</v>
      </c>
      <c r="H22" s="223" t="s">
        <v>5553</v>
      </c>
      <c r="I22" s="224" t="n">
        <v>43981</v>
      </c>
      <c r="J22" s="225" t="n">
        <f aca="false">1000*23</f>
        <v>23000</v>
      </c>
      <c r="N22" s="226" t="s">
        <v>5554</v>
      </c>
      <c r="O22" s="227" t="n">
        <v>1489</v>
      </c>
      <c r="Q22" s="229" t="s">
        <v>5555</v>
      </c>
    </row>
    <row r="23" customFormat="false" ht="14.25" hidden="false" customHeight="true" outlineLevel="0" collapsed="false">
      <c r="A23" s="219" t="s">
        <v>3495</v>
      </c>
      <c r="B23" s="220" t="s">
        <v>3496</v>
      </c>
      <c r="C23" s="221"/>
      <c r="G23" s="222" t="n">
        <v>344529</v>
      </c>
      <c r="H23" s="223" t="s">
        <v>5556</v>
      </c>
      <c r="I23" s="224" t="n">
        <v>43980</v>
      </c>
      <c r="J23" s="225" t="n">
        <f aca="false">1000*7.5</f>
        <v>7500</v>
      </c>
      <c r="N23" s="226" t="s">
        <v>5551</v>
      </c>
      <c r="O23" s="227" t="n">
        <v>463</v>
      </c>
      <c r="Q23" s="229" t="s">
        <v>5557</v>
      </c>
    </row>
    <row r="24" customFormat="false" ht="14.25" hidden="false" customHeight="true" outlineLevel="0" collapsed="false">
      <c r="A24" s="219" t="s">
        <v>3498</v>
      </c>
      <c r="B24" s="220" t="s">
        <v>3499</v>
      </c>
      <c r="C24" s="221"/>
      <c r="G24" s="222" t="n">
        <v>225227</v>
      </c>
      <c r="H24" s="223" t="s">
        <v>5558</v>
      </c>
      <c r="I24" s="224" t="n">
        <v>43977</v>
      </c>
      <c r="J24" s="225" t="n">
        <f aca="false">1000*15</f>
        <v>15000</v>
      </c>
      <c r="N24" s="226" t="s">
        <v>5542</v>
      </c>
      <c r="O24" s="227" t="n">
        <v>1000</v>
      </c>
      <c r="Q24" s="229" t="s">
        <v>5543</v>
      </c>
    </row>
    <row r="25" customFormat="false" ht="14.25" hidden="false" customHeight="true" outlineLevel="0" collapsed="false">
      <c r="A25" s="219" t="s">
        <v>3500</v>
      </c>
      <c r="B25" s="220" t="s">
        <v>3501</v>
      </c>
      <c r="C25" s="221"/>
      <c r="G25" s="222" t="n">
        <v>319298</v>
      </c>
      <c r="H25" s="223" t="s">
        <v>5559</v>
      </c>
      <c r="I25" s="224" t="n">
        <v>43977</v>
      </c>
      <c r="J25" s="225" t="n">
        <f aca="false">1000*29</f>
        <v>29000</v>
      </c>
      <c r="N25" s="226" t="s">
        <v>5560</v>
      </c>
      <c r="O25" s="227" t="n">
        <v>1111</v>
      </c>
      <c r="Q25" s="229" t="s">
        <v>5527</v>
      </c>
    </row>
    <row r="26" customFormat="false" ht="14.25" hidden="false" customHeight="true" outlineLevel="0" collapsed="false">
      <c r="A26" s="219" t="s">
        <v>3503</v>
      </c>
      <c r="B26" s="220" t="s">
        <v>3504</v>
      </c>
      <c r="C26" s="221"/>
      <c r="G26" s="222" t="n">
        <v>343319</v>
      </c>
      <c r="H26" s="223" t="s">
        <v>5561</v>
      </c>
      <c r="I26" s="224" t="n">
        <v>43975</v>
      </c>
      <c r="J26" s="225" t="n">
        <f aca="false">1000*19</f>
        <v>19000</v>
      </c>
      <c r="N26" s="226" t="s">
        <v>5533</v>
      </c>
      <c r="O26" s="227" t="n">
        <v>2097</v>
      </c>
      <c r="Q26" s="229" t="s">
        <v>5543</v>
      </c>
    </row>
    <row r="27" customFormat="false" ht="14.25" hidden="false" customHeight="true" outlineLevel="0" collapsed="false">
      <c r="A27" s="219" t="s">
        <v>3505</v>
      </c>
      <c r="B27" s="220" t="s">
        <v>3506</v>
      </c>
      <c r="C27" s="221"/>
      <c r="G27" s="222" t="n">
        <v>272545</v>
      </c>
      <c r="H27" s="223" t="s">
        <v>5562</v>
      </c>
      <c r="I27" s="224" t="n">
        <v>43975</v>
      </c>
      <c r="J27" s="225" t="n">
        <f aca="false">1000*11</f>
        <v>11000</v>
      </c>
      <c r="N27" s="226" t="s">
        <v>5563</v>
      </c>
      <c r="O27" s="227" t="n">
        <v>610</v>
      </c>
      <c r="Q27" s="229" t="s">
        <v>5527</v>
      </c>
    </row>
    <row r="28" customFormat="false" ht="14.25" hidden="false" customHeight="true" outlineLevel="0" collapsed="false">
      <c r="A28" s="232" t="s">
        <v>3508</v>
      </c>
      <c r="B28" s="220" t="s">
        <v>3509</v>
      </c>
      <c r="C28" s="221"/>
      <c r="G28" s="222" t="n">
        <v>458364</v>
      </c>
      <c r="H28" s="223" t="s">
        <v>5564</v>
      </c>
      <c r="I28" s="224" t="n">
        <v>43973</v>
      </c>
      <c r="J28" s="225" t="n">
        <f aca="false">1000*19</f>
        <v>19000</v>
      </c>
      <c r="N28" s="226" t="s">
        <v>5542</v>
      </c>
      <c r="O28" s="227" t="n">
        <v>966</v>
      </c>
      <c r="Q28" s="229" t="s">
        <v>5543</v>
      </c>
    </row>
    <row r="29" customFormat="false" ht="14.25" hidden="false" customHeight="true" outlineLevel="0" collapsed="false">
      <c r="A29" s="219" t="s">
        <v>3510</v>
      </c>
      <c r="B29" s="220" t="s">
        <v>3511</v>
      </c>
      <c r="C29" s="221"/>
      <c r="G29" s="222" t="n">
        <v>375050</v>
      </c>
      <c r="H29" s="223" t="s">
        <v>5565</v>
      </c>
      <c r="I29" s="224" t="n">
        <v>43962</v>
      </c>
      <c r="J29" s="225" t="n">
        <f aca="false">1000*23</f>
        <v>23000</v>
      </c>
      <c r="N29" s="226" t="s">
        <v>5542</v>
      </c>
      <c r="O29" s="225" t="n">
        <v>1300</v>
      </c>
      <c r="Q29" s="229" t="s">
        <v>5555</v>
      </c>
    </row>
    <row r="30" customFormat="false" ht="14.25" hidden="false" customHeight="true" outlineLevel="0" collapsed="false">
      <c r="A30" s="219" t="s">
        <v>3513</v>
      </c>
      <c r="B30" s="220" t="s">
        <v>3514</v>
      </c>
      <c r="C30" s="221"/>
      <c r="G30" s="222" t="n">
        <v>490250</v>
      </c>
      <c r="H30" s="223" t="s">
        <v>5539</v>
      </c>
      <c r="I30" s="224" t="n">
        <v>43959</v>
      </c>
      <c r="J30" s="225" t="n">
        <f aca="false">1000*47</f>
        <v>47000</v>
      </c>
      <c r="N30" s="226" t="s">
        <v>5542</v>
      </c>
      <c r="O30" s="227" t="n">
        <v>2500</v>
      </c>
      <c r="Q30" s="229" t="s">
        <v>5555</v>
      </c>
    </row>
    <row r="31" customFormat="false" ht="14.25" hidden="false" customHeight="true" outlineLevel="0" collapsed="false">
      <c r="A31" s="219" t="s">
        <v>3515</v>
      </c>
      <c r="B31" s="220" t="s">
        <v>3516</v>
      </c>
      <c r="C31" s="221"/>
      <c r="G31" s="222" t="n">
        <v>332264</v>
      </c>
      <c r="H31" s="223" t="s">
        <v>5566</v>
      </c>
      <c r="I31" s="224" t="n">
        <v>43958</v>
      </c>
      <c r="J31" s="225" t="n">
        <f aca="false">1000*21</f>
        <v>21000</v>
      </c>
      <c r="N31" s="226" t="s">
        <v>5567</v>
      </c>
      <c r="O31" s="227" t="n">
        <v>2</v>
      </c>
      <c r="Q31" s="229" t="s">
        <v>5555</v>
      </c>
    </row>
    <row r="32" customFormat="false" ht="14.25" hidden="false" customHeight="true" outlineLevel="0" collapsed="false">
      <c r="A32" s="219" t="s">
        <v>3518</v>
      </c>
      <c r="B32" s="220" t="s">
        <v>3519</v>
      </c>
      <c r="C32" s="221"/>
      <c r="G32" s="222" t="n">
        <v>507974</v>
      </c>
      <c r="H32" s="223" t="s">
        <v>5568</v>
      </c>
      <c r="I32" s="224" t="n">
        <v>43956</v>
      </c>
      <c r="J32" s="225" t="n">
        <f aca="false">1000*38</f>
        <v>38000</v>
      </c>
      <c r="N32" s="226" t="s">
        <v>5542</v>
      </c>
      <c r="O32" s="227" t="n">
        <v>1000</v>
      </c>
      <c r="Q32" s="229" t="s">
        <v>5527</v>
      </c>
    </row>
    <row r="33" customFormat="false" ht="14.25" hidden="false" customHeight="true" outlineLevel="0" collapsed="false">
      <c r="A33" s="219" t="s">
        <v>3520</v>
      </c>
      <c r="B33" s="220" t="s">
        <v>3521</v>
      </c>
      <c r="C33" s="221"/>
      <c r="G33" s="222" t="n">
        <v>504075</v>
      </c>
      <c r="H33" s="223" t="s">
        <v>5569</v>
      </c>
      <c r="I33" s="224" t="n">
        <v>43955</v>
      </c>
      <c r="J33" s="225" t="n">
        <f aca="false">1000*36</f>
        <v>36000</v>
      </c>
      <c r="N33" s="226" t="s">
        <v>5542</v>
      </c>
      <c r="O33" s="227" t="n">
        <v>3100</v>
      </c>
      <c r="Q33" s="229" t="s">
        <v>5543</v>
      </c>
    </row>
    <row r="34" customFormat="false" ht="14.25" hidden="false" customHeight="true" outlineLevel="0" collapsed="false">
      <c r="A34" s="219" t="s">
        <v>3523</v>
      </c>
      <c r="B34" s="220" t="s">
        <v>3524</v>
      </c>
      <c r="C34" s="221"/>
      <c r="G34" s="222" t="n">
        <v>305469</v>
      </c>
      <c r="H34" s="223" t="s">
        <v>5570</v>
      </c>
      <c r="I34" s="224" t="n">
        <v>43954</v>
      </c>
      <c r="J34" s="225" t="n">
        <f aca="false">1000*25</f>
        <v>25000</v>
      </c>
      <c r="N34" s="226" t="s">
        <v>5533</v>
      </c>
      <c r="O34" s="227" t="n">
        <v>2473</v>
      </c>
      <c r="Q34" s="229" t="s">
        <v>5527</v>
      </c>
    </row>
    <row r="35" customFormat="false" ht="14.25" hidden="false" customHeight="true" outlineLevel="0" collapsed="false">
      <c r="A35" s="219" t="s">
        <v>3525</v>
      </c>
      <c r="B35" s="220" t="s">
        <v>3526</v>
      </c>
      <c r="C35" s="221"/>
      <c r="G35" s="222" t="n">
        <v>1479003</v>
      </c>
      <c r="H35" s="223" t="s">
        <v>5571</v>
      </c>
      <c r="I35" s="224" t="n">
        <v>43950</v>
      </c>
      <c r="J35" s="225" t="n">
        <f aca="false">117*1000</f>
        <v>117000</v>
      </c>
      <c r="N35" s="226" t="s">
        <v>5542</v>
      </c>
      <c r="O35" s="227" t="n">
        <v>5000</v>
      </c>
      <c r="Q35" s="229" t="s">
        <v>5527</v>
      </c>
    </row>
    <row r="36" customFormat="false" ht="14.25" hidden="false" customHeight="true" outlineLevel="0" collapsed="false">
      <c r="A36" s="219" t="s">
        <v>3528</v>
      </c>
      <c r="B36" s="220" t="s">
        <v>3529</v>
      </c>
      <c r="C36" s="221"/>
      <c r="G36" s="222" t="n">
        <v>596693</v>
      </c>
      <c r="H36" s="223" t="s">
        <v>5572</v>
      </c>
      <c r="I36" s="224" t="n">
        <v>43949</v>
      </c>
      <c r="J36" s="225" t="n">
        <f aca="false">1000*31</f>
        <v>31000</v>
      </c>
      <c r="N36" s="226" t="s">
        <v>5542</v>
      </c>
      <c r="O36" s="227" t="n">
        <v>1100</v>
      </c>
      <c r="Q36" s="229" t="s">
        <v>5527</v>
      </c>
    </row>
    <row r="37" customFormat="false" ht="14.25" hidden="false" customHeight="true" outlineLevel="0" collapsed="false">
      <c r="A37" s="219" t="s">
        <v>3530</v>
      </c>
      <c r="B37" s="220" t="s">
        <v>3531</v>
      </c>
      <c r="C37" s="221"/>
      <c r="G37" s="222" t="n">
        <v>490250</v>
      </c>
      <c r="H37" s="223" t="s">
        <v>5573</v>
      </c>
      <c r="I37" s="224" t="n">
        <v>43946</v>
      </c>
      <c r="J37" s="225" t="n">
        <f aca="false">1000*23</f>
        <v>23000</v>
      </c>
      <c r="N37" s="226" t="s">
        <v>5542</v>
      </c>
      <c r="O37" s="227" t="n">
        <v>1100</v>
      </c>
      <c r="Q37" s="229" t="s">
        <v>5543</v>
      </c>
    </row>
    <row r="38" customFormat="false" ht="14.25" hidden="false" customHeight="true" outlineLevel="0" collapsed="false">
      <c r="A38" s="219" t="s">
        <v>3533</v>
      </c>
      <c r="B38" s="220" t="s">
        <v>3534</v>
      </c>
      <c r="C38" s="221"/>
      <c r="G38" s="222" t="n">
        <v>807820</v>
      </c>
      <c r="H38" s="223" t="s">
        <v>5574</v>
      </c>
      <c r="I38" s="224" t="n">
        <v>43945</v>
      </c>
      <c r="J38" s="225" t="n">
        <f aca="false">1000*52</f>
        <v>52000</v>
      </c>
      <c r="N38" s="226" t="s">
        <v>5542</v>
      </c>
      <c r="O38" s="227" t="n">
        <v>2000</v>
      </c>
      <c r="Q38" s="229" t="s">
        <v>5527</v>
      </c>
    </row>
    <row r="39" customFormat="false" ht="14.25" hidden="false" customHeight="true" outlineLevel="0" collapsed="false">
      <c r="A39" s="219" t="s">
        <v>3535</v>
      </c>
      <c r="B39" s="220" t="s">
        <v>3536</v>
      </c>
      <c r="C39" s="221"/>
      <c r="G39" s="222" t="n">
        <v>391089</v>
      </c>
      <c r="H39" s="223" t="s">
        <v>5575</v>
      </c>
      <c r="I39" s="224" t="n">
        <v>43944</v>
      </c>
      <c r="J39" s="225" t="n">
        <f aca="false">1000*29</f>
        <v>29000</v>
      </c>
      <c r="N39" s="226" t="s">
        <v>5542</v>
      </c>
      <c r="O39" s="227" t="n">
        <v>1600</v>
      </c>
      <c r="Q39" s="229" t="s">
        <v>5525</v>
      </c>
    </row>
    <row r="40" customFormat="false" ht="14.25" hidden="false" customHeight="true" outlineLevel="0" collapsed="false">
      <c r="A40" s="219" t="s">
        <v>3538</v>
      </c>
      <c r="B40" s="220" t="s">
        <v>3539</v>
      </c>
      <c r="C40" s="221"/>
      <c r="G40" s="222" t="n">
        <v>1136160</v>
      </c>
      <c r="H40" s="223" t="s">
        <v>5576</v>
      </c>
      <c r="I40" s="224" t="n">
        <v>43943</v>
      </c>
      <c r="J40" s="225" t="n">
        <f aca="false">77*1000</f>
        <v>77000</v>
      </c>
      <c r="N40" s="226" t="s">
        <v>5542</v>
      </c>
      <c r="O40" s="227" t="n">
        <v>1500</v>
      </c>
      <c r="Q40" s="229" t="s">
        <v>5527</v>
      </c>
    </row>
    <row r="41" customFormat="false" ht="14.25" hidden="false" customHeight="true" outlineLevel="0" collapsed="false">
      <c r="A41" s="219" t="s">
        <v>3540</v>
      </c>
      <c r="B41" s="220" t="s">
        <v>3541</v>
      </c>
      <c r="C41" s="221"/>
      <c r="G41" s="222" t="n">
        <v>249875</v>
      </c>
      <c r="H41" s="223" t="s">
        <v>5577</v>
      </c>
      <c r="I41" s="224" t="n">
        <v>43942</v>
      </c>
      <c r="J41" s="225" t="n">
        <f aca="false">1000*2</f>
        <v>2000</v>
      </c>
      <c r="N41" s="226" t="s">
        <v>5533</v>
      </c>
      <c r="O41" s="227" t="n">
        <v>835</v>
      </c>
      <c r="Q41" s="229" t="s">
        <v>5543</v>
      </c>
    </row>
    <row r="42" customFormat="false" ht="14.25" hidden="false" customHeight="true" outlineLevel="0" collapsed="false">
      <c r="A42" s="219" t="s">
        <v>3542</v>
      </c>
      <c r="B42" s="220" t="s">
        <v>3543</v>
      </c>
      <c r="C42" s="221"/>
      <c r="G42" s="222" t="n">
        <v>1878969</v>
      </c>
      <c r="H42" s="223" t="s">
        <v>5578</v>
      </c>
      <c r="I42" s="224" t="n">
        <v>43941</v>
      </c>
      <c r="J42" s="225" t="n">
        <f aca="false">101*1000</f>
        <v>101000</v>
      </c>
      <c r="N42" s="226" t="s">
        <v>5542</v>
      </c>
      <c r="O42" s="227" t="n">
        <v>2100</v>
      </c>
      <c r="Q42" s="229" t="s">
        <v>5527</v>
      </c>
    </row>
    <row r="43" customFormat="false" ht="14.25" hidden="false" customHeight="true" outlineLevel="0" collapsed="false">
      <c r="A43" s="219" t="s">
        <v>3544</v>
      </c>
      <c r="B43" s="220" t="s">
        <v>3545</v>
      </c>
      <c r="C43" s="221"/>
      <c r="G43" s="222" t="n">
        <v>363607</v>
      </c>
      <c r="H43" s="223" t="s">
        <v>5579</v>
      </c>
      <c r="I43" s="224" t="n">
        <v>43939</v>
      </c>
      <c r="J43" s="225" t="n">
        <f aca="false">1000*27</f>
        <v>27000</v>
      </c>
      <c r="N43" s="226" t="s">
        <v>5542</v>
      </c>
      <c r="O43" s="225" t="n">
        <v>1100</v>
      </c>
      <c r="Q43" s="229" t="s">
        <v>5527</v>
      </c>
    </row>
    <row r="44" customFormat="false" ht="14.25" hidden="false" customHeight="true" outlineLevel="0" collapsed="false">
      <c r="A44" s="219" t="s">
        <v>3546</v>
      </c>
      <c r="B44" s="220" t="s">
        <v>3547</v>
      </c>
      <c r="C44" s="221"/>
      <c r="G44" s="222" t="n">
        <v>682942</v>
      </c>
      <c r="H44" s="223" t="s">
        <v>5580</v>
      </c>
      <c r="I44" s="224" t="n">
        <v>43938</v>
      </c>
      <c r="J44" s="225" t="n">
        <f aca="false">1000*41</f>
        <v>41000</v>
      </c>
      <c r="N44" s="226" t="s">
        <v>5542</v>
      </c>
      <c r="O44" s="227" t="n">
        <v>1600</v>
      </c>
      <c r="Q44" s="229" t="s">
        <v>5527</v>
      </c>
    </row>
    <row r="45" customFormat="false" ht="14.25" hidden="false" customHeight="true" outlineLevel="0" collapsed="false">
      <c r="A45" s="219" t="s">
        <v>3548</v>
      </c>
      <c r="B45" s="220" t="s">
        <v>3549</v>
      </c>
      <c r="C45" s="221"/>
      <c r="G45" s="222" t="n">
        <v>980062</v>
      </c>
      <c r="H45" s="223" t="s">
        <v>5581</v>
      </c>
      <c r="I45" s="224" t="n">
        <v>43937</v>
      </c>
      <c r="J45" s="225" t="n">
        <f aca="false">1000*60</f>
        <v>60000</v>
      </c>
      <c r="N45" s="226" t="s">
        <v>5542</v>
      </c>
      <c r="O45" s="227" t="n">
        <v>5200</v>
      </c>
      <c r="Q45" s="229" t="s">
        <v>5527</v>
      </c>
    </row>
    <row r="46" customFormat="false" ht="14.25" hidden="false" customHeight="true" outlineLevel="0" collapsed="false">
      <c r="A46" s="219" t="s">
        <v>3550</v>
      </c>
      <c r="B46" s="220" t="s">
        <v>3551</v>
      </c>
      <c r="C46" s="221"/>
      <c r="G46" s="222" t="n">
        <v>1113839</v>
      </c>
      <c r="H46" s="223" t="s">
        <v>5582</v>
      </c>
      <c r="I46" s="224" t="n">
        <v>43932</v>
      </c>
      <c r="J46" s="225" t="n">
        <f aca="false">82*1000</f>
        <v>82000</v>
      </c>
      <c r="N46" s="226" t="s">
        <v>5542</v>
      </c>
      <c r="O46" s="227" t="n">
        <v>1800</v>
      </c>
      <c r="Q46" s="229" t="s">
        <v>5527</v>
      </c>
    </row>
    <row r="47" customFormat="false" ht="14.25" hidden="false" customHeight="true" outlineLevel="0" collapsed="false">
      <c r="A47" s="219" t="s">
        <v>3552</v>
      </c>
      <c r="B47" s="220" t="s">
        <v>3553</v>
      </c>
      <c r="C47" s="221"/>
      <c r="G47" s="222" t="n">
        <v>255051</v>
      </c>
      <c r="H47" s="223" t="s">
        <v>5583</v>
      </c>
      <c r="I47" s="224" t="n">
        <v>43929</v>
      </c>
      <c r="J47" s="225" t="n">
        <f aca="false">1000*26</f>
        <v>26000</v>
      </c>
      <c r="N47" s="226" t="s">
        <v>5533</v>
      </c>
      <c r="O47" s="227" t="n">
        <v>1138</v>
      </c>
      <c r="Q47" s="229" t="s">
        <v>5555</v>
      </c>
    </row>
    <row r="48" customFormat="false" ht="14.25" hidden="false" customHeight="true" outlineLevel="0" collapsed="false">
      <c r="A48" s="219" t="s">
        <v>3554</v>
      </c>
      <c r="B48" s="220" t="s">
        <v>3555</v>
      </c>
      <c r="C48" s="221"/>
      <c r="G48" s="222" t="n">
        <v>726185</v>
      </c>
      <c r="H48" s="223" t="s">
        <v>5584</v>
      </c>
      <c r="I48" s="224" t="n">
        <v>43928</v>
      </c>
      <c r="J48" s="225" t="n">
        <f aca="false">1000*84</f>
        <v>84000</v>
      </c>
      <c r="N48" s="226" t="s">
        <v>5542</v>
      </c>
      <c r="O48" s="227" t="n">
        <v>3100</v>
      </c>
      <c r="Q48" s="229" t="s">
        <v>5527</v>
      </c>
    </row>
    <row r="49" customFormat="false" ht="14.25" hidden="false" customHeight="true" outlineLevel="0" collapsed="false">
      <c r="A49" s="232" t="s">
        <v>3556</v>
      </c>
      <c r="B49" s="220" t="s">
        <v>3557</v>
      </c>
      <c r="C49" s="221"/>
      <c r="G49" s="222" t="n">
        <v>311394</v>
      </c>
      <c r="H49" s="223" t="s">
        <v>5585</v>
      </c>
      <c r="I49" s="224" t="n">
        <v>43926</v>
      </c>
      <c r="J49" s="225" t="n">
        <f aca="false">1000*31</f>
        <v>31000</v>
      </c>
      <c r="N49" s="226" t="s">
        <v>5533</v>
      </c>
      <c r="O49" s="227" t="n">
        <v>792</v>
      </c>
      <c r="Q49" s="229" t="s">
        <v>5527</v>
      </c>
    </row>
    <row r="50" customFormat="false" ht="14.25" hidden="false" customHeight="true" outlineLevel="0" collapsed="false">
      <c r="A50" s="219" t="s">
        <v>3558</v>
      </c>
      <c r="B50" s="220" t="s">
        <v>3559</v>
      </c>
      <c r="C50" s="221"/>
      <c r="G50" s="222" t="n">
        <v>453083</v>
      </c>
      <c r="H50" s="223" t="s">
        <v>5540</v>
      </c>
      <c r="I50" s="224" t="n">
        <v>43925</v>
      </c>
      <c r="J50" s="225" t="n">
        <f aca="false">1000*31</f>
        <v>31000</v>
      </c>
      <c r="N50" s="226" t="s">
        <v>5542</v>
      </c>
      <c r="O50" s="227" t="n">
        <v>631</v>
      </c>
      <c r="Q50" s="229" t="s">
        <v>5527</v>
      </c>
    </row>
    <row r="51" customFormat="false" ht="14.25" hidden="false" customHeight="true" outlineLevel="0" collapsed="false">
      <c r="A51" s="219" t="s">
        <v>3560</v>
      </c>
      <c r="B51" s="220" t="s">
        <v>3561</v>
      </c>
      <c r="C51" s="221"/>
      <c r="G51" s="222" t="n">
        <v>659092</v>
      </c>
      <c r="H51" s="223" t="s">
        <v>5586</v>
      </c>
      <c r="I51" s="224" t="n">
        <v>43922</v>
      </c>
      <c r="J51" s="225" t="n">
        <f aca="false">1000*36</f>
        <v>36000</v>
      </c>
      <c r="N51" s="226" t="s">
        <v>5542</v>
      </c>
      <c r="O51" s="227" t="n">
        <v>1100</v>
      </c>
      <c r="Q51" s="229" t="s">
        <v>5527</v>
      </c>
    </row>
    <row r="52" customFormat="false" ht="14.25" hidden="false" customHeight="true" outlineLevel="0" collapsed="false">
      <c r="A52" s="219" t="s">
        <v>3562</v>
      </c>
      <c r="B52" s="220" t="s">
        <v>3563</v>
      </c>
      <c r="C52" s="221"/>
      <c r="G52" s="222" t="n">
        <v>593465</v>
      </c>
      <c r="H52" s="223" t="s">
        <v>5587</v>
      </c>
      <c r="I52" s="224" t="n">
        <v>43881</v>
      </c>
      <c r="J52" s="225" t="n">
        <f aca="false">1000*21</f>
        <v>21000</v>
      </c>
      <c r="N52" s="226" t="s">
        <v>5542</v>
      </c>
      <c r="O52" s="227" t="n">
        <v>818</v>
      </c>
      <c r="Q52" s="229" t="s">
        <v>5543</v>
      </c>
    </row>
    <row r="53" customFormat="false" ht="14.25" hidden="false" customHeight="true" outlineLevel="0" collapsed="false">
      <c r="A53" s="219" t="s">
        <v>3564</v>
      </c>
      <c r="B53" s="220" t="s">
        <v>3565</v>
      </c>
      <c r="C53" s="221"/>
      <c r="G53" s="222" t="n">
        <v>338614</v>
      </c>
      <c r="H53" s="223" t="s">
        <v>5588</v>
      </c>
      <c r="I53" s="224" t="n">
        <v>43867</v>
      </c>
      <c r="J53" s="225" t="n">
        <f aca="false">1000*16</f>
        <v>16000</v>
      </c>
      <c r="N53" s="226" t="s">
        <v>5533</v>
      </c>
      <c r="O53" s="227" t="n">
        <v>745</v>
      </c>
      <c r="Q53" s="229" t="s">
        <v>5527</v>
      </c>
    </row>
    <row r="54" customFormat="false" ht="14.25" hidden="false" customHeight="true" outlineLevel="0" collapsed="false">
      <c r="A54" s="219" t="s">
        <v>3566</v>
      </c>
      <c r="B54" s="220" t="s">
        <v>3567</v>
      </c>
      <c r="C54" s="221"/>
      <c r="G54" s="222" t="n">
        <v>337771</v>
      </c>
      <c r="H54" s="223" t="s">
        <v>5589</v>
      </c>
      <c r="I54" s="224" t="n">
        <v>43865</v>
      </c>
      <c r="J54" s="225" t="n">
        <f aca="false">1000*13</f>
        <v>13000</v>
      </c>
      <c r="N54" s="226" t="s">
        <v>5533</v>
      </c>
      <c r="O54" s="227" t="n">
        <v>429</v>
      </c>
      <c r="Q54" s="229" t="s">
        <v>5527</v>
      </c>
    </row>
    <row r="55" customFormat="false" ht="14.25" hidden="false" customHeight="true" outlineLevel="0" collapsed="false">
      <c r="A55" s="219" t="s">
        <v>3568</v>
      </c>
      <c r="B55" s="220" t="s">
        <v>3569</v>
      </c>
      <c r="C55" s="221"/>
      <c r="G55" s="222" t="n">
        <v>559187</v>
      </c>
      <c r="H55" s="223" t="s">
        <v>5590</v>
      </c>
      <c r="I55" s="224" t="n">
        <v>43842</v>
      </c>
      <c r="J55" s="225" t="n">
        <f aca="false">1000*21</f>
        <v>21000</v>
      </c>
      <c r="N55" s="226" t="s">
        <v>5542</v>
      </c>
      <c r="O55" s="227" t="n">
        <v>842</v>
      </c>
      <c r="Q55" s="229" t="s">
        <v>5527</v>
      </c>
    </row>
    <row r="56" customFormat="false" ht="14.25" hidden="false" customHeight="true" outlineLevel="0" collapsed="false">
      <c r="A56" s="219" t="s">
        <v>3570</v>
      </c>
      <c r="B56" s="220" t="s">
        <v>3571</v>
      </c>
      <c r="C56" s="221"/>
      <c r="G56" s="222" t="n">
        <v>476291</v>
      </c>
      <c r="H56" s="223" t="s">
        <v>5591</v>
      </c>
      <c r="I56" s="224" t="n">
        <v>43842</v>
      </c>
      <c r="J56" s="225" t="n">
        <f aca="false">1000*20</f>
        <v>20000</v>
      </c>
      <c r="N56" s="226" t="s">
        <v>5542</v>
      </c>
      <c r="O56" s="227" t="n">
        <v>573</v>
      </c>
      <c r="Q56" s="229" t="s">
        <v>5555</v>
      </c>
    </row>
    <row r="57" customFormat="false" ht="14.25" hidden="false" customHeight="true" outlineLevel="0" collapsed="false">
      <c r="A57" s="219" t="s">
        <v>3572</v>
      </c>
      <c r="B57" s="220" t="s">
        <v>3573</v>
      </c>
      <c r="C57" s="221"/>
      <c r="G57" s="222" t="n">
        <v>797215</v>
      </c>
      <c r="H57" s="223" t="s">
        <v>5592</v>
      </c>
      <c r="I57" s="224" t="n">
        <v>43832</v>
      </c>
      <c r="J57" s="225" t="n">
        <f aca="false">1000*34</f>
        <v>34000</v>
      </c>
      <c r="N57" s="226" t="s">
        <v>5542</v>
      </c>
      <c r="O57" s="227" t="n">
        <v>1500</v>
      </c>
      <c r="Q57" s="229" t="s">
        <v>5527</v>
      </c>
    </row>
    <row r="58" customFormat="false" ht="14.25" hidden="false" customHeight="true" outlineLevel="0" collapsed="false">
      <c r="A58" s="219" t="s">
        <v>3574</v>
      </c>
      <c r="B58" s="220" t="s">
        <v>3575</v>
      </c>
      <c r="C58" s="221"/>
      <c r="G58" s="222" t="n">
        <v>661055</v>
      </c>
      <c r="H58" s="223" t="s">
        <v>5593</v>
      </c>
      <c r="I58" s="224" t="n">
        <v>43827</v>
      </c>
      <c r="J58" s="225" t="n">
        <f aca="false">1000*34</f>
        <v>34000</v>
      </c>
      <c r="N58" s="226" t="s">
        <v>5542</v>
      </c>
      <c r="O58" s="227" t="n">
        <v>1200</v>
      </c>
      <c r="Q58" s="229" t="s">
        <v>5527</v>
      </c>
    </row>
    <row r="59" customFormat="false" ht="14.25" hidden="false" customHeight="true" outlineLevel="0" collapsed="false">
      <c r="A59" s="232" t="s">
        <v>3576</v>
      </c>
      <c r="B59" s="220" t="s">
        <v>3577</v>
      </c>
      <c r="C59" s="221"/>
      <c r="G59" s="222" t="n">
        <v>2050750</v>
      </c>
      <c r="H59" s="223" t="s">
        <v>5594</v>
      </c>
      <c r="I59" s="224" t="n">
        <v>43821</v>
      </c>
      <c r="J59" s="225" t="n">
        <f aca="false">90*1000</f>
        <v>90000</v>
      </c>
      <c r="N59" s="226" t="s">
        <v>5542</v>
      </c>
      <c r="O59" s="227" t="n">
        <v>2900</v>
      </c>
      <c r="Q59" s="229" t="s">
        <v>5527</v>
      </c>
    </row>
    <row r="60" customFormat="false" ht="14.25" hidden="false" customHeight="true" outlineLevel="0" collapsed="false">
      <c r="A60" s="219" t="s">
        <v>3578</v>
      </c>
      <c r="B60" s="220" t="s">
        <v>3579</v>
      </c>
      <c r="C60" s="221"/>
      <c r="G60" s="222" t="n">
        <v>355979</v>
      </c>
      <c r="H60" s="223" t="s">
        <v>5595</v>
      </c>
      <c r="I60" s="224" t="n">
        <v>43814</v>
      </c>
      <c r="J60" s="225" t="n">
        <f aca="false">1000*13</f>
        <v>13000</v>
      </c>
      <c r="N60" s="226" t="s">
        <v>5542</v>
      </c>
      <c r="O60" s="227" t="n">
        <v>534</v>
      </c>
      <c r="Q60" s="229" t="s">
        <v>5527</v>
      </c>
    </row>
    <row r="61" customFormat="false" ht="14.25" hidden="false" customHeight="true" outlineLevel="0" collapsed="false">
      <c r="A61" s="219" t="s">
        <v>3580</v>
      </c>
      <c r="B61" s="220" t="s">
        <v>3581</v>
      </c>
      <c r="C61" s="221"/>
      <c r="G61" s="222" t="n">
        <v>236481</v>
      </c>
      <c r="H61" s="223" t="s">
        <v>5596</v>
      </c>
      <c r="I61" s="224" t="n">
        <v>43807</v>
      </c>
      <c r="J61" s="225" t="n">
        <f aca="false">1000*10</f>
        <v>10000</v>
      </c>
      <c r="N61" s="226" t="s">
        <v>5542</v>
      </c>
      <c r="O61" s="227" t="n">
        <v>333</v>
      </c>
      <c r="Q61" s="229" t="s">
        <v>5527</v>
      </c>
    </row>
    <row r="62" customFormat="false" ht="14.25" hidden="false" customHeight="true" outlineLevel="0" collapsed="false">
      <c r="A62" s="219" t="s">
        <v>3582</v>
      </c>
      <c r="B62" s="220" t="s">
        <v>3583</v>
      </c>
      <c r="C62" s="221"/>
      <c r="G62" s="222" t="n">
        <v>414576</v>
      </c>
      <c r="H62" s="223" t="s">
        <v>5597</v>
      </c>
      <c r="I62" s="224" t="n">
        <v>43793</v>
      </c>
      <c r="J62" s="225" t="n">
        <f aca="false">1000*16</f>
        <v>16000</v>
      </c>
      <c r="N62" s="226" t="s">
        <v>5542</v>
      </c>
      <c r="O62" s="227" t="n">
        <v>463</v>
      </c>
      <c r="Q62" s="229" t="s">
        <v>5527</v>
      </c>
    </row>
    <row r="63" customFormat="false" ht="14.25" hidden="false" customHeight="true" outlineLevel="0" collapsed="false">
      <c r="A63" s="219" t="s">
        <v>3584</v>
      </c>
      <c r="B63" s="220" t="s">
        <v>3585</v>
      </c>
      <c r="C63" s="221"/>
      <c r="G63" s="222" t="n">
        <v>394622</v>
      </c>
      <c r="H63" s="223" t="s">
        <v>5598</v>
      </c>
      <c r="I63" s="224" t="n">
        <v>43793</v>
      </c>
      <c r="J63" s="225" t="n">
        <f aca="false">1000*16</f>
        <v>16000</v>
      </c>
      <c r="N63" s="226" t="s">
        <v>5542</v>
      </c>
      <c r="O63" s="227" t="n">
        <v>424</v>
      </c>
      <c r="Q63" s="229" t="s">
        <v>5543</v>
      </c>
    </row>
    <row r="64" customFormat="false" ht="14.25" hidden="false" customHeight="true" outlineLevel="0" collapsed="false">
      <c r="A64" s="219" t="s">
        <v>3586</v>
      </c>
      <c r="B64" s="220" t="s">
        <v>3587</v>
      </c>
      <c r="C64" s="221"/>
      <c r="G64" s="222" t="n">
        <v>479775</v>
      </c>
      <c r="H64" s="223" t="s">
        <v>5599</v>
      </c>
      <c r="I64" s="224" t="n">
        <v>43786</v>
      </c>
      <c r="J64" s="225" t="n">
        <f aca="false">1000*24</f>
        <v>24000</v>
      </c>
      <c r="N64" s="226" t="s">
        <v>5542</v>
      </c>
      <c r="O64" s="227" t="n">
        <v>751</v>
      </c>
      <c r="Q64" s="229" t="s">
        <v>5527</v>
      </c>
    </row>
    <row r="65" customFormat="false" ht="14.25" hidden="false" customHeight="true" outlineLevel="0" collapsed="false">
      <c r="A65" s="219" t="s">
        <v>3588</v>
      </c>
      <c r="B65" s="220" t="s">
        <v>3589</v>
      </c>
      <c r="C65" s="221"/>
      <c r="G65" s="222" t="n">
        <v>430317</v>
      </c>
      <c r="H65" s="223" t="s">
        <v>5600</v>
      </c>
      <c r="I65" s="224" t="n">
        <v>43786</v>
      </c>
      <c r="J65" s="225" t="n">
        <f aca="false">1000*19</f>
        <v>19000</v>
      </c>
      <c r="N65" s="226" t="s">
        <v>5542</v>
      </c>
      <c r="O65" s="227" t="n">
        <v>524</v>
      </c>
      <c r="Q65" s="229" t="s">
        <v>5527</v>
      </c>
    </row>
    <row r="66" customFormat="false" ht="14.25" hidden="false" customHeight="true" outlineLevel="0" collapsed="false">
      <c r="A66" s="219" t="s">
        <v>3590</v>
      </c>
      <c r="B66" s="220" t="s">
        <v>3591</v>
      </c>
      <c r="C66" s="221"/>
      <c r="G66" s="222" t="n">
        <v>401948</v>
      </c>
      <c r="H66" s="223" t="s">
        <v>5601</v>
      </c>
      <c r="I66" s="224" t="n">
        <v>43786</v>
      </c>
      <c r="J66" s="225" t="n">
        <f aca="false">1000*18</f>
        <v>18000</v>
      </c>
      <c r="N66" s="226" t="s">
        <v>5542</v>
      </c>
      <c r="O66" s="227" t="n">
        <v>484</v>
      </c>
      <c r="Q66" s="229" t="s">
        <v>5527</v>
      </c>
    </row>
    <row r="67" customFormat="false" ht="14.25" hidden="false" customHeight="true" outlineLevel="0" collapsed="false">
      <c r="A67" s="233" t="s">
        <v>3592</v>
      </c>
      <c r="B67" s="234" t="s">
        <v>3593</v>
      </c>
      <c r="C67" s="235"/>
      <c r="G67" s="236" t="n">
        <v>266217</v>
      </c>
      <c r="H67" s="237" t="s">
        <v>5602</v>
      </c>
      <c r="I67" s="238" t="n">
        <v>43781</v>
      </c>
      <c r="J67" s="239" t="n">
        <f aca="false">1000*8.6</f>
        <v>8600</v>
      </c>
      <c r="N67" s="240" t="s">
        <v>5533</v>
      </c>
      <c r="O67" s="241" t="n">
        <v>407</v>
      </c>
      <c r="Q67" s="242" t="s">
        <v>5603</v>
      </c>
    </row>
    <row r="68" customFormat="false" ht="14.25" hidden="false" customHeight="true" outlineLevel="0" collapsed="false">
      <c r="A68" s="243"/>
      <c r="B68" s="243"/>
      <c r="C68" s="244"/>
      <c r="D68" s="244"/>
      <c r="F68" s="245"/>
      <c r="H68" s="246"/>
      <c r="I68" s="246"/>
      <c r="J68" s="246"/>
      <c r="K68" s="245"/>
    </row>
    <row r="69" customFormat="false" ht="14.25" hidden="false" customHeight="true" outlineLevel="0" collapsed="false">
      <c r="A69" s="243"/>
      <c r="B69" s="243"/>
    </row>
    <row r="70" customFormat="false" ht="14.25" hidden="false" customHeight="true" outlineLevel="0" collapsed="false">
      <c r="A70" s="243"/>
      <c r="B70" s="243"/>
    </row>
    <row r="71" customFormat="false" ht="14.25" hidden="false" customHeight="true" outlineLevel="0" collapsed="false">
      <c r="A71" s="243"/>
      <c r="B71" s="243"/>
    </row>
    <row r="72" customFormat="false" ht="14.25" hidden="false" customHeight="true" outlineLevel="0" collapsed="false">
      <c r="A72" s="243"/>
      <c r="B72" s="243"/>
    </row>
    <row r="73" customFormat="false" ht="14.25" hidden="false" customHeight="true" outlineLevel="0" collapsed="false">
      <c r="A73" s="243"/>
      <c r="B73" s="243"/>
    </row>
    <row r="74" customFormat="false" ht="14.25" hidden="false" customHeight="true" outlineLevel="0" collapsed="false">
      <c r="A74" s="243"/>
      <c r="B74" s="243"/>
    </row>
    <row r="75" customFormat="false" ht="14.25" hidden="false" customHeight="true" outlineLevel="0" collapsed="false">
      <c r="A75" s="243"/>
      <c r="B75" s="243"/>
    </row>
    <row r="76" customFormat="false" ht="14.25" hidden="false" customHeight="true" outlineLevel="0" collapsed="false">
      <c r="A76" s="243"/>
      <c r="B76" s="243"/>
    </row>
    <row r="77" customFormat="false" ht="14.25" hidden="false" customHeight="true" outlineLevel="0" collapsed="false">
      <c r="A77" s="243"/>
      <c r="B77" s="243"/>
    </row>
    <row r="78" customFormat="false" ht="14.25" hidden="false" customHeight="true" outlineLevel="0" collapsed="false">
      <c r="A78" s="243"/>
      <c r="B78" s="243"/>
    </row>
    <row r="79" customFormat="false" ht="14.25" hidden="false" customHeight="true" outlineLevel="0" collapsed="false">
      <c r="A79" s="243"/>
      <c r="B79" s="243"/>
    </row>
    <row r="80" customFormat="false" ht="14.25" hidden="false" customHeight="true" outlineLevel="0" collapsed="false">
      <c r="A80" s="243"/>
      <c r="B80" s="243"/>
    </row>
    <row r="81" customFormat="false" ht="14.25" hidden="false" customHeight="true" outlineLevel="0" collapsed="false">
      <c r="A81" s="243"/>
      <c r="B81" s="243"/>
    </row>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c r="A93" s="247"/>
      <c r="B93" s="247"/>
    </row>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hyperlinks>
    <hyperlink ref="A3" r:id="rId1" display="https://youtu.be/lvY7hEYQsRc"/>
    <hyperlink ref="A4" r:id="rId2" display="https://youtu.be/4lcAUHFuF1I"/>
    <hyperlink ref="A5" r:id="rId3" display="https://youtu.be/AXaJ2SUkgrY"/>
    <hyperlink ref="A6" r:id="rId4" display="https://youtu.be/2xUc9SA1z28"/>
    <hyperlink ref="A7" r:id="rId5" display="https://youtu.be/sgSxfJ_MEL8"/>
    <hyperlink ref="A8" r:id="rId6" display="https://youtu.be/hiWqsjT2TBA"/>
    <hyperlink ref="A9" r:id="rId7" display="https://youtu.be/jFdMWRNh_WM"/>
    <hyperlink ref="A10" r:id="rId8" display="https://youtu.be/2BA3YJufRr4"/>
    <hyperlink ref="A11" r:id="rId9" display="https://youtu.be/h6vH00E4WGg"/>
    <hyperlink ref="A12" r:id="rId10" display="https://youtu.be/pDCG-LbznbM"/>
    <hyperlink ref="A13" r:id="rId11" display="https://youtu.be/alwMZGBDC2Q"/>
    <hyperlink ref="A14" r:id="rId12" display="https://youtu.be/nIQvXydCYf8"/>
    <hyperlink ref="A15" r:id="rId13" display="https://youtu.be/1YKgASA9I3Y"/>
    <hyperlink ref="A16" r:id="rId14" display="https://youtu.be/SvmP8Bkl79A"/>
    <hyperlink ref="A17" r:id="rId15" display="https://youtu.be/WPIAo6g7cmA"/>
    <hyperlink ref="A18" r:id="rId16" display="https://youtu.be/I3l5eMW1JrU"/>
    <hyperlink ref="A19" r:id="rId17" display="https://youtu.be/qk3cbpFu3P0"/>
    <hyperlink ref="A20" r:id="rId18" display="https://youtu.be/gYEzxpoQF64"/>
    <hyperlink ref="A21" r:id="rId19" display="https://youtu.be/0p0WsxCXe9g"/>
    <hyperlink ref="A22" r:id="rId20" display="https://youtu.be/agHO_nvAi2A"/>
    <hyperlink ref="A23" r:id="rId21" display="https://youtu.be/3v-loZHkqaU"/>
    <hyperlink ref="A24" r:id="rId22" display="https://youtu.be/6e2m-FVjz10"/>
    <hyperlink ref="A25" r:id="rId23" display="https://youtu.be/qQHr7dJB5n8"/>
    <hyperlink ref="A26" r:id="rId24" display="https://youtu.be/0t2gRSBpDhE"/>
    <hyperlink ref="A27" r:id="rId25" display="https://youtu.be/BRGH4S8Tj90"/>
    <hyperlink ref="A28" r:id="rId26" display="https://youtu.be/gK54QCMAOXM"/>
    <hyperlink ref="A29" r:id="rId27" display="https://youtu.be/W6hb8zPh61M"/>
    <hyperlink ref="A30" r:id="rId28" display="https://youtu.be/T9sdXtW9Ooo"/>
    <hyperlink ref="A31" r:id="rId29" display="https://youtu.be/rLSf0PCAtCU"/>
    <hyperlink ref="A32" r:id="rId30" display="https://youtu.be/A9zQkNrnFks"/>
    <hyperlink ref="A33" r:id="rId31" display="https://youtu.be/JYzGUY887EI"/>
    <hyperlink ref="A34" r:id="rId32" display="https://youtu.be/frshiJ5J4Bs"/>
    <hyperlink ref="A35" r:id="rId33" display="https://youtu.be/8pA-P8uMVAw"/>
    <hyperlink ref="A36" r:id="rId34" display="https://youtu.be/cJn1cebRWlM"/>
    <hyperlink ref="A37" r:id="rId35" display="https://youtu.be/ayflv785MSE"/>
    <hyperlink ref="A38" r:id="rId36" display="https://youtu.be/obLcf-__r1o"/>
    <hyperlink ref="A39" r:id="rId37" display="https://youtu.be/TFCd_6ev2BM"/>
    <hyperlink ref="A40" r:id="rId38" display="https://youtu.be/Fgxs6981miE"/>
    <hyperlink ref="A41" r:id="rId39" display="https://youtu.be/DLMFpLUD5Ik"/>
    <hyperlink ref="A42" r:id="rId40" display="https://youtu.be/iSM7cwvohns"/>
    <hyperlink ref="A43" r:id="rId41" display="https://youtu.be/_fhnW2IdJ1U"/>
    <hyperlink ref="A44" r:id="rId42" display="https://youtu.be/E7-YbjnXYFY"/>
    <hyperlink ref="A45" r:id="rId43" display="https://youtu.be/QajbbY17ZzI"/>
    <hyperlink ref="A46" r:id="rId44" display="https://youtu.be/UsRJY0Qwe38"/>
    <hyperlink ref="A47" r:id="rId45" display="https://youtu.be/cBi97kXdLRo"/>
    <hyperlink ref="A48" r:id="rId46" display="https://youtu.be/1038oRQJFPk"/>
    <hyperlink ref="A49" r:id="rId47" display="https://youtu.be/zizfv6KOWhY"/>
    <hyperlink ref="A50" r:id="rId48" display="https://youtu.be/aeAAEYFPhUA"/>
    <hyperlink ref="A51" r:id="rId49" display="https://youtu.be/hpPvCSfaHa8"/>
    <hyperlink ref="A52" r:id="rId50" display="https://youtu.be/Fx5KoeDGSSo"/>
    <hyperlink ref="A53" r:id="rId51" display="https://youtu.be/jpXaGE4Woxw"/>
    <hyperlink ref="A54" r:id="rId52" display="https://youtu.be/L8IwI6HuYCU"/>
    <hyperlink ref="A55" r:id="rId53" display="https://youtu.be/RDXxyfjesW8"/>
    <hyperlink ref="A56" r:id="rId54" display="https://youtu.be/e6Q_Qu68MTc"/>
    <hyperlink ref="A57" r:id="rId55" display="https://youtu.be/C1wZtkcGsLI"/>
    <hyperlink ref="A58" r:id="rId56" display="https://youtu.be/Fpu_9OR1KLg"/>
    <hyperlink ref="A59" r:id="rId57" display="https://youtu.be/wc98iT7VcNo"/>
    <hyperlink ref="A60" r:id="rId58" display="https://youtu.be/ShR3k-h2Qo0"/>
    <hyperlink ref="A61" r:id="rId59" display="https://youtu.be/ikMp6XKJxck"/>
    <hyperlink ref="A62" r:id="rId60" display="https://youtu.be/QWecaENa82c"/>
    <hyperlink ref="A63" r:id="rId61" display="https://youtu.be/q4bhY-6rGjI"/>
    <hyperlink ref="A64" r:id="rId62" display="https://youtu.be/C1H4ObpQ8do"/>
    <hyperlink ref="A65" r:id="rId63" display="https://youtu.be/rOBpU9Oyg80"/>
    <hyperlink ref="A66" r:id="rId64" display="https://youtu.be/AgpfdJ6AVrE"/>
    <hyperlink ref="A67" r:id="rId65" display="https://youtu.be/oOV1GbXZId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66"/>
    <tablePart r:id="rId67"/>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46.29"/>
    <col collapsed="false" customWidth="true" hidden="false" outlineLevel="0" max="2" min="2" style="0" width="38.71"/>
    <col collapsed="false" customWidth="true" hidden="false" outlineLevel="0" max="3" min="3" style="0" width="65.71"/>
    <col collapsed="false" customWidth="true" hidden="false" outlineLevel="0" max="4" min="4" style="0" width="18.29"/>
    <col collapsed="false" customWidth="true" hidden="false" outlineLevel="0" max="5" min="5" style="0" width="14.14"/>
    <col collapsed="false" customWidth="true" hidden="false" outlineLevel="0" max="6" min="6" style="0" width="22.15"/>
    <col collapsed="false" customWidth="true" hidden="false" outlineLevel="0" max="7" min="7" style="0" width="16.85"/>
    <col collapsed="false" customWidth="true" hidden="false" outlineLevel="0" max="8" min="8" style="0" width="16"/>
    <col collapsed="false" customWidth="true" hidden="false" outlineLevel="0" max="9" min="9" style="0" width="19.14"/>
    <col collapsed="false" customWidth="true" hidden="false" outlineLevel="0" max="10" min="10" style="0" width="10.14"/>
    <col collapsed="false" customWidth="true" hidden="false" outlineLevel="0" max="11" min="11" style="0" width="19.71"/>
    <col collapsed="false" customWidth="true" hidden="false" outlineLevel="0" max="12" min="12" style="0" width="7.29"/>
    <col collapsed="false" customWidth="true" hidden="false" outlineLevel="0" max="13" min="13" style="0" width="22.71"/>
    <col collapsed="false" customWidth="true" hidden="false" outlineLevel="0" max="14" min="14" style="0" width="32"/>
    <col collapsed="false" customWidth="true" hidden="false" outlineLevel="0" max="15" min="15" style="0" width="15.29"/>
    <col collapsed="false" customWidth="true" hidden="false" outlineLevel="0" max="16" min="16" style="0" width="23.29"/>
    <col collapsed="false" customWidth="true" hidden="false" outlineLevel="0" max="17" min="17" style="0" width="9.86"/>
    <col collapsed="false" customWidth="true" hidden="false" outlineLevel="0" max="18" min="18" style="0" width="22.57"/>
    <col collapsed="false" customWidth="true" hidden="false" outlineLevel="0" max="19" min="19" style="0" width="11.71"/>
    <col collapsed="false" customWidth="true" hidden="false" outlineLevel="0" max="20" min="20" style="0" width="15.57"/>
    <col collapsed="false" customWidth="true" hidden="false" outlineLevel="0" max="21" min="21" style="0" width="16.71"/>
    <col collapsed="false" customWidth="true" hidden="false" outlineLevel="0" max="26" min="22" style="0" width="8.71"/>
  </cols>
  <sheetData>
    <row r="1" customFormat="false" ht="14.25" hidden="false" customHeight="true" outlineLevel="0" collapsed="false">
      <c r="A1" s="57" t="s">
        <v>1</v>
      </c>
      <c r="B1" s="57" t="s">
        <v>2</v>
      </c>
      <c r="C1" s="57" t="s">
        <v>3</v>
      </c>
      <c r="D1" s="57" t="s">
        <v>4</v>
      </c>
      <c r="E1" s="57" t="s">
        <v>5</v>
      </c>
      <c r="F1" s="57" t="s">
        <v>6</v>
      </c>
      <c r="G1" s="57" t="s">
        <v>7</v>
      </c>
      <c r="H1" s="58" t="s">
        <v>8</v>
      </c>
      <c r="I1" s="57" t="s">
        <v>9</v>
      </c>
      <c r="J1" s="57" t="s">
        <v>10</v>
      </c>
      <c r="K1" s="57" t="s">
        <v>11</v>
      </c>
      <c r="L1" s="57" t="s">
        <v>12</v>
      </c>
      <c r="M1" s="57" t="s">
        <v>13</v>
      </c>
      <c r="N1" s="57" t="s">
        <v>14</v>
      </c>
      <c r="O1" s="57" t="s">
        <v>15</v>
      </c>
      <c r="P1" s="57" t="s">
        <v>16</v>
      </c>
      <c r="Q1" s="57" t="s">
        <v>17</v>
      </c>
      <c r="R1" s="57" t="s">
        <v>18</v>
      </c>
      <c r="S1" s="57" t="s">
        <v>19</v>
      </c>
      <c r="T1" s="57" t="s">
        <v>20</v>
      </c>
      <c r="U1" s="57" t="s">
        <v>21</v>
      </c>
    </row>
    <row r="2" customFormat="false" ht="14.25" hidden="false" customHeight="true" outlineLevel="0" collapsed="false">
      <c r="A2" s="57" t="s">
        <v>1</v>
      </c>
      <c r="B2" s="57" t="s">
        <v>2</v>
      </c>
      <c r="C2" s="57" t="s">
        <v>3</v>
      </c>
      <c r="D2" s="57" t="s">
        <v>4</v>
      </c>
      <c r="E2" s="57" t="s">
        <v>5</v>
      </c>
      <c r="F2" s="127" t="s">
        <v>6</v>
      </c>
      <c r="G2" s="57" t="s">
        <v>7</v>
      </c>
      <c r="H2" s="57" t="s">
        <v>8</v>
      </c>
      <c r="I2" s="57" t="s">
        <v>9</v>
      </c>
      <c r="J2" s="57" t="s">
        <v>10</v>
      </c>
      <c r="K2" s="57" t="s">
        <v>11</v>
      </c>
      <c r="L2" s="57" t="s">
        <v>12</v>
      </c>
      <c r="M2" s="57" t="s">
        <v>13</v>
      </c>
      <c r="N2" s="57" t="s">
        <v>14</v>
      </c>
      <c r="O2" s="57" t="s">
        <v>15</v>
      </c>
      <c r="P2" s="57" t="s">
        <v>16</v>
      </c>
      <c r="Q2" s="57" t="s">
        <v>17</v>
      </c>
      <c r="R2" s="57" t="s">
        <v>18</v>
      </c>
      <c r="S2" s="57" t="s">
        <v>19</v>
      </c>
      <c r="T2" s="57" t="s">
        <v>20</v>
      </c>
      <c r="U2" s="57" t="s">
        <v>21</v>
      </c>
    </row>
    <row r="3" customFormat="false" ht="14.25" hidden="false" customHeight="true" outlineLevel="0" collapsed="false">
      <c r="A3" s="57" t="s">
        <v>3595</v>
      </c>
      <c r="B3" s="57" t="s">
        <v>3596</v>
      </c>
      <c r="C3" s="57" t="s">
        <v>1148</v>
      </c>
      <c r="D3" s="57" t="s">
        <v>1149</v>
      </c>
      <c r="E3" s="57" t="s">
        <v>41</v>
      </c>
      <c r="F3" s="127" t="n">
        <v>440000</v>
      </c>
      <c r="G3" s="127" t="n">
        <v>40815700</v>
      </c>
      <c r="H3" s="57" t="n">
        <v>10.15</v>
      </c>
      <c r="I3" s="172" t="n">
        <v>44822</v>
      </c>
      <c r="J3" s="127" t="n">
        <v>2900</v>
      </c>
      <c r="K3" s="57" t="s">
        <v>5604</v>
      </c>
      <c r="L3" s="57" t="s">
        <v>29</v>
      </c>
      <c r="M3" s="57" t="s">
        <v>3597</v>
      </c>
      <c r="N3" s="57" t="s">
        <v>3597</v>
      </c>
      <c r="O3" s="57" t="n">
        <v>280</v>
      </c>
      <c r="P3" s="172" t="n">
        <v>44824</v>
      </c>
      <c r="Q3" s="57" t="s">
        <v>4228</v>
      </c>
      <c r="R3" s="57" t="n">
        <v>450</v>
      </c>
      <c r="S3" s="57" t="n">
        <v>14</v>
      </c>
      <c r="T3" s="57" t="s">
        <v>36</v>
      </c>
      <c r="U3" s="57" t="n">
        <v>2</v>
      </c>
    </row>
    <row r="4" customFormat="false" ht="14.25" hidden="false" customHeight="true" outlineLevel="0" collapsed="false">
      <c r="A4" s="57" t="s">
        <v>3598</v>
      </c>
      <c r="B4" s="57" t="s">
        <v>3599</v>
      </c>
      <c r="C4" s="57" t="s">
        <v>1148</v>
      </c>
      <c r="D4" s="57" t="s">
        <v>1149</v>
      </c>
      <c r="E4" s="57" t="s">
        <v>41</v>
      </c>
      <c r="F4" s="127" t="n">
        <v>440000</v>
      </c>
      <c r="G4" s="127" t="n">
        <v>40815700</v>
      </c>
      <c r="H4" s="57" t="n">
        <v>7.4</v>
      </c>
      <c r="I4" s="172" t="n">
        <v>44824</v>
      </c>
      <c r="J4" s="127" t="n">
        <v>1700</v>
      </c>
      <c r="K4" s="57" t="s">
        <v>5604</v>
      </c>
      <c r="L4" s="57" t="s">
        <v>29</v>
      </c>
      <c r="M4" s="57" t="s">
        <v>3597</v>
      </c>
      <c r="N4" s="57" t="s">
        <v>3597</v>
      </c>
      <c r="O4" s="57" t="n">
        <v>165</v>
      </c>
      <c r="P4" s="172" t="n">
        <v>44825</v>
      </c>
      <c r="Q4" s="57" t="s">
        <v>4228</v>
      </c>
      <c r="R4" s="57" t="n">
        <v>450</v>
      </c>
      <c r="S4" s="57" t="n">
        <v>14</v>
      </c>
      <c r="T4" s="57" t="s">
        <v>36</v>
      </c>
      <c r="U4" s="57" t="n">
        <v>2</v>
      </c>
    </row>
    <row r="5" customFormat="false" ht="14.25" hidden="false" customHeight="true" outlineLevel="0" collapsed="false">
      <c r="A5" s="57" t="s">
        <v>3600</v>
      </c>
      <c r="B5" s="57" t="s">
        <v>3601</v>
      </c>
      <c r="C5" s="57" t="s">
        <v>3602</v>
      </c>
      <c r="D5" s="57" t="s">
        <v>3603</v>
      </c>
      <c r="E5" s="57" t="s">
        <v>41</v>
      </c>
      <c r="F5" s="127" t="n">
        <v>958000</v>
      </c>
      <c r="G5" s="127" t="n">
        <v>225767769</v>
      </c>
      <c r="H5" s="57" t="n">
        <v>5.17</v>
      </c>
      <c r="I5" s="172" t="n">
        <v>42620</v>
      </c>
      <c r="J5" s="127" t="n">
        <v>266000</v>
      </c>
      <c r="K5" s="57" t="s">
        <v>580</v>
      </c>
      <c r="L5" s="57" t="s">
        <v>36</v>
      </c>
      <c r="M5" s="57" t="s">
        <v>3597</v>
      </c>
      <c r="N5" s="57" t="s">
        <v>3597</v>
      </c>
      <c r="O5" s="57" t="n">
        <v>6570</v>
      </c>
      <c r="P5" s="172" t="n">
        <v>44824</v>
      </c>
      <c r="Q5" s="57" t="s">
        <v>4199</v>
      </c>
      <c r="R5" s="57" t="n">
        <v>39</v>
      </c>
      <c r="S5" s="57" t="n">
        <v>2</v>
      </c>
      <c r="T5" s="57" t="s">
        <v>36</v>
      </c>
      <c r="U5" s="57" t="n">
        <v>0</v>
      </c>
    </row>
    <row r="6" customFormat="false" ht="14.25" hidden="false" customHeight="true" outlineLevel="0" collapsed="false">
      <c r="A6" s="131" t="s">
        <v>3604</v>
      </c>
      <c r="B6" s="57" t="s">
        <v>3605</v>
      </c>
      <c r="C6" s="57" t="s">
        <v>3606</v>
      </c>
      <c r="D6" s="57" t="s">
        <v>3607</v>
      </c>
      <c r="E6" s="57" t="s">
        <v>41</v>
      </c>
      <c r="F6" s="127" t="n">
        <v>337000000</v>
      </c>
      <c r="G6" s="127" t="n">
        <v>1161215227</v>
      </c>
      <c r="H6" s="57" t="n">
        <v>2.54</v>
      </c>
      <c r="I6" s="172" t="n">
        <v>44825</v>
      </c>
      <c r="J6" s="127" t="n">
        <v>2600</v>
      </c>
      <c r="K6" s="57" t="s">
        <v>580</v>
      </c>
      <c r="L6" s="57" t="s">
        <v>36</v>
      </c>
      <c r="M6" s="57" t="s">
        <v>3608</v>
      </c>
      <c r="N6" s="57" t="s">
        <v>5605</v>
      </c>
      <c r="O6" s="57" t="n">
        <v>106</v>
      </c>
      <c r="P6" s="172" t="n">
        <v>44825</v>
      </c>
      <c r="Q6" s="57" t="s">
        <v>4199</v>
      </c>
      <c r="R6" s="57" t="n">
        <v>1300</v>
      </c>
      <c r="S6" s="57" t="n">
        <v>87</v>
      </c>
      <c r="T6" s="57" t="s">
        <v>36</v>
      </c>
      <c r="U6" s="57" t="n">
        <v>8</v>
      </c>
    </row>
    <row r="7" customFormat="false" ht="14.25" hidden="false" customHeight="true" outlineLevel="0" collapsed="false">
      <c r="A7" s="57" t="s">
        <v>3609</v>
      </c>
      <c r="B7" s="57" t="s">
        <v>3610</v>
      </c>
      <c r="C7" s="57" t="s">
        <v>3611</v>
      </c>
      <c r="D7" s="152" t="s">
        <v>3612</v>
      </c>
      <c r="E7" s="57" t="s">
        <v>27</v>
      </c>
      <c r="F7" s="127" t="n">
        <v>706000</v>
      </c>
      <c r="G7" s="127" t="n">
        <v>508309720</v>
      </c>
      <c r="H7" s="57" t="n">
        <v>1.02</v>
      </c>
      <c r="I7" s="172" t="n">
        <v>44811</v>
      </c>
      <c r="J7" s="127" t="n">
        <v>64000</v>
      </c>
      <c r="K7" s="57" t="s">
        <v>580</v>
      </c>
      <c r="L7" s="57" t="s">
        <v>36</v>
      </c>
      <c r="M7" s="57" t="s">
        <v>3613</v>
      </c>
      <c r="N7" s="57" t="s">
        <v>5606</v>
      </c>
      <c r="O7" s="57" t="n">
        <v>1168</v>
      </c>
      <c r="P7" s="172" t="n">
        <v>44825</v>
      </c>
      <c r="Q7" s="57" t="s">
        <v>4228</v>
      </c>
      <c r="R7" s="57" t="n">
        <v>686</v>
      </c>
      <c r="S7" s="57" t="n">
        <v>90</v>
      </c>
      <c r="T7" s="57" t="s">
        <v>29</v>
      </c>
      <c r="U7" s="57" t="n">
        <v>3</v>
      </c>
    </row>
    <row r="8" customFormat="false" ht="14.25" hidden="false" customHeight="true" outlineLevel="0" collapsed="false">
      <c r="A8" s="57" t="s">
        <v>3614</v>
      </c>
      <c r="B8" s="57" t="s">
        <v>3615</v>
      </c>
      <c r="C8" s="57" t="s">
        <v>3616</v>
      </c>
      <c r="D8" s="152" t="s">
        <v>3617</v>
      </c>
      <c r="E8" s="57" t="s">
        <v>27</v>
      </c>
      <c r="F8" s="127" t="n">
        <v>19300000</v>
      </c>
      <c r="G8" s="127" t="n">
        <v>14667782363</v>
      </c>
      <c r="H8" s="57" t="n">
        <v>4.41</v>
      </c>
      <c r="I8" s="172" t="n">
        <v>44690</v>
      </c>
      <c r="J8" s="127" t="n">
        <v>2600000</v>
      </c>
      <c r="K8" s="57" t="s">
        <v>957</v>
      </c>
      <c r="L8" s="57" t="s">
        <v>36</v>
      </c>
      <c r="M8" s="57" t="s">
        <v>5607</v>
      </c>
      <c r="N8" s="57" t="s">
        <v>5608</v>
      </c>
      <c r="O8" s="57" t="n">
        <v>60801</v>
      </c>
      <c r="P8" s="172" t="n">
        <v>44825</v>
      </c>
      <c r="Q8" s="57" t="s">
        <v>4228</v>
      </c>
      <c r="R8" s="57" t="n">
        <v>36000</v>
      </c>
      <c r="S8" s="57" t="n">
        <v>95</v>
      </c>
      <c r="T8" s="57" t="s">
        <v>36</v>
      </c>
      <c r="U8" s="57" t="n">
        <v>20</v>
      </c>
    </row>
    <row r="9" customFormat="false" ht="14.25" hidden="false" customHeight="true" outlineLevel="0" collapsed="false">
      <c r="A9" s="57" t="s">
        <v>3619</v>
      </c>
      <c r="B9" s="57" t="s">
        <v>3620</v>
      </c>
      <c r="C9" s="57" t="s">
        <v>3606</v>
      </c>
      <c r="D9" s="57" t="s">
        <v>3607</v>
      </c>
      <c r="E9" s="57" t="s">
        <v>41</v>
      </c>
      <c r="F9" s="127" t="n">
        <v>337000000</v>
      </c>
      <c r="G9" s="127" t="n">
        <v>1161215227</v>
      </c>
      <c r="H9" s="57" t="n">
        <v>2.36</v>
      </c>
      <c r="I9" s="172" t="n">
        <v>44740</v>
      </c>
      <c r="J9" s="127" t="n">
        <v>19000</v>
      </c>
      <c r="K9" s="57" t="s">
        <v>580</v>
      </c>
      <c r="L9" s="57" t="s">
        <v>36</v>
      </c>
      <c r="M9" s="57" t="s">
        <v>3608</v>
      </c>
      <c r="N9" s="57" t="s">
        <v>5609</v>
      </c>
      <c r="O9" s="57" t="n">
        <v>817</v>
      </c>
      <c r="P9" s="172" t="n">
        <v>44828</v>
      </c>
      <c r="Q9" s="57" t="s">
        <v>4199</v>
      </c>
      <c r="R9" s="57" t="n">
        <v>1300</v>
      </c>
      <c r="S9" s="57" t="n">
        <v>87</v>
      </c>
      <c r="T9" s="57" t="s">
        <v>36</v>
      </c>
      <c r="U9" s="57" t="n">
        <v>8</v>
      </c>
    </row>
    <row r="10" customFormat="false" ht="14.25" hidden="false" customHeight="true" outlineLevel="0" collapsed="false">
      <c r="A10" s="57" t="s">
        <v>3621</v>
      </c>
      <c r="B10" s="57" t="s">
        <v>3622</v>
      </c>
      <c r="C10" s="57" t="s">
        <v>3623</v>
      </c>
      <c r="D10" s="152" t="s">
        <v>3624</v>
      </c>
      <c r="E10" s="57" t="s">
        <v>27</v>
      </c>
      <c r="F10" s="127" t="n">
        <v>3490000</v>
      </c>
      <c r="G10" s="127" t="n">
        <v>625878024</v>
      </c>
      <c r="H10" s="57" t="n">
        <v>17.53</v>
      </c>
      <c r="I10" s="172" t="n">
        <v>44755</v>
      </c>
      <c r="J10" s="127" t="n">
        <v>237000</v>
      </c>
      <c r="K10" s="57" t="s">
        <v>580</v>
      </c>
      <c r="L10" s="57" t="s">
        <v>36</v>
      </c>
      <c r="M10" s="57" t="s">
        <v>3625</v>
      </c>
      <c r="N10" s="57" t="s">
        <v>5610</v>
      </c>
      <c r="O10" s="57" t="n">
        <v>7449</v>
      </c>
      <c r="P10" s="172" t="n">
        <v>44828</v>
      </c>
      <c r="Q10" s="57" t="s">
        <v>4199</v>
      </c>
      <c r="R10" s="57" t="n">
        <v>285</v>
      </c>
      <c r="S10" s="57" t="n">
        <v>19</v>
      </c>
      <c r="T10" s="57" t="s">
        <v>36</v>
      </c>
      <c r="U10" s="57" t="n">
        <v>2</v>
      </c>
    </row>
    <row r="11" customFormat="false" ht="14.25" hidden="false" customHeight="true" outlineLevel="0" collapsed="false">
      <c r="A11" s="57" t="s">
        <v>3626</v>
      </c>
      <c r="B11" s="57" t="s">
        <v>3627</v>
      </c>
      <c r="C11" s="57" t="s">
        <v>3628</v>
      </c>
      <c r="D11" s="152" t="s">
        <v>3629</v>
      </c>
      <c r="E11" s="57" t="s">
        <v>27</v>
      </c>
      <c r="F11" s="127" t="n">
        <v>203000</v>
      </c>
      <c r="G11" s="127" t="n">
        <v>106599985</v>
      </c>
      <c r="H11" s="57" t="n">
        <v>3.59</v>
      </c>
      <c r="I11" s="172" t="n">
        <v>44765</v>
      </c>
      <c r="J11" s="127" t="n">
        <v>29000</v>
      </c>
      <c r="K11" s="57" t="s">
        <v>53</v>
      </c>
      <c r="L11" s="57" t="s">
        <v>36</v>
      </c>
      <c r="M11" s="135" t="s">
        <v>5611</v>
      </c>
      <c r="N11" s="57" t="s">
        <v>5612</v>
      </c>
      <c r="O11" s="57" t="n">
        <v>223</v>
      </c>
      <c r="P11" s="172" t="n">
        <v>44827</v>
      </c>
      <c r="Q11" s="57" t="s">
        <v>4199</v>
      </c>
      <c r="R11" s="57" t="n">
        <v>285</v>
      </c>
      <c r="S11" s="57" t="n">
        <v>1</v>
      </c>
      <c r="T11" s="57" t="s">
        <v>36</v>
      </c>
      <c r="U11" s="57" t="n">
        <v>16</v>
      </c>
    </row>
    <row r="12" customFormat="false" ht="14.25" hidden="false" customHeight="true" outlineLevel="0" collapsed="false">
      <c r="A12" s="57" t="s">
        <v>3631</v>
      </c>
      <c r="B12" s="57" t="s">
        <v>1362</v>
      </c>
      <c r="C12" s="57" t="s">
        <v>3632</v>
      </c>
      <c r="D12" s="152" t="s">
        <v>1364</v>
      </c>
      <c r="E12" s="57" t="s">
        <v>41</v>
      </c>
      <c r="F12" s="127" t="n">
        <v>8710000</v>
      </c>
      <c r="G12" s="127" t="n">
        <v>1106362542</v>
      </c>
      <c r="H12" s="57" t="n">
        <v>31.28</v>
      </c>
      <c r="I12" s="172" t="n">
        <v>44805</v>
      </c>
      <c r="J12" s="127" t="n">
        <v>265000</v>
      </c>
      <c r="K12" s="57" t="s">
        <v>53</v>
      </c>
      <c r="L12" s="57" t="s">
        <v>29</v>
      </c>
      <c r="M12" s="57" t="s">
        <v>1365</v>
      </c>
      <c r="N12" s="57" t="s">
        <v>3597</v>
      </c>
      <c r="O12" s="57" t="n">
        <v>12725</v>
      </c>
      <c r="P12" s="172" t="n">
        <v>44828</v>
      </c>
      <c r="Q12" s="57" t="s">
        <v>4199</v>
      </c>
      <c r="R12" s="57" t="n">
        <v>488</v>
      </c>
      <c r="S12" s="57" t="n">
        <v>12</v>
      </c>
      <c r="T12" s="57" t="s">
        <v>36</v>
      </c>
      <c r="U12" s="57" t="n">
        <v>0</v>
      </c>
    </row>
    <row r="13" customFormat="false" ht="14.25" hidden="false" customHeight="true" outlineLevel="0" collapsed="false">
      <c r="A13" s="57" t="s">
        <v>3633</v>
      </c>
      <c r="B13" s="57" t="s">
        <v>3634</v>
      </c>
      <c r="C13" s="57" t="s">
        <v>3635</v>
      </c>
      <c r="D13" s="152" t="s">
        <v>5613</v>
      </c>
      <c r="E13" s="57" t="s">
        <v>27</v>
      </c>
      <c r="F13" s="127" t="n">
        <v>8600000</v>
      </c>
      <c r="G13" s="127" t="n">
        <v>4410225982</v>
      </c>
      <c r="H13" s="57" t="n">
        <v>5.55</v>
      </c>
      <c r="I13" s="172" t="n">
        <v>43480</v>
      </c>
      <c r="J13" s="127" t="n">
        <v>491000</v>
      </c>
      <c r="K13" s="57" t="s">
        <v>28</v>
      </c>
      <c r="L13" s="57" t="s">
        <v>29</v>
      </c>
      <c r="M13" s="57" t="s">
        <v>3637</v>
      </c>
      <c r="N13" s="57" t="s">
        <v>3597</v>
      </c>
      <c r="O13" s="57" t="n">
        <v>13688</v>
      </c>
      <c r="P13" s="172" t="n">
        <v>44828</v>
      </c>
      <c r="Q13" s="57" t="s">
        <v>4199</v>
      </c>
      <c r="R13" s="57" t="n">
        <v>11000</v>
      </c>
      <c r="S13" s="57" t="n">
        <v>264</v>
      </c>
      <c r="T13" s="57" t="s">
        <v>36</v>
      </c>
      <c r="U13" s="57" t="n">
        <v>0</v>
      </c>
    </row>
    <row r="14" customFormat="false" ht="14.25" hidden="false" customHeight="true" outlineLevel="0" collapsed="false">
      <c r="A14" s="57" t="s">
        <v>3638</v>
      </c>
      <c r="B14" s="57" t="s">
        <v>3639</v>
      </c>
      <c r="C14" s="57" t="s">
        <v>3640</v>
      </c>
      <c r="D14" s="152" t="s">
        <v>3641</v>
      </c>
      <c r="E14" s="57" t="s">
        <v>27</v>
      </c>
      <c r="F14" s="127" t="n">
        <v>1830000</v>
      </c>
      <c r="G14" s="127" t="n">
        <v>99234590</v>
      </c>
      <c r="H14" s="57" t="n">
        <v>19.29</v>
      </c>
      <c r="I14" s="172" t="n">
        <v>44808</v>
      </c>
      <c r="J14" s="127" t="n">
        <v>123000</v>
      </c>
      <c r="K14" s="57" t="s">
        <v>28</v>
      </c>
      <c r="L14" s="57" t="s">
        <v>29</v>
      </c>
      <c r="M14" s="57" t="s">
        <v>5614</v>
      </c>
      <c r="N14" s="57" t="s">
        <v>3597</v>
      </c>
      <c r="O14" s="57" t="n">
        <v>4333</v>
      </c>
      <c r="P14" s="172" t="n">
        <v>44828</v>
      </c>
      <c r="Q14" s="57" t="s">
        <v>4228</v>
      </c>
      <c r="R14" s="57" t="n">
        <v>127</v>
      </c>
      <c r="S14" s="57" t="n">
        <v>2</v>
      </c>
      <c r="T14" s="57" t="s">
        <v>36</v>
      </c>
      <c r="U14" s="57" t="n">
        <v>0</v>
      </c>
    </row>
    <row r="15" customFormat="false" ht="14.25" hidden="false" customHeight="true" outlineLevel="0" collapsed="false">
      <c r="A15" s="57" t="s">
        <v>3643</v>
      </c>
      <c r="B15" s="57" t="s">
        <v>1491</v>
      </c>
      <c r="C15" s="57" t="s">
        <v>3644</v>
      </c>
      <c r="D15" s="152" t="s">
        <v>1157</v>
      </c>
      <c r="E15" s="57" t="s">
        <v>41</v>
      </c>
      <c r="F15" s="127" t="n">
        <v>11700000</v>
      </c>
      <c r="G15" s="127" t="n">
        <v>1958518003</v>
      </c>
      <c r="H15" s="57" t="n">
        <v>15.45</v>
      </c>
      <c r="I15" s="172" t="n">
        <v>44800</v>
      </c>
      <c r="J15" s="127" t="n">
        <v>354000</v>
      </c>
      <c r="K15" s="57" t="s">
        <v>28</v>
      </c>
      <c r="L15" s="57" t="s">
        <v>29</v>
      </c>
      <c r="M15" s="57" t="s">
        <v>5615</v>
      </c>
      <c r="N15" s="57" t="s">
        <v>3597</v>
      </c>
      <c r="O15" s="57" t="n">
        <v>12341</v>
      </c>
      <c r="P15" s="172" t="n">
        <v>44828</v>
      </c>
      <c r="Q15" s="57" t="s">
        <v>4228</v>
      </c>
      <c r="R15" s="57" t="n">
        <v>1400</v>
      </c>
      <c r="S15" s="57" t="n">
        <v>18</v>
      </c>
      <c r="T15" s="57" t="s">
        <v>36</v>
      </c>
      <c r="U15" s="57" t="n">
        <v>0</v>
      </c>
    </row>
    <row r="16" customFormat="false" ht="14.25" hidden="false" customHeight="true" outlineLevel="0" collapsed="false">
      <c r="A16" s="57" t="s">
        <v>3646</v>
      </c>
      <c r="B16" s="57" t="s">
        <v>3647</v>
      </c>
      <c r="C16" s="57" t="s">
        <v>3648</v>
      </c>
      <c r="D16" s="152" t="s">
        <v>5616</v>
      </c>
      <c r="E16" s="57" t="s">
        <v>27</v>
      </c>
      <c r="F16" s="127" t="n">
        <v>9480000</v>
      </c>
      <c r="G16" s="127" t="n">
        <v>3099051180</v>
      </c>
      <c r="H16" s="57" t="n">
        <v>6.14</v>
      </c>
      <c r="I16" s="172" t="n">
        <v>43633</v>
      </c>
      <c r="J16" s="127" t="n">
        <v>790000</v>
      </c>
      <c r="K16" s="57" t="s">
        <v>28</v>
      </c>
      <c r="L16" s="57" t="s">
        <v>29</v>
      </c>
      <c r="M16" s="57" t="s">
        <v>3650</v>
      </c>
      <c r="N16" s="57" t="s">
        <v>5617</v>
      </c>
      <c r="O16" s="57" t="n">
        <v>48973</v>
      </c>
      <c r="P16" s="172" t="n">
        <v>44828</v>
      </c>
      <c r="Q16" s="57" t="s">
        <v>4199</v>
      </c>
      <c r="R16" s="57" t="n">
        <v>3200</v>
      </c>
      <c r="S16" s="57" t="n">
        <v>91</v>
      </c>
      <c r="T16" s="57" t="s">
        <v>36</v>
      </c>
      <c r="U16" s="57" t="n">
        <v>0</v>
      </c>
    </row>
    <row r="17" customFormat="false" ht="14.25" hidden="false" customHeight="true" outlineLevel="0" collapsed="false">
      <c r="A17" s="57" t="s">
        <v>3651</v>
      </c>
      <c r="B17" s="57" t="s">
        <v>3652</v>
      </c>
      <c r="C17" s="57" t="s">
        <v>3653</v>
      </c>
      <c r="D17" s="152" t="s">
        <v>5618</v>
      </c>
      <c r="E17" s="57" t="s">
        <v>27</v>
      </c>
      <c r="F17" s="127" t="n">
        <v>3810000</v>
      </c>
      <c r="G17" s="127" t="n">
        <v>811201097</v>
      </c>
      <c r="H17" s="57" t="n">
        <v>11.52</v>
      </c>
      <c r="I17" s="172" t="n">
        <v>42769</v>
      </c>
      <c r="J17" s="127" t="n">
        <v>886000</v>
      </c>
      <c r="K17" s="57" t="s">
        <v>28</v>
      </c>
      <c r="L17" s="57" t="s">
        <v>29</v>
      </c>
      <c r="M17" s="57" t="s">
        <v>3655</v>
      </c>
      <c r="N17" s="57" t="s">
        <v>3597</v>
      </c>
      <c r="O17" s="57" t="n">
        <v>32561</v>
      </c>
      <c r="P17" s="172" t="n">
        <v>44828</v>
      </c>
      <c r="Q17" s="57" t="s">
        <v>4239</v>
      </c>
      <c r="R17" s="57" t="n">
        <v>9700</v>
      </c>
      <c r="S17" s="57" t="n">
        <v>123</v>
      </c>
      <c r="T17" s="57" t="s">
        <v>36</v>
      </c>
      <c r="U17" s="57" t="n">
        <v>0</v>
      </c>
    </row>
    <row r="18" customFormat="false" ht="14.25" hidden="false" customHeight="true" outlineLevel="0" collapsed="false">
      <c r="A18" s="57" t="s">
        <v>3656</v>
      </c>
      <c r="B18" s="57" t="s">
        <v>3657</v>
      </c>
      <c r="C18" s="57" t="s">
        <v>3658</v>
      </c>
      <c r="D18" s="135" t="s">
        <v>3659</v>
      </c>
      <c r="E18" s="57" t="s">
        <v>27</v>
      </c>
      <c r="F18" s="127" t="n">
        <v>7440000</v>
      </c>
      <c r="G18" s="127" t="n">
        <v>5693119920</v>
      </c>
      <c r="H18" s="57" t="n">
        <v>3.25</v>
      </c>
      <c r="I18" s="172" t="n">
        <v>44827</v>
      </c>
      <c r="J18" s="127" t="n">
        <v>45000</v>
      </c>
      <c r="K18" s="57" t="s">
        <v>580</v>
      </c>
      <c r="L18" s="57" t="s">
        <v>29</v>
      </c>
      <c r="M18" s="57" t="s">
        <v>3660</v>
      </c>
      <c r="N18" s="57" t="s">
        <v>5619</v>
      </c>
      <c r="O18" s="57" t="n">
        <v>766</v>
      </c>
      <c r="P18" s="172" t="n">
        <v>44828</v>
      </c>
      <c r="Q18" s="57" t="s">
        <v>4199</v>
      </c>
      <c r="R18" s="57" t="n">
        <v>9400</v>
      </c>
      <c r="S18" s="57" t="n">
        <v>127</v>
      </c>
      <c r="T18" s="57" t="s">
        <v>29</v>
      </c>
      <c r="U18" s="57" t="n">
        <v>114</v>
      </c>
    </row>
    <row r="19" customFormat="false" ht="14.25" hidden="false" customHeight="true" outlineLevel="0" collapsed="false">
      <c r="A19" s="57" t="s">
        <v>1696</v>
      </c>
      <c r="B19" s="57" t="s">
        <v>1697</v>
      </c>
      <c r="C19" s="57" t="s">
        <v>3644</v>
      </c>
      <c r="D19" s="152" t="s">
        <v>1157</v>
      </c>
      <c r="E19" s="57" t="s">
        <v>41</v>
      </c>
      <c r="F19" s="127" t="n">
        <v>11700000</v>
      </c>
      <c r="G19" s="127" t="n">
        <v>1958518003</v>
      </c>
      <c r="H19" s="57" t="n">
        <v>18.05</v>
      </c>
      <c r="I19" s="172" t="n">
        <v>44770</v>
      </c>
      <c r="J19" s="127" t="n">
        <v>591000</v>
      </c>
      <c r="K19" s="57" t="s">
        <v>28</v>
      </c>
      <c r="L19" s="57" t="s">
        <v>29</v>
      </c>
      <c r="M19" s="57" t="s">
        <v>5620</v>
      </c>
      <c r="N19" s="57" t="s">
        <v>3597</v>
      </c>
      <c r="O19" s="57" t="n">
        <v>14567</v>
      </c>
      <c r="P19" s="172" t="n">
        <v>44828</v>
      </c>
      <c r="Q19" s="57" t="s">
        <v>4228</v>
      </c>
      <c r="R19" s="57" t="n">
        <v>1400</v>
      </c>
      <c r="S19" s="57" t="n">
        <v>18</v>
      </c>
      <c r="T19" s="57" t="s">
        <v>36</v>
      </c>
      <c r="U19" s="57" t="n">
        <v>0</v>
      </c>
    </row>
    <row r="20" customFormat="false" ht="14.25" hidden="false" customHeight="true" outlineLevel="0" collapsed="false">
      <c r="A20" s="57" t="s">
        <v>3662</v>
      </c>
      <c r="B20" s="57" t="s">
        <v>3663</v>
      </c>
      <c r="C20" s="57" t="s">
        <v>3664</v>
      </c>
      <c r="D20" s="152" t="s">
        <v>5621</v>
      </c>
      <c r="E20" s="57" t="s">
        <v>27</v>
      </c>
      <c r="F20" s="127" t="n">
        <v>298000</v>
      </c>
      <c r="G20" s="127" t="n">
        <v>144521487</v>
      </c>
      <c r="H20" s="57" t="n">
        <v>1.01</v>
      </c>
      <c r="I20" s="172" t="n">
        <v>44825</v>
      </c>
      <c r="J20" s="127" t="n">
        <v>58000</v>
      </c>
      <c r="K20" s="57" t="s">
        <v>580</v>
      </c>
      <c r="L20" s="57" t="s">
        <v>36</v>
      </c>
      <c r="M20" s="57" t="s">
        <v>3666</v>
      </c>
      <c r="N20" s="57" t="s">
        <v>5622</v>
      </c>
      <c r="O20" s="57" t="n">
        <v>1316</v>
      </c>
      <c r="P20" s="172" t="n">
        <v>44828</v>
      </c>
      <c r="Q20" s="57" t="s">
        <v>4228</v>
      </c>
      <c r="R20" s="57" t="n">
        <v>321</v>
      </c>
      <c r="S20" s="57" t="n">
        <v>45</v>
      </c>
      <c r="T20" s="57" t="s">
        <v>36</v>
      </c>
      <c r="U20" s="57" t="n">
        <v>6</v>
      </c>
    </row>
    <row r="21" customFormat="false" ht="14.25" hidden="false" customHeight="true" outlineLevel="0" collapsed="false">
      <c r="A21" s="57" t="s">
        <v>3667</v>
      </c>
      <c r="B21" s="57" t="s">
        <v>3668</v>
      </c>
      <c r="C21" s="57" t="s">
        <v>3632</v>
      </c>
      <c r="D21" s="152" t="s">
        <v>1364</v>
      </c>
      <c r="E21" s="57" t="s">
        <v>41</v>
      </c>
      <c r="F21" s="127" t="n">
        <v>8710000</v>
      </c>
      <c r="G21" s="127" t="n">
        <v>1106362542</v>
      </c>
      <c r="H21" s="57" t="n">
        <v>17.52</v>
      </c>
      <c r="I21" s="172" t="n">
        <v>44746</v>
      </c>
      <c r="J21" s="57" t="n">
        <v>208000</v>
      </c>
      <c r="K21" s="57" t="s">
        <v>53</v>
      </c>
      <c r="L21" s="57" t="s">
        <v>29</v>
      </c>
      <c r="M21" s="57" t="s">
        <v>3669</v>
      </c>
      <c r="N21" s="57" t="s">
        <v>3597</v>
      </c>
      <c r="O21" s="57" t="n">
        <v>6982</v>
      </c>
      <c r="P21" s="172" t="n">
        <v>44828</v>
      </c>
      <c r="Q21" s="57" t="s">
        <v>4199</v>
      </c>
      <c r="R21" s="57" t="n">
        <v>488</v>
      </c>
      <c r="S21" s="57" t="n">
        <v>12</v>
      </c>
      <c r="T21" s="57" t="s">
        <v>36</v>
      </c>
      <c r="U21" s="57" t="n">
        <v>0</v>
      </c>
    </row>
    <row r="22" customFormat="false" ht="14.25" hidden="false" customHeight="true" outlineLevel="0" collapsed="false">
      <c r="A22" s="57" t="s">
        <v>3670</v>
      </c>
      <c r="B22" s="57" t="s">
        <v>3671</v>
      </c>
      <c r="C22" s="57" t="s">
        <v>3672</v>
      </c>
      <c r="D22" s="135" t="s">
        <v>3673</v>
      </c>
      <c r="E22" s="57" t="s">
        <v>41</v>
      </c>
      <c r="F22" s="127" t="n">
        <v>3360000</v>
      </c>
      <c r="G22" s="127" t="n">
        <v>884317791</v>
      </c>
      <c r="H22" s="57" t="n">
        <v>9.07</v>
      </c>
      <c r="I22" s="172" t="n">
        <v>44826</v>
      </c>
      <c r="J22" s="127" t="n">
        <v>9300</v>
      </c>
      <c r="K22" s="57" t="s">
        <v>580</v>
      </c>
      <c r="L22" s="57" t="s">
        <v>29</v>
      </c>
      <c r="M22" s="135" t="s">
        <v>5623</v>
      </c>
      <c r="N22" s="57" t="s">
        <v>3597</v>
      </c>
      <c r="O22" s="57" t="n">
        <v>943</v>
      </c>
      <c r="P22" s="172" t="n">
        <v>44828</v>
      </c>
      <c r="Q22" s="57" t="s">
        <v>4228</v>
      </c>
      <c r="R22" s="57" t="n">
        <v>3400</v>
      </c>
      <c r="S22" s="57" t="n">
        <v>10</v>
      </c>
      <c r="T22" s="57" t="s">
        <v>36</v>
      </c>
      <c r="U22" s="57" t="n">
        <v>3</v>
      </c>
    </row>
    <row r="23" customFormat="false" ht="14.25" hidden="false" customHeight="true" outlineLevel="0" collapsed="false">
      <c r="A23" s="57" t="s">
        <v>3675</v>
      </c>
      <c r="B23" s="57" t="s">
        <v>3676</v>
      </c>
      <c r="C23" s="57" t="s">
        <v>3677</v>
      </c>
      <c r="D23" s="152" t="s">
        <v>4582</v>
      </c>
      <c r="E23" s="57" t="s">
        <v>41</v>
      </c>
      <c r="F23" s="127" t="n">
        <v>396000</v>
      </c>
      <c r="G23" s="127" t="n">
        <v>32643420</v>
      </c>
      <c r="H23" s="57" t="n">
        <v>14.08</v>
      </c>
      <c r="I23" s="172" t="n">
        <v>44731</v>
      </c>
      <c r="J23" s="127" t="n">
        <v>42000</v>
      </c>
      <c r="K23" s="57" t="s">
        <v>580</v>
      </c>
      <c r="L23" s="57" t="s">
        <v>29</v>
      </c>
      <c r="M23" s="135" t="s">
        <v>3678</v>
      </c>
      <c r="N23" s="57" t="s">
        <v>3597</v>
      </c>
      <c r="O23" s="57" t="n">
        <v>1486</v>
      </c>
      <c r="P23" s="172" t="n">
        <v>44827</v>
      </c>
      <c r="Q23" s="57" t="s">
        <v>4228</v>
      </c>
      <c r="R23" s="57" t="n">
        <v>44</v>
      </c>
      <c r="S23" s="57" t="n">
        <v>0</v>
      </c>
      <c r="T23" s="57" t="s">
        <v>36</v>
      </c>
      <c r="U23" s="57" t="n">
        <v>0</v>
      </c>
    </row>
    <row r="24" customFormat="false" ht="14.25" hidden="false" customHeight="true" outlineLevel="0" collapsed="false">
      <c r="A24" s="57" t="s">
        <v>3679</v>
      </c>
      <c r="B24" s="57" t="s">
        <v>3680</v>
      </c>
      <c r="C24" s="57" t="s">
        <v>3681</v>
      </c>
      <c r="D24" s="152" t="s">
        <v>3682</v>
      </c>
      <c r="E24" s="57" t="s">
        <v>27</v>
      </c>
      <c r="F24" s="127" t="n">
        <v>26600000</v>
      </c>
      <c r="G24" s="127" t="n">
        <v>23208675285</v>
      </c>
      <c r="H24" s="57" t="n">
        <v>4.42</v>
      </c>
      <c r="I24" s="172" t="n">
        <v>44827</v>
      </c>
      <c r="J24" s="127" t="n">
        <v>34000</v>
      </c>
      <c r="K24" s="57" t="s">
        <v>580</v>
      </c>
      <c r="L24" s="57" t="s">
        <v>36</v>
      </c>
      <c r="M24" s="57" t="s">
        <v>5624</v>
      </c>
      <c r="N24" s="57" t="s">
        <v>5625</v>
      </c>
      <c r="O24" s="57" t="n">
        <v>874</v>
      </c>
      <c r="P24" s="172" t="n">
        <v>44828</v>
      </c>
      <c r="Q24" s="57" t="s">
        <v>4228</v>
      </c>
      <c r="R24" s="57" t="n">
        <v>20000</v>
      </c>
      <c r="S24" s="57" t="n">
        <v>2118</v>
      </c>
      <c r="T24" s="57" t="s">
        <v>36</v>
      </c>
      <c r="U24" s="57" t="n">
        <v>51</v>
      </c>
    </row>
    <row r="25" customFormat="false" ht="18" hidden="false" customHeight="true" outlineLevel="0" collapsed="false">
      <c r="A25" s="57" t="s">
        <v>3684</v>
      </c>
      <c r="B25" s="57" t="s">
        <v>3685</v>
      </c>
      <c r="C25" s="57" t="s">
        <v>3658</v>
      </c>
      <c r="D25" s="135" t="s">
        <v>3659</v>
      </c>
      <c r="E25" s="57" t="s">
        <v>27</v>
      </c>
      <c r="F25" s="127" t="n">
        <v>7440000</v>
      </c>
      <c r="G25" s="127" t="n">
        <v>5693119920</v>
      </c>
      <c r="H25" s="57" t="n">
        <v>3.28</v>
      </c>
      <c r="I25" s="172" t="n">
        <v>44824</v>
      </c>
      <c r="J25" s="57" t="n">
        <v>13000</v>
      </c>
      <c r="K25" s="57" t="s">
        <v>580</v>
      </c>
      <c r="L25" s="57" t="s">
        <v>29</v>
      </c>
      <c r="M25" s="57" t="s">
        <v>5626</v>
      </c>
      <c r="N25" s="57" t="s">
        <v>5627</v>
      </c>
      <c r="O25" s="57" t="n">
        <v>125</v>
      </c>
      <c r="P25" s="172" t="n">
        <v>44828</v>
      </c>
      <c r="Q25" s="57" t="s">
        <v>4199</v>
      </c>
      <c r="R25" s="57" t="n">
        <v>9400</v>
      </c>
      <c r="S25" s="57" t="n">
        <v>127</v>
      </c>
      <c r="T25" s="57" t="s">
        <v>29</v>
      </c>
      <c r="U25" s="57" t="n">
        <v>114</v>
      </c>
    </row>
    <row r="26" customFormat="false" ht="14.25" hidden="false" customHeight="true" outlineLevel="0" collapsed="false">
      <c r="A26" s="57" t="s">
        <v>3687</v>
      </c>
      <c r="B26" s="57" t="s">
        <v>3688</v>
      </c>
      <c r="C26" s="57" t="s">
        <v>3689</v>
      </c>
      <c r="D26" s="135" t="s">
        <v>3690</v>
      </c>
      <c r="E26" s="57" t="s">
        <v>27</v>
      </c>
      <c r="F26" s="127" t="n">
        <v>2830000</v>
      </c>
      <c r="G26" s="127" t="n">
        <v>1576308699</v>
      </c>
      <c r="H26" s="57" t="n">
        <v>4.31</v>
      </c>
      <c r="I26" s="172" t="n">
        <v>44825</v>
      </c>
      <c r="J26" s="127" t="n">
        <v>143000</v>
      </c>
      <c r="K26" s="57" t="s">
        <v>580</v>
      </c>
      <c r="L26" s="57" t="s">
        <v>36</v>
      </c>
      <c r="M26" s="135" t="s">
        <v>3691</v>
      </c>
      <c r="N26" s="57" t="s">
        <v>5628</v>
      </c>
      <c r="O26" s="57" t="n">
        <v>6405</v>
      </c>
      <c r="P26" s="172" t="n">
        <v>44828</v>
      </c>
      <c r="Q26" s="57" t="s">
        <v>4228</v>
      </c>
      <c r="R26" s="57" t="n">
        <v>6000</v>
      </c>
      <c r="S26" s="57" t="n">
        <v>1223</v>
      </c>
      <c r="T26" s="57" t="s">
        <v>29</v>
      </c>
      <c r="U26" s="57" t="n">
        <v>14</v>
      </c>
    </row>
    <row r="27" customFormat="false" ht="14.25" hidden="false" customHeight="true" outlineLevel="0" collapsed="false">
      <c r="A27" s="57" t="s">
        <v>3692</v>
      </c>
      <c r="B27" s="57" t="s">
        <v>3693</v>
      </c>
      <c r="C27" s="57" t="s">
        <v>3644</v>
      </c>
      <c r="D27" s="152" t="s">
        <v>1157</v>
      </c>
      <c r="E27" s="57" t="s">
        <v>41</v>
      </c>
      <c r="F27" s="127" t="n">
        <v>11700000</v>
      </c>
      <c r="G27" s="127" t="n">
        <v>1958518003</v>
      </c>
      <c r="H27" s="57" t="n">
        <v>20.49</v>
      </c>
      <c r="I27" s="172" t="n">
        <v>44315</v>
      </c>
      <c r="J27" s="57" t="n">
        <v>436000</v>
      </c>
      <c r="K27" s="57" t="s">
        <v>28</v>
      </c>
      <c r="L27" s="57" t="s">
        <v>29</v>
      </c>
      <c r="M27" s="57" t="s">
        <v>5629</v>
      </c>
      <c r="N27" s="57" t="s">
        <v>3597</v>
      </c>
      <c r="O27" s="57" t="n">
        <v>21566</v>
      </c>
      <c r="P27" s="172" t="n">
        <v>44827</v>
      </c>
      <c r="Q27" s="57" t="s">
        <v>4228</v>
      </c>
      <c r="R27" s="57" t="n">
        <v>1400</v>
      </c>
      <c r="S27" s="57" t="n">
        <v>18</v>
      </c>
      <c r="T27" s="57" t="s">
        <v>36</v>
      </c>
      <c r="U27" s="57" t="n">
        <v>0</v>
      </c>
    </row>
    <row r="28" customFormat="false" ht="14.25" hidden="false" customHeight="true" outlineLevel="0" collapsed="false">
      <c r="A28" s="57" t="s">
        <v>3695</v>
      </c>
      <c r="B28" s="57" t="s">
        <v>3696</v>
      </c>
      <c r="C28" s="57" t="s">
        <v>3697</v>
      </c>
      <c r="D28" s="152" t="s">
        <v>5630</v>
      </c>
      <c r="E28" s="57" t="s">
        <v>41</v>
      </c>
      <c r="F28" s="127" t="n">
        <v>888</v>
      </c>
      <c r="G28" s="127" t="n">
        <v>67014</v>
      </c>
      <c r="H28" s="57" t="n">
        <v>29.27</v>
      </c>
      <c r="I28" s="172" t="n">
        <v>44350</v>
      </c>
      <c r="J28" s="127" t="n">
        <v>131</v>
      </c>
      <c r="K28" s="57" t="s">
        <v>28</v>
      </c>
      <c r="L28" s="57" t="s">
        <v>29</v>
      </c>
      <c r="M28" s="57" t="s">
        <v>5631</v>
      </c>
      <c r="N28" s="57" t="s">
        <v>5632</v>
      </c>
      <c r="O28" s="57" t="n">
        <v>9</v>
      </c>
      <c r="P28" s="172" t="n">
        <v>44798</v>
      </c>
      <c r="Q28" s="57" t="s">
        <v>4228</v>
      </c>
      <c r="R28" s="57" t="n">
        <v>59</v>
      </c>
      <c r="S28" s="57" t="n">
        <v>8</v>
      </c>
      <c r="T28" s="57" t="s">
        <v>36</v>
      </c>
      <c r="U28" s="57" t="n">
        <v>0</v>
      </c>
    </row>
    <row r="29" customFormat="false" ht="14.25" hidden="false" customHeight="true" outlineLevel="0" collapsed="false">
      <c r="A29" s="57" t="s">
        <v>3700</v>
      </c>
      <c r="B29" s="57" t="s">
        <v>3701</v>
      </c>
      <c r="C29" s="57" t="s">
        <v>3702</v>
      </c>
      <c r="D29" s="135" t="s">
        <v>5633</v>
      </c>
      <c r="E29" s="57" t="s">
        <v>41</v>
      </c>
      <c r="F29" s="127" t="n">
        <v>1820</v>
      </c>
      <c r="G29" s="127" t="n">
        <v>288125</v>
      </c>
      <c r="H29" s="123" t="n">
        <v>12</v>
      </c>
      <c r="I29" s="172" t="n">
        <v>44561</v>
      </c>
      <c r="J29" s="57" t="n">
        <v>89</v>
      </c>
      <c r="K29" s="57" t="s">
        <v>28</v>
      </c>
      <c r="L29" s="57" t="s">
        <v>29</v>
      </c>
      <c r="M29" s="57" t="s">
        <v>5634</v>
      </c>
      <c r="N29" s="57" t="s">
        <v>5635</v>
      </c>
      <c r="O29" s="57" t="n">
        <v>20</v>
      </c>
      <c r="P29" s="172" t="n">
        <v>44767</v>
      </c>
      <c r="Q29" s="57" t="s">
        <v>4199</v>
      </c>
      <c r="R29" s="57" t="n">
        <v>122</v>
      </c>
      <c r="S29" s="57" t="n">
        <v>36</v>
      </c>
      <c r="T29" s="57" t="s">
        <v>29</v>
      </c>
      <c r="U29" s="57" t="n">
        <v>1</v>
      </c>
    </row>
    <row r="30" customFormat="false" ht="14.25" hidden="false" customHeight="true" outlineLevel="0" collapsed="false">
      <c r="A30" s="57" t="s">
        <v>3705</v>
      </c>
      <c r="B30" s="57" t="s">
        <v>3706</v>
      </c>
      <c r="C30" s="57" t="s">
        <v>3707</v>
      </c>
      <c r="D30" s="57" t="s">
        <v>5636</v>
      </c>
      <c r="E30" s="57" t="s">
        <v>41</v>
      </c>
      <c r="F30" s="127" t="n">
        <v>6260</v>
      </c>
      <c r="G30" s="127" t="n">
        <v>2287368</v>
      </c>
      <c r="H30" s="57" t="n">
        <v>91.28</v>
      </c>
      <c r="I30" s="172" t="n">
        <v>41320</v>
      </c>
      <c r="J30" s="127" t="n">
        <v>270</v>
      </c>
      <c r="K30" s="57" t="s">
        <v>28</v>
      </c>
      <c r="L30" s="57" t="s">
        <v>29</v>
      </c>
      <c r="M30" s="57" t="s">
        <v>5637</v>
      </c>
      <c r="N30" s="57" t="s">
        <v>5638</v>
      </c>
      <c r="O30" s="57" t="n">
        <v>39</v>
      </c>
      <c r="P30" s="172" t="n">
        <v>44798</v>
      </c>
      <c r="Q30" s="57" t="s">
        <v>4212</v>
      </c>
      <c r="R30" s="57" t="n">
        <v>187</v>
      </c>
      <c r="S30" s="57" t="n">
        <v>30</v>
      </c>
      <c r="T30" s="57" t="s">
        <v>36</v>
      </c>
      <c r="U30" s="57" t="n">
        <v>0</v>
      </c>
    </row>
    <row r="31" customFormat="false" ht="14.25" hidden="false" customHeight="true" outlineLevel="0" collapsed="false">
      <c r="A31" s="57" t="s">
        <v>3710</v>
      </c>
      <c r="B31" s="57" t="s">
        <v>3711</v>
      </c>
      <c r="C31" s="57" t="s">
        <v>3712</v>
      </c>
      <c r="D31" s="57" t="s">
        <v>3713</v>
      </c>
      <c r="E31" s="57" t="s">
        <v>47</v>
      </c>
      <c r="F31" s="127" t="n">
        <v>223</v>
      </c>
      <c r="G31" s="127" t="n">
        <v>50129</v>
      </c>
      <c r="H31" s="57" t="n">
        <v>12.56</v>
      </c>
      <c r="I31" s="172" t="n">
        <v>42415</v>
      </c>
      <c r="J31" s="57" t="n">
        <v>64</v>
      </c>
      <c r="K31" s="57" t="s">
        <v>28</v>
      </c>
      <c r="L31" s="57" t="s">
        <v>29</v>
      </c>
      <c r="M31" s="57" t="s">
        <v>3714</v>
      </c>
      <c r="N31" s="57" t="s">
        <v>5639</v>
      </c>
      <c r="O31" s="57" t="n">
        <v>12</v>
      </c>
      <c r="P31" s="172" t="n">
        <v>44464</v>
      </c>
      <c r="Q31" s="57" t="s">
        <v>4239</v>
      </c>
      <c r="R31" s="57" t="n">
        <v>117</v>
      </c>
      <c r="S31" s="57" t="n">
        <v>8</v>
      </c>
      <c r="T31" s="57" t="s">
        <v>36</v>
      </c>
      <c r="U31" s="57" t="n">
        <v>0</v>
      </c>
    </row>
    <row r="32" customFormat="false" ht="14.25" hidden="false" customHeight="true" outlineLevel="0" collapsed="false">
      <c r="A32" s="57" t="s">
        <v>3715</v>
      </c>
      <c r="B32" s="57" t="s">
        <v>3716</v>
      </c>
      <c r="C32" s="57" t="s">
        <v>3717</v>
      </c>
      <c r="D32" s="135" t="s">
        <v>3718</v>
      </c>
      <c r="E32" s="57" t="s">
        <v>41</v>
      </c>
      <c r="F32" s="127" t="n">
        <v>195</v>
      </c>
      <c r="G32" s="127" t="n">
        <v>22146</v>
      </c>
      <c r="H32" s="57" t="n">
        <v>16.31</v>
      </c>
      <c r="I32" s="172" t="n">
        <v>43252</v>
      </c>
      <c r="J32" s="127" t="n">
        <v>43</v>
      </c>
      <c r="K32" s="57" t="s">
        <v>28</v>
      </c>
      <c r="L32" s="57" t="s">
        <v>36</v>
      </c>
      <c r="M32" s="57" t="s">
        <v>3719</v>
      </c>
      <c r="N32" s="57" t="s">
        <v>3597</v>
      </c>
      <c r="O32" s="57" t="n">
        <v>43</v>
      </c>
      <c r="P32" s="172" t="n">
        <v>44464</v>
      </c>
      <c r="Q32" s="57" t="s">
        <v>4199</v>
      </c>
      <c r="R32" s="57" t="n">
        <v>20</v>
      </c>
      <c r="S32" s="57" t="n">
        <v>1</v>
      </c>
      <c r="T32" s="57" t="s">
        <v>36</v>
      </c>
      <c r="U32" s="57" t="n">
        <v>0</v>
      </c>
    </row>
    <row r="33" customFormat="false" ht="14.25" hidden="false" customHeight="true" outlineLevel="0" collapsed="false">
      <c r="A33" s="57" t="s">
        <v>3720</v>
      </c>
      <c r="B33" s="57" t="s">
        <v>3721</v>
      </c>
      <c r="C33" s="57" t="s">
        <v>3722</v>
      </c>
      <c r="D33" s="57" t="s">
        <v>3723</v>
      </c>
      <c r="E33" s="57" t="s">
        <v>41</v>
      </c>
      <c r="F33" s="127" t="n">
        <v>1570000</v>
      </c>
      <c r="G33" s="127" t="n">
        <v>199767667</v>
      </c>
      <c r="H33" s="57" t="n">
        <v>22.29</v>
      </c>
      <c r="I33" s="172" t="n">
        <v>44153</v>
      </c>
      <c r="J33" s="57" t="n">
        <v>14000</v>
      </c>
      <c r="K33" s="57" t="s">
        <v>28</v>
      </c>
      <c r="L33" s="57" t="s">
        <v>29</v>
      </c>
      <c r="M33" s="57" t="s">
        <v>3724</v>
      </c>
      <c r="N33" s="57" t="s">
        <v>5640</v>
      </c>
      <c r="O33" s="57" t="n">
        <v>382</v>
      </c>
      <c r="P33" s="172" t="n">
        <v>44828</v>
      </c>
      <c r="Q33" s="57" t="s">
        <v>4228</v>
      </c>
      <c r="R33" s="57" t="n">
        <v>574</v>
      </c>
      <c r="S33" s="57" t="n">
        <v>45</v>
      </c>
      <c r="T33" s="57" t="s">
        <v>36</v>
      </c>
      <c r="U33" s="57" t="n">
        <v>1</v>
      </c>
    </row>
    <row r="34" customFormat="false" ht="14.25" hidden="false" customHeight="true" outlineLevel="0" collapsed="false">
      <c r="A34" s="57" t="s">
        <v>3725</v>
      </c>
      <c r="B34" s="57" t="s">
        <v>3726</v>
      </c>
      <c r="C34" s="57" t="s">
        <v>3727</v>
      </c>
      <c r="D34" s="135" t="s">
        <v>5641</v>
      </c>
      <c r="E34" s="57" t="s">
        <v>27</v>
      </c>
      <c r="F34" s="127" t="n">
        <v>25000</v>
      </c>
      <c r="G34" s="127" t="n">
        <v>2216516</v>
      </c>
      <c r="H34" s="57" t="n">
        <v>7.57</v>
      </c>
      <c r="I34" s="172" t="n">
        <v>44062</v>
      </c>
      <c r="J34" s="127" t="n">
        <v>9700</v>
      </c>
      <c r="K34" s="57" t="s">
        <v>28</v>
      </c>
      <c r="L34" s="57" t="s">
        <v>29</v>
      </c>
      <c r="M34" s="135" t="s">
        <v>3729</v>
      </c>
      <c r="N34" s="57" t="s">
        <v>5642</v>
      </c>
      <c r="O34" s="57" t="n">
        <v>386</v>
      </c>
      <c r="P34" s="172" t="n">
        <v>44828</v>
      </c>
      <c r="Q34" s="57" t="s">
        <v>4199</v>
      </c>
      <c r="R34" s="57" t="n">
        <v>128</v>
      </c>
      <c r="S34" s="57" t="n">
        <v>5</v>
      </c>
      <c r="T34" s="57" t="s">
        <v>36</v>
      </c>
      <c r="U34" s="57" t="n">
        <v>0</v>
      </c>
    </row>
    <row r="35" customFormat="false" ht="14.25" hidden="false" customHeight="true" outlineLevel="0" collapsed="false">
      <c r="A35" s="57" t="s">
        <v>3730</v>
      </c>
      <c r="B35" s="57" t="s">
        <v>3731</v>
      </c>
      <c r="C35" s="57" t="s">
        <v>3732</v>
      </c>
      <c r="D35" s="135" t="s">
        <v>3733</v>
      </c>
      <c r="E35" s="57" t="s">
        <v>27</v>
      </c>
      <c r="F35" s="127" t="n">
        <v>6970</v>
      </c>
      <c r="G35" s="127" t="n">
        <v>506299</v>
      </c>
      <c r="H35" s="57" t="n">
        <v>13.42</v>
      </c>
      <c r="I35" s="172" t="n">
        <v>44634</v>
      </c>
      <c r="J35" s="57" t="n">
        <v>1100</v>
      </c>
      <c r="K35" s="57" t="s">
        <v>28</v>
      </c>
      <c r="L35" s="57" t="s">
        <v>29</v>
      </c>
      <c r="M35" s="57" t="s">
        <v>3734</v>
      </c>
      <c r="N35" s="57" t="s">
        <v>5643</v>
      </c>
      <c r="O35" s="57" t="n">
        <v>58</v>
      </c>
      <c r="P35" s="172" t="n">
        <v>44828</v>
      </c>
      <c r="Q35" s="57" t="s">
        <v>4199</v>
      </c>
      <c r="R35" s="57" t="n">
        <v>84</v>
      </c>
      <c r="S35" s="57" t="n">
        <v>5</v>
      </c>
      <c r="T35" s="57" t="s">
        <v>36</v>
      </c>
      <c r="U35" s="57" t="n">
        <v>1</v>
      </c>
    </row>
    <row r="36" customFormat="false" ht="14.25" hidden="false" customHeight="true" outlineLevel="0" collapsed="false">
      <c r="A36" s="57" t="s">
        <v>3735</v>
      </c>
      <c r="B36" s="57" t="s">
        <v>3736</v>
      </c>
      <c r="C36" s="57" t="s">
        <v>3737</v>
      </c>
      <c r="D36" s="57" t="s">
        <v>2268</v>
      </c>
      <c r="E36" s="57" t="s">
        <v>47</v>
      </c>
      <c r="F36" s="127" t="n">
        <v>1920000</v>
      </c>
      <c r="G36" s="127" t="n">
        <v>163242414</v>
      </c>
      <c r="H36" s="57" t="n">
        <v>24.05</v>
      </c>
      <c r="I36" s="172" t="n">
        <v>44208</v>
      </c>
      <c r="J36" s="127" t="n">
        <v>22000</v>
      </c>
      <c r="K36" s="57" t="s">
        <v>28</v>
      </c>
      <c r="L36" s="57" t="s">
        <v>29</v>
      </c>
      <c r="M36" s="135" t="s">
        <v>3738</v>
      </c>
      <c r="N36" s="57" t="s">
        <v>5644</v>
      </c>
      <c r="O36" s="57" t="n">
        <v>747</v>
      </c>
      <c r="P36" s="172" t="n">
        <v>44817</v>
      </c>
      <c r="Q36" s="57" t="s">
        <v>4199</v>
      </c>
      <c r="R36" s="57" t="n">
        <v>468</v>
      </c>
      <c r="S36" s="57" t="n">
        <v>15</v>
      </c>
      <c r="T36" s="57" t="s">
        <v>29</v>
      </c>
      <c r="U36" s="57" t="n">
        <v>1</v>
      </c>
    </row>
    <row r="37" customFormat="false" ht="14.25" hidden="false" customHeight="true" outlineLevel="0" collapsed="false">
      <c r="A37" s="57" t="s">
        <v>3739</v>
      </c>
      <c r="B37" s="57" t="s">
        <v>3740</v>
      </c>
      <c r="C37" s="57" t="s">
        <v>3741</v>
      </c>
      <c r="D37" s="57" t="s">
        <v>3742</v>
      </c>
      <c r="E37" s="57" t="s">
        <v>41</v>
      </c>
      <c r="F37" s="127" t="n">
        <v>15001</v>
      </c>
      <c r="G37" s="127" t="n">
        <v>3455410</v>
      </c>
      <c r="H37" s="57" t="n">
        <v>68.32</v>
      </c>
      <c r="I37" s="172" t="n">
        <v>43950</v>
      </c>
      <c r="J37" s="57" t="n">
        <v>1300</v>
      </c>
      <c r="K37" s="57" t="s">
        <v>53</v>
      </c>
      <c r="L37" s="57" t="s">
        <v>36</v>
      </c>
      <c r="M37" s="57" t="s">
        <v>3743</v>
      </c>
      <c r="N37" s="57" t="s">
        <v>5645</v>
      </c>
      <c r="O37" s="57" t="n">
        <v>233</v>
      </c>
      <c r="P37" s="172" t="n">
        <v>44459</v>
      </c>
      <c r="Q37" s="57" t="s">
        <v>4199</v>
      </c>
      <c r="R37" s="57" t="n">
        <v>230</v>
      </c>
      <c r="S37" s="57" t="n">
        <v>22</v>
      </c>
      <c r="T37" s="57" t="s">
        <v>36</v>
      </c>
      <c r="U37" s="57" t="n">
        <v>1</v>
      </c>
    </row>
    <row r="38" customFormat="false" ht="14.25" hidden="false" customHeight="true" outlineLevel="0" collapsed="false">
      <c r="A38" s="57" t="s">
        <v>3744</v>
      </c>
      <c r="B38" s="57" t="s">
        <v>3745</v>
      </c>
      <c r="C38" s="57" t="s">
        <v>3746</v>
      </c>
      <c r="D38" s="57" t="s">
        <v>3747</v>
      </c>
      <c r="E38" s="57" t="s">
        <v>41</v>
      </c>
      <c r="F38" s="127" t="n">
        <v>1630000</v>
      </c>
      <c r="G38" s="127" t="n">
        <v>78142466</v>
      </c>
      <c r="H38" s="57" t="n">
        <v>85.23</v>
      </c>
      <c r="I38" s="172" t="n">
        <v>44342</v>
      </c>
      <c r="J38" s="127" t="n">
        <v>9800</v>
      </c>
      <c r="K38" s="57" t="s">
        <v>53</v>
      </c>
      <c r="L38" s="57" t="s">
        <v>36</v>
      </c>
      <c r="M38" s="57" t="s">
        <v>5646</v>
      </c>
      <c r="N38" s="57" t="s">
        <v>5647</v>
      </c>
      <c r="O38" s="57" t="n">
        <v>339</v>
      </c>
      <c r="P38" s="172" t="n">
        <v>44828</v>
      </c>
      <c r="Q38" s="57" t="s">
        <v>4199</v>
      </c>
      <c r="R38" s="57" t="n">
        <v>640</v>
      </c>
      <c r="S38" s="57" t="n">
        <v>44</v>
      </c>
      <c r="T38" s="57" t="s">
        <v>36</v>
      </c>
      <c r="U38" s="57" t="n">
        <v>5</v>
      </c>
    </row>
    <row r="39" customFormat="false" ht="14.25" hidden="false" customHeight="true" outlineLevel="0" collapsed="false">
      <c r="A39" s="57" t="s">
        <v>3749</v>
      </c>
      <c r="B39" s="57" t="s">
        <v>3750</v>
      </c>
      <c r="C39" s="57" t="s">
        <v>3751</v>
      </c>
      <c r="D39" s="135" t="s">
        <v>3752</v>
      </c>
      <c r="E39" s="57" t="s">
        <v>41</v>
      </c>
      <c r="F39" s="127" t="n">
        <v>332000</v>
      </c>
      <c r="G39" s="127" t="n">
        <v>14096575</v>
      </c>
      <c r="H39" s="57" t="n">
        <v>19.16</v>
      </c>
      <c r="I39" s="172" t="n">
        <v>44470</v>
      </c>
      <c r="J39" s="57" t="n">
        <v>15000</v>
      </c>
      <c r="K39" s="57" t="s">
        <v>53</v>
      </c>
      <c r="L39" s="57" t="s">
        <v>36</v>
      </c>
      <c r="M39" s="57" t="s">
        <v>3753</v>
      </c>
      <c r="N39" s="57" t="s">
        <v>5648</v>
      </c>
      <c r="O39" s="57" t="n">
        <v>318</v>
      </c>
      <c r="P39" s="172" t="n">
        <v>44829</v>
      </c>
      <c r="Q39" s="57" t="s">
        <v>4199</v>
      </c>
      <c r="R39" s="57" t="n">
        <v>94</v>
      </c>
      <c r="S39" s="57" t="n">
        <v>7</v>
      </c>
      <c r="T39" s="57" t="s">
        <v>36</v>
      </c>
      <c r="U39" s="57" t="n">
        <v>4</v>
      </c>
    </row>
    <row r="40" customFormat="false" ht="14.25" hidden="false" customHeight="true" outlineLevel="0" collapsed="false">
      <c r="A40" s="57" t="s">
        <v>3754</v>
      </c>
      <c r="B40" s="57" t="s">
        <v>3755</v>
      </c>
      <c r="C40" s="57" t="s">
        <v>3756</v>
      </c>
      <c r="D40" s="57" t="s">
        <v>5649</v>
      </c>
      <c r="E40" s="57" t="s">
        <v>41</v>
      </c>
      <c r="F40" s="127" t="n">
        <v>2960000</v>
      </c>
      <c r="G40" s="127" t="n">
        <v>216549519</v>
      </c>
      <c r="H40" s="57" t="n">
        <v>16.32</v>
      </c>
      <c r="I40" s="172" t="n">
        <v>44821</v>
      </c>
      <c r="J40" s="127" t="n">
        <v>6700</v>
      </c>
      <c r="K40" s="57" t="s">
        <v>53</v>
      </c>
      <c r="L40" s="57" t="s">
        <v>36</v>
      </c>
      <c r="M40" s="57" t="s">
        <v>3758</v>
      </c>
      <c r="N40" s="57" t="s">
        <v>5650</v>
      </c>
      <c r="O40" s="57" t="n">
        <v>177</v>
      </c>
      <c r="P40" s="172" t="n">
        <v>44829</v>
      </c>
      <c r="Q40" s="57" t="s">
        <v>4199</v>
      </c>
      <c r="R40" s="57" t="n">
        <v>656</v>
      </c>
      <c r="S40" s="57" t="n">
        <v>52</v>
      </c>
      <c r="T40" s="57" t="s">
        <v>36</v>
      </c>
      <c r="U40" s="57" t="n">
        <v>1</v>
      </c>
    </row>
    <row r="41" customFormat="false" ht="14.25" hidden="false" customHeight="true" outlineLevel="0" collapsed="false">
      <c r="A41" s="57" t="s">
        <v>3759</v>
      </c>
      <c r="B41" s="57" t="s">
        <v>3760</v>
      </c>
      <c r="C41" s="57" t="s">
        <v>3761</v>
      </c>
      <c r="D41" s="57" t="s">
        <v>5651</v>
      </c>
      <c r="E41" s="57" t="s">
        <v>41</v>
      </c>
      <c r="F41" s="127" t="n">
        <v>241000</v>
      </c>
      <c r="G41" s="127" t="n">
        <v>9270825</v>
      </c>
      <c r="H41" s="57" t="n">
        <v>16.43</v>
      </c>
      <c r="I41" s="172" t="n">
        <v>44818</v>
      </c>
      <c r="J41" s="57" t="n">
        <v>17000</v>
      </c>
      <c r="K41" s="57" t="s">
        <v>5147</v>
      </c>
      <c r="L41" s="57" t="s">
        <v>29</v>
      </c>
      <c r="M41" s="57" t="s">
        <v>5652</v>
      </c>
      <c r="N41" s="57" t="s">
        <v>5653</v>
      </c>
      <c r="O41" s="57" t="n">
        <v>421</v>
      </c>
      <c r="P41" s="172" t="n">
        <v>44829</v>
      </c>
      <c r="Q41" s="57" t="s">
        <v>4199</v>
      </c>
      <c r="R41" s="57" t="n">
        <v>211</v>
      </c>
      <c r="S41" s="57" t="n">
        <v>6</v>
      </c>
      <c r="T41" s="57" t="s">
        <v>29</v>
      </c>
      <c r="U41" s="57" t="n">
        <v>0</v>
      </c>
    </row>
    <row r="42" customFormat="false" ht="14.25" hidden="false" customHeight="true" outlineLevel="0" collapsed="false">
      <c r="A42" s="57" t="s">
        <v>3764</v>
      </c>
      <c r="B42" s="57" t="s">
        <v>3765</v>
      </c>
      <c r="C42" s="57" t="s">
        <v>3766</v>
      </c>
      <c r="D42" s="57" t="s">
        <v>3767</v>
      </c>
      <c r="E42" s="57" t="s">
        <v>41</v>
      </c>
      <c r="F42" s="127" t="n">
        <v>768000</v>
      </c>
      <c r="G42" s="127" t="n">
        <v>24379274</v>
      </c>
      <c r="H42" s="57" t="n">
        <v>22.22</v>
      </c>
      <c r="I42" s="172" t="n">
        <v>44409</v>
      </c>
      <c r="J42" s="127" t="n">
        <v>468000</v>
      </c>
      <c r="K42" s="57" t="s">
        <v>5147</v>
      </c>
      <c r="L42" s="57" t="s">
        <v>36</v>
      </c>
      <c r="M42" s="57" t="s">
        <v>3768</v>
      </c>
      <c r="N42" s="57" t="s">
        <v>5654</v>
      </c>
      <c r="O42" s="57" t="n">
        <v>80968</v>
      </c>
      <c r="P42" s="172" t="n">
        <v>44829</v>
      </c>
      <c r="Q42" s="57" t="s">
        <v>4199</v>
      </c>
      <c r="R42" s="57" t="n">
        <v>564</v>
      </c>
      <c r="S42" s="57" t="n">
        <v>15</v>
      </c>
      <c r="T42" s="57" t="s">
        <v>36</v>
      </c>
      <c r="U42" s="57" t="n">
        <v>5</v>
      </c>
    </row>
    <row r="43" customFormat="false" ht="14.25" hidden="false" customHeight="true" outlineLevel="0" collapsed="false">
      <c r="A43" s="57" t="s">
        <v>3769</v>
      </c>
      <c r="B43" s="57" t="s">
        <v>3770</v>
      </c>
      <c r="C43" s="57" t="s">
        <v>3771</v>
      </c>
      <c r="D43" s="57" t="s">
        <v>3772</v>
      </c>
      <c r="E43" s="57" t="s">
        <v>27</v>
      </c>
      <c r="F43" s="127" t="n">
        <v>733000</v>
      </c>
      <c r="G43" s="127" t="n">
        <v>18525240</v>
      </c>
      <c r="H43" s="57" t="n">
        <v>17.14</v>
      </c>
      <c r="I43" s="172" t="n">
        <v>44212</v>
      </c>
      <c r="J43" s="57" t="n">
        <v>78000</v>
      </c>
      <c r="K43" s="57" t="s">
        <v>53</v>
      </c>
      <c r="L43" s="57" t="s">
        <v>36</v>
      </c>
      <c r="M43" s="135" t="s">
        <v>3773</v>
      </c>
      <c r="N43" s="57" t="s">
        <v>3597</v>
      </c>
      <c r="O43" s="57" t="n">
        <v>31914</v>
      </c>
      <c r="P43" s="172" t="n">
        <v>44829</v>
      </c>
      <c r="Q43" s="57" t="s">
        <v>4239</v>
      </c>
      <c r="R43" s="57" t="n">
        <v>58</v>
      </c>
      <c r="S43" s="57" t="n">
        <v>2</v>
      </c>
      <c r="T43" s="57" t="s">
        <v>36</v>
      </c>
      <c r="U43" s="57" t="n">
        <v>0</v>
      </c>
    </row>
    <row r="44" customFormat="false" ht="14.25" hidden="false" customHeight="true" outlineLevel="0" collapsed="false">
      <c r="A44" s="57" t="s">
        <v>3774</v>
      </c>
      <c r="B44" s="57" t="s">
        <v>3775</v>
      </c>
      <c r="C44" s="57" t="s">
        <v>3776</v>
      </c>
      <c r="D44" s="57" t="s">
        <v>5655</v>
      </c>
      <c r="E44" s="57" t="s">
        <v>47</v>
      </c>
      <c r="F44" s="127" t="n">
        <v>1680</v>
      </c>
      <c r="G44" s="127" t="n">
        <v>182406</v>
      </c>
      <c r="H44" s="57" t="n">
        <v>10.12</v>
      </c>
      <c r="I44" s="172" t="n">
        <v>44395</v>
      </c>
      <c r="J44" s="127" t="n">
        <v>4400</v>
      </c>
      <c r="K44" s="57" t="s">
        <v>53</v>
      </c>
      <c r="L44" s="57" t="s">
        <v>36</v>
      </c>
      <c r="M44" s="135" t="s">
        <v>3778</v>
      </c>
      <c r="N44" s="57" t="s">
        <v>5656</v>
      </c>
      <c r="O44" s="57" t="n">
        <v>2509</v>
      </c>
      <c r="P44" s="172" t="n">
        <v>44829</v>
      </c>
      <c r="Q44" s="57" t="s">
        <v>4199</v>
      </c>
      <c r="R44" s="57" t="n">
        <v>29</v>
      </c>
      <c r="S44" s="57" t="n">
        <v>3</v>
      </c>
      <c r="T44" s="57" t="s">
        <v>36</v>
      </c>
      <c r="U44" s="57" t="n">
        <v>0</v>
      </c>
    </row>
    <row r="45" customFormat="false" ht="14.25" hidden="false" customHeight="true" outlineLevel="0" collapsed="false">
      <c r="A45" s="57" t="s">
        <v>3779</v>
      </c>
      <c r="B45" s="57" t="s">
        <v>3780</v>
      </c>
      <c r="C45" s="57" t="s">
        <v>3781</v>
      </c>
      <c r="D45" s="57" t="s">
        <v>3782</v>
      </c>
      <c r="E45" s="57" t="s">
        <v>41</v>
      </c>
      <c r="F45" s="127" t="n">
        <v>209000</v>
      </c>
      <c r="G45" s="127" t="n">
        <v>20662123</v>
      </c>
      <c r="H45" s="57" t="n">
        <v>25.08</v>
      </c>
      <c r="I45" s="172" t="n">
        <v>44819</v>
      </c>
      <c r="J45" s="57" t="n">
        <v>4000</v>
      </c>
      <c r="K45" s="57" t="s">
        <v>5147</v>
      </c>
      <c r="L45" s="57" t="s">
        <v>29</v>
      </c>
      <c r="M45" s="57" t="s">
        <v>3783</v>
      </c>
      <c r="N45" s="57" t="s">
        <v>5657</v>
      </c>
      <c r="O45" s="57" t="n">
        <v>459</v>
      </c>
      <c r="P45" s="172" t="n">
        <v>44828</v>
      </c>
      <c r="Q45" s="57" t="s">
        <v>4239</v>
      </c>
      <c r="R45" s="57" t="n">
        <v>251</v>
      </c>
      <c r="S45" s="57" t="n">
        <v>7</v>
      </c>
      <c r="T45" s="57" t="s">
        <v>36</v>
      </c>
      <c r="U45" s="57" t="n">
        <v>12</v>
      </c>
    </row>
    <row r="46" customFormat="false" ht="14.25" hidden="false" customHeight="true" outlineLevel="0" collapsed="false">
      <c r="A46" s="57" t="s">
        <v>3784</v>
      </c>
      <c r="B46" s="57" t="s">
        <v>3785</v>
      </c>
      <c r="C46" s="57" t="s">
        <v>3786</v>
      </c>
      <c r="D46" s="57" t="s">
        <v>5658</v>
      </c>
      <c r="E46" s="57" t="s">
        <v>41</v>
      </c>
      <c r="F46" s="127" t="n">
        <v>36800</v>
      </c>
      <c r="G46" s="127" t="n">
        <v>4114349</v>
      </c>
      <c r="H46" s="57" t="n">
        <v>17.37</v>
      </c>
      <c r="I46" s="172" t="n">
        <v>44819</v>
      </c>
      <c r="J46" s="127" t="n">
        <v>338</v>
      </c>
      <c r="K46" s="57" t="s">
        <v>5659</v>
      </c>
      <c r="L46" s="57" t="s">
        <v>36</v>
      </c>
      <c r="M46" s="57" t="s">
        <v>3597</v>
      </c>
      <c r="N46" s="57" t="s">
        <v>5660</v>
      </c>
      <c r="O46" s="57" t="n">
        <v>15</v>
      </c>
      <c r="P46" s="172" t="n">
        <v>44825</v>
      </c>
      <c r="Q46" s="57" t="s">
        <v>4228</v>
      </c>
      <c r="R46" s="57" t="n">
        <v>806</v>
      </c>
      <c r="S46" s="57" t="n">
        <v>23</v>
      </c>
      <c r="T46" s="57" t="s">
        <v>36</v>
      </c>
      <c r="U46" s="57" t="n">
        <v>17</v>
      </c>
    </row>
    <row r="47" customFormat="false" ht="14.25" hidden="false" customHeight="true" outlineLevel="0" collapsed="false">
      <c r="A47" s="57" t="s">
        <v>3788</v>
      </c>
      <c r="B47" s="57" t="s">
        <v>3789</v>
      </c>
      <c r="C47" s="57" t="s">
        <v>3790</v>
      </c>
      <c r="D47" s="57" t="s">
        <v>5661</v>
      </c>
      <c r="E47" s="57" t="s">
        <v>41</v>
      </c>
      <c r="F47" s="127" t="n">
        <v>96300</v>
      </c>
      <c r="G47" s="127" t="n">
        <v>8722115</v>
      </c>
      <c r="H47" s="57" t="n">
        <v>24.59</v>
      </c>
      <c r="I47" s="172" t="n">
        <v>44821</v>
      </c>
      <c r="J47" s="57" t="n">
        <v>1300</v>
      </c>
      <c r="K47" s="57" t="s">
        <v>5147</v>
      </c>
      <c r="L47" s="57" t="s">
        <v>36</v>
      </c>
      <c r="M47" s="57" t="s">
        <v>3792</v>
      </c>
      <c r="N47" s="57" t="s">
        <v>5662</v>
      </c>
      <c r="O47" s="57" t="n">
        <v>93</v>
      </c>
      <c r="P47" s="172" t="n">
        <v>44828</v>
      </c>
      <c r="Q47" s="57" t="s">
        <v>4239</v>
      </c>
      <c r="R47" s="57" t="n">
        <v>1000</v>
      </c>
      <c r="S47" s="57" t="n">
        <v>10</v>
      </c>
      <c r="T47" s="57" t="s">
        <v>29</v>
      </c>
      <c r="U47" s="57" t="n">
        <v>5</v>
      </c>
    </row>
    <row r="48" customFormat="false" ht="14.25" hidden="false" customHeight="true" outlineLevel="0" collapsed="false">
      <c r="A48" s="57" t="s">
        <v>3793</v>
      </c>
      <c r="B48" s="57" t="s">
        <v>3794</v>
      </c>
      <c r="C48" s="57" t="s">
        <v>3795</v>
      </c>
      <c r="D48" s="57" t="s">
        <v>3796</v>
      </c>
      <c r="E48" s="57" t="s">
        <v>41</v>
      </c>
      <c r="F48" s="127" t="n">
        <v>2530000</v>
      </c>
      <c r="G48" s="127" t="n">
        <v>1244793491</v>
      </c>
      <c r="H48" s="123" t="n">
        <v>11.5</v>
      </c>
      <c r="I48" s="172" t="n">
        <v>44826</v>
      </c>
      <c r="J48" s="127" t="n">
        <v>65000</v>
      </c>
      <c r="K48" s="57" t="s">
        <v>5147</v>
      </c>
      <c r="L48" s="57" t="s">
        <v>36</v>
      </c>
      <c r="M48" s="57" t="s">
        <v>3797</v>
      </c>
      <c r="N48" s="135" t="s">
        <v>5663</v>
      </c>
      <c r="O48" s="57" t="n">
        <v>8334</v>
      </c>
      <c r="P48" s="172" t="n">
        <v>44829</v>
      </c>
      <c r="Q48" s="57" t="s">
        <v>4199</v>
      </c>
      <c r="R48" s="57" t="n">
        <v>2500</v>
      </c>
      <c r="S48" s="57" t="n">
        <v>10</v>
      </c>
      <c r="T48" s="57" t="s">
        <v>29</v>
      </c>
      <c r="U48" s="57" t="n">
        <v>31</v>
      </c>
    </row>
    <row r="49" customFormat="false" ht="14.25" hidden="false" customHeight="true" outlineLevel="0" collapsed="false">
      <c r="A49" s="57" t="s">
        <v>3798</v>
      </c>
      <c r="B49" s="57" t="s">
        <v>3799</v>
      </c>
      <c r="C49" s="57" t="s">
        <v>3800</v>
      </c>
      <c r="D49" s="135" t="s">
        <v>5664</v>
      </c>
      <c r="E49" s="57" t="s">
        <v>27</v>
      </c>
      <c r="F49" s="127" t="n">
        <v>72200</v>
      </c>
      <c r="G49" s="127" t="n">
        <v>6371348</v>
      </c>
      <c r="H49" s="57" t="n">
        <v>9.25</v>
      </c>
      <c r="I49" s="172" t="n">
        <v>44796</v>
      </c>
      <c r="J49" s="57" t="n">
        <v>17000</v>
      </c>
      <c r="K49" s="57" t="s">
        <v>5147</v>
      </c>
      <c r="L49" s="57" t="s">
        <v>36</v>
      </c>
      <c r="M49" s="135" t="s">
        <v>3802</v>
      </c>
      <c r="N49" s="57" t="s">
        <v>3597</v>
      </c>
      <c r="O49" s="57" t="n">
        <v>902</v>
      </c>
      <c r="P49" s="172" t="n">
        <v>44829</v>
      </c>
      <c r="Q49" s="57" t="s">
        <v>4199</v>
      </c>
      <c r="R49" s="57" t="n">
        <v>69</v>
      </c>
      <c r="S49" s="57" t="n">
        <v>4</v>
      </c>
      <c r="T49" s="57" t="s">
        <v>36</v>
      </c>
      <c r="U49" s="57" t="n">
        <v>7</v>
      </c>
    </row>
    <row r="50" customFormat="false" ht="14.25" hidden="false" customHeight="true" outlineLevel="0" collapsed="false">
      <c r="A50" s="57" t="s">
        <v>3803</v>
      </c>
      <c r="B50" s="57" t="s">
        <v>3804</v>
      </c>
      <c r="C50" s="57" t="s">
        <v>3805</v>
      </c>
      <c r="D50" s="57" t="s">
        <v>3806</v>
      </c>
      <c r="E50" s="57" t="s">
        <v>41</v>
      </c>
      <c r="F50" s="127" t="n">
        <v>197000</v>
      </c>
      <c r="G50" s="127" t="n">
        <v>24354533</v>
      </c>
      <c r="H50" s="57" t="n">
        <v>15.38</v>
      </c>
      <c r="I50" s="172" t="n">
        <v>44640</v>
      </c>
      <c r="J50" s="127" t="n">
        <v>24000</v>
      </c>
      <c r="K50" s="57" t="s">
        <v>28</v>
      </c>
      <c r="L50" s="57" t="s">
        <v>29</v>
      </c>
      <c r="M50" s="135" t="s">
        <v>3807</v>
      </c>
      <c r="N50" s="57" t="s">
        <v>5665</v>
      </c>
      <c r="O50" s="57" t="n">
        <v>1089</v>
      </c>
      <c r="P50" s="172" t="n">
        <v>44829</v>
      </c>
      <c r="Q50" s="57" t="s">
        <v>4228</v>
      </c>
      <c r="R50" s="57" t="n">
        <v>267</v>
      </c>
      <c r="S50" s="57" t="n">
        <v>9</v>
      </c>
      <c r="T50" s="57" t="s">
        <v>36</v>
      </c>
      <c r="U50" s="57" t="n">
        <v>1</v>
      </c>
    </row>
    <row r="51" customFormat="false" ht="14.25" hidden="false" customHeight="true" outlineLevel="0" collapsed="false">
      <c r="A51" s="57" t="s">
        <v>3808</v>
      </c>
      <c r="B51" s="57" t="s">
        <v>3809</v>
      </c>
      <c r="C51" s="57" t="s">
        <v>3810</v>
      </c>
      <c r="D51" s="57" t="s">
        <v>3811</v>
      </c>
      <c r="E51" s="57" t="s">
        <v>27</v>
      </c>
      <c r="F51" s="127" t="n">
        <v>242000</v>
      </c>
      <c r="G51" s="127" t="n">
        <v>33351458</v>
      </c>
      <c r="H51" s="57" t="n">
        <v>11.49</v>
      </c>
      <c r="I51" s="172" t="n">
        <v>44688</v>
      </c>
      <c r="J51" s="57" t="n">
        <v>126000</v>
      </c>
      <c r="K51" s="57" t="s">
        <v>28</v>
      </c>
      <c r="L51" s="57" t="s">
        <v>29</v>
      </c>
      <c r="M51" s="135" t="s">
        <v>3812</v>
      </c>
      <c r="N51" s="57" t="s">
        <v>3597</v>
      </c>
      <c r="O51" s="57" t="n">
        <v>5542</v>
      </c>
      <c r="P51" s="172" t="n">
        <v>44829</v>
      </c>
      <c r="Q51" s="57" t="s">
        <v>4199</v>
      </c>
      <c r="R51" s="57" t="n">
        <v>143</v>
      </c>
      <c r="S51" s="57" t="n">
        <v>10</v>
      </c>
      <c r="T51" s="57" t="s">
        <v>36</v>
      </c>
      <c r="U51" s="57" t="n">
        <v>0</v>
      </c>
    </row>
    <row r="52" customFormat="false" ht="14.25" hidden="false" customHeight="true" outlineLevel="0" collapsed="false">
      <c r="A52" s="57" t="s">
        <v>3813</v>
      </c>
      <c r="B52" s="57" t="s">
        <v>3814</v>
      </c>
      <c r="C52" s="57" t="s">
        <v>3815</v>
      </c>
      <c r="D52" s="57" t="s">
        <v>5666</v>
      </c>
      <c r="E52" s="57" t="s">
        <v>27</v>
      </c>
      <c r="F52" s="127" t="n">
        <v>168000</v>
      </c>
      <c r="G52" s="127" t="n">
        <v>48467559</v>
      </c>
      <c r="H52" s="57" t="n">
        <v>24.25</v>
      </c>
      <c r="I52" s="172" t="n">
        <v>44709</v>
      </c>
      <c r="J52" s="127" t="n">
        <v>16000</v>
      </c>
      <c r="K52" s="57" t="s">
        <v>28</v>
      </c>
      <c r="L52" s="57" t="s">
        <v>36</v>
      </c>
      <c r="M52" s="135" t="s">
        <v>5667</v>
      </c>
      <c r="N52" s="57" t="s">
        <v>5668</v>
      </c>
      <c r="O52" s="57" t="n">
        <v>683</v>
      </c>
      <c r="P52" s="172" t="n">
        <v>44829</v>
      </c>
      <c r="Q52" s="57" t="s">
        <v>4199</v>
      </c>
      <c r="R52" s="57" t="n">
        <v>410</v>
      </c>
      <c r="S52" s="57" t="n">
        <v>9</v>
      </c>
      <c r="T52" s="57" t="s">
        <v>29</v>
      </c>
      <c r="U52" s="57" t="n">
        <v>1</v>
      </c>
    </row>
    <row r="53" customFormat="false" ht="14.25" hidden="false" customHeight="true" outlineLevel="0" collapsed="false">
      <c r="E53" s="57"/>
      <c r="F53" s="57"/>
      <c r="G53" s="57"/>
      <c r="H53" s="57"/>
      <c r="I53" s="57"/>
      <c r="J53" s="57"/>
      <c r="L53" s="57"/>
    </row>
    <row r="54" customFormat="false" ht="14.25" hidden="false" customHeight="true" outlineLevel="0" collapsed="false">
      <c r="E54" s="57"/>
      <c r="F54" s="57"/>
      <c r="G54" s="57"/>
      <c r="H54" s="57"/>
      <c r="I54" s="57"/>
      <c r="J54" s="57"/>
      <c r="L54" s="57"/>
    </row>
    <row r="55" customFormat="false" ht="14.25" hidden="false" customHeight="true" outlineLevel="0" collapsed="false">
      <c r="E55" s="57"/>
      <c r="F55" s="57"/>
      <c r="G55" s="57"/>
      <c r="H55" s="57"/>
      <c r="I55" s="57"/>
      <c r="J55" s="57"/>
      <c r="L55" s="57"/>
    </row>
    <row r="56" customFormat="false" ht="14.25" hidden="false" customHeight="true" outlineLevel="0" collapsed="false">
      <c r="E56" s="57"/>
      <c r="F56" s="57"/>
      <c r="G56" s="57"/>
      <c r="H56" s="57"/>
      <c r="I56" s="57"/>
      <c r="J56" s="57"/>
      <c r="L56" s="57"/>
    </row>
    <row r="57" customFormat="false" ht="14.25" hidden="false" customHeight="true" outlineLevel="0" collapsed="false">
      <c r="E57" s="57"/>
      <c r="F57" s="57"/>
      <c r="G57" s="57"/>
      <c r="H57" s="57"/>
      <c r="I57" s="57"/>
      <c r="J57" s="57"/>
      <c r="L57" s="57"/>
    </row>
    <row r="58" customFormat="false" ht="14.25" hidden="false" customHeight="true" outlineLevel="0" collapsed="false">
      <c r="E58" s="57"/>
      <c r="F58" s="57"/>
      <c r="G58" s="57"/>
      <c r="H58" s="57"/>
      <c r="I58" s="57"/>
      <c r="J58" s="57"/>
      <c r="L58" s="57"/>
    </row>
    <row r="59" customFormat="false" ht="14.25" hidden="false" customHeight="true" outlineLevel="0" collapsed="false">
      <c r="E59" s="57"/>
      <c r="F59" s="57"/>
      <c r="G59" s="57"/>
      <c r="H59" s="57"/>
      <c r="I59" s="57"/>
      <c r="J59" s="57"/>
      <c r="L59" s="57"/>
    </row>
    <row r="60" customFormat="false" ht="14.25" hidden="false" customHeight="true" outlineLevel="0" collapsed="false">
      <c r="E60" s="57"/>
      <c r="F60" s="57"/>
      <c r="G60" s="57"/>
      <c r="H60" s="57"/>
      <c r="I60" s="57"/>
      <c r="J60" s="57"/>
      <c r="L60" s="57"/>
    </row>
    <row r="61" customFormat="false" ht="14.25" hidden="false" customHeight="true" outlineLevel="0" collapsed="false">
      <c r="E61" s="57"/>
      <c r="F61" s="57"/>
      <c r="G61" s="57"/>
      <c r="H61" s="57"/>
      <c r="I61" s="57"/>
      <c r="J61" s="57"/>
      <c r="L61" s="57"/>
    </row>
    <row r="62" customFormat="false" ht="14.25" hidden="false" customHeight="true" outlineLevel="0" collapsed="false">
      <c r="E62" s="57"/>
      <c r="F62" s="57"/>
      <c r="G62" s="57"/>
      <c r="H62" s="57"/>
      <c r="I62" s="57"/>
      <c r="J62" s="57"/>
      <c r="L62" s="57"/>
    </row>
    <row r="63" customFormat="false" ht="14.25" hidden="false" customHeight="true" outlineLevel="0" collapsed="false">
      <c r="E63" s="57"/>
      <c r="F63" s="57"/>
      <c r="G63" s="57"/>
      <c r="H63" s="57"/>
      <c r="I63" s="57"/>
      <c r="J63" s="57"/>
      <c r="L63" s="57"/>
    </row>
    <row r="64" customFormat="false" ht="14.25" hidden="false" customHeight="true" outlineLevel="0" collapsed="false">
      <c r="E64" s="57"/>
      <c r="F64" s="57"/>
      <c r="G64" s="57"/>
      <c r="H64" s="57"/>
      <c r="I64" s="57"/>
      <c r="J64" s="57"/>
      <c r="L64" s="57"/>
    </row>
    <row r="65" customFormat="false" ht="14.25" hidden="false" customHeight="true" outlineLevel="0" collapsed="false">
      <c r="E65" s="57"/>
      <c r="F65" s="57"/>
      <c r="G65" s="57"/>
      <c r="H65" s="57"/>
      <c r="I65" s="57"/>
      <c r="J65" s="57"/>
      <c r="L65" s="57"/>
    </row>
    <row r="66" customFormat="false" ht="14.25" hidden="false" customHeight="true" outlineLevel="0" collapsed="false">
      <c r="E66" s="57"/>
      <c r="F66" s="57"/>
      <c r="G66" s="57"/>
      <c r="H66" s="57"/>
      <c r="I66" s="57"/>
      <c r="J66" s="57"/>
      <c r="L66" s="57"/>
    </row>
    <row r="67" customFormat="false" ht="14.25" hidden="false" customHeight="true" outlineLevel="0" collapsed="false">
      <c r="E67" s="57"/>
      <c r="F67" s="57"/>
      <c r="G67" s="57"/>
      <c r="H67" s="57"/>
      <c r="I67" s="57"/>
      <c r="J67" s="57"/>
      <c r="L67" s="57"/>
    </row>
    <row r="68" customFormat="false" ht="14.25" hidden="false" customHeight="true" outlineLevel="0" collapsed="false">
      <c r="E68" s="57"/>
      <c r="F68" s="57"/>
      <c r="G68" s="57"/>
      <c r="H68" s="57"/>
      <c r="I68" s="57"/>
      <c r="J68" s="57"/>
      <c r="L68" s="57"/>
    </row>
    <row r="69" customFormat="false" ht="14.25" hidden="false" customHeight="true" outlineLevel="0" collapsed="false">
      <c r="E69" s="57"/>
      <c r="F69" s="57"/>
      <c r="G69" s="57"/>
      <c r="H69" s="57"/>
      <c r="I69" s="57"/>
      <c r="J69" s="57"/>
      <c r="L69" s="57"/>
    </row>
    <row r="70" customFormat="false" ht="14.25" hidden="false" customHeight="true" outlineLevel="0" collapsed="false">
      <c r="E70" s="57"/>
      <c r="F70" s="57"/>
      <c r="G70" s="57"/>
      <c r="H70" s="57"/>
      <c r="I70" s="57"/>
      <c r="J70" s="57"/>
      <c r="L70" s="57"/>
    </row>
    <row r="71" customFormat="false" ht="14.25" hidden="false" customHeight="true" outlineLevel="0" collapsed="false">
      <c r="E71" s="57"/>
      <c r="F71" s="57"/>
      <c r="G71" s="57"/>
      <c r="H71" s="57"/>
      <c r="I71" s="57"/>
      <c r="J71" s="57"/>
      <c r="L71" s="57"/>
    </row>
    <row r="72" customFormat="false" ht="14.25" hidden="false" customHeight="true" outlineLevel="0" collapsed="false">
      <c r="E72" s="57"/>
      <c r="F72" s="57"/>
      <c r="G72" s="57"/>
      <c r="H72" s="57"/>
      <c r="I72" s="57"/>
      <c r="J72" s="57"/>
      <c r="L72" s="57"/>
    </row>
    <row r="73" customFormat="false" ht="14.25" hidden="false" customHeight="true" outlineLevel="0" collapsed="false">
      <c r="E73" s="57"/>
      <c r="F73" s="57"/>
      <c r="G73" s="57"/>
      <c r="H73" s="57"/>
      <c r="I73" s="57"/>
      <c r="J73" s="57"/>
      <c r="L73" s="57"/>
    </row>
    <row r="74" customFormat="false" ht="14.25" hidden="false" customHeight="true" outlineLevel="0" collapsed="false">
      <c r="E74" s="57"/>
      <c r="F74" s="57"/>
      <c r="G74" s="57"/>
      <c r="H74" s="57"/>
      <c r="I74" s="57"/>
      <c r="J74" s="57"/>
      <c r="L74" s="57"/>
    </row>
    <row r="75" customFormat="false" ht="14.25" hidden="false" customHeight="true" outlineLevel="0" collapsed="false">
      <c r="E75" s="57"/>
      <c r="F75" s="57"/>
      <c r="G75" s="57"/>
      <c r="H75" s="57"/>
      <c r="I75" s="57"/>
      <c r="J75" s="57"/>
      <c r="L75" s="57"/>
    </row>
    <row r="76" customFormat="false" ht="14.25" hidden="false" customHeight="true" outlineLevel="0" collapsed="false">
      <c r="E76" s="57"/>
      <c r="F76" s="57"/>
      <c r="G76" s="57"/>
      <c r="H76" s="57"/>
      <c r="I76" s="57"/>
      <c r="J76" s="57"/>
      <c r="L76" s="57"/>
    </row>
    <row r="77" customFormat="false" ht="14.25" hidden="false" customHeight="true" outlineLevel="0" collapsed="false">
      <c r="E77" s="57"/>
      <c r="F77" s="57"/>
      <c r="G77" s="57"/>
      <c r="H77" s="57"/>
      <c r="I77" s="57"/>
      <c r="J77" s="57"/>
      <c r="L77" s="57"/>
    </row>
    <row r="78" customFormat="false" ht="14.25" hidden="false" customHeight="true" outlineLevel="0" collapsed="false">
      <c r="E78" s="57"/>
      <c r="F78" s="57"/>
      <c r="G78" s="57"/>
      <c r="H78" s="57"/>
      <c r="I78" s="57"/>
      <c r="J78" s="57"/>
      <c r="L78" s="57"/>
    </row>
    <row r="79" customFormat="false" ht="14.25" hidden="false" customHeight="true" outlineLevel="0" collapsed="false">
      <c r="E79" s="57"/>
      <c r="F79" s="57"/>
      <c r="G79" s="57"/>
      <c r="H79" s="57"/>
      <c r="I79" s="57"/>
      <c r="J79" s="57"/>
      <c r="L79" s="57"/>
    </row>
    <row r="80" customFormat="false" ht="14.25" hidden="false" customHeight="true" outlineLevel="0" collapsed="false">
      <c r="E80" s="57"/>
      <c r="F80" s="57"/>
      <c r="G80" s="57"/>
      <c r="H80" s="57"/>
      <c r="I80" s="57"/>
      <c r="J80" s="57"/>
      <c r="L80" s="57"/>
    </row>
    <row r="81" customFormat="false" ht="14.25" hidden="false" customHeight="true" outlineLevel="0" collapsed="false">
      <c r="E81" s="57"/>
      <c r="F81" s="57"/>
      <c r="G81" s="57"/>
      <c r="H81" s="57"/>
      <c r="I81" s="57"/>
      <c r="J81" s="57"/>
      <c r="L81" s="57"/>
    </row>
    <row r="82" customFormat="false" ht="14.25" hidden="false" customHeight="true" outlineLevel="0" collapsed="false">
      <c r="E82" s="57"/>
      <c r="F82" s="57"/>
      <c r="G82" s="57"/>
      <c r="H82" s="57"/>
      <c r="I82" s="57"/>
      <c r="J82" s="57"/>
      <c r="L82" s="57"/>
    </row>
    <row r="83" customFormat="false" ht="14.25" hidden="false" customHeight="true" outlineLevel="0" collapsed="false">
      <c r="E83" s="57"/>
      <c r="F83" s="57"/>
      <c r="G83" s="57"/>
      <c r="H83" s="57"/>
      <c r="I83" s="57"/>
      <c r="J83" s="57"/>
      <c r="L83" s="57"/>
    </row>
    <row r="84" customFormat="false" ht="14.25" hidden="false" customHeight="true" outlineLevel="0" collapsed="false">
      <c r="E84" s="57"/>
      <c r="F84" s="57"/>
      <c r="G84" s="57"/>
      <c r="H84" s="57"/>
      <c r="I84" s="57"/>
      <c r="J84" s="57"/>
      <c r="L84" s="57"/>
    </row>
    <row r="85" customFormat="false" ht="14.25" hidden="false" customHeight="true" outlineLevel="0" collapsed="false">
      <c r="E85" s="57"/>
      <c r="F85" s="57"/>
      <c r="G85" s="57"/>
      <c r="H85" s="57"/>
      <c r="I85" s="57"/>
      <c r="J85" s="57"/>
      <c r="L85" s="57"/>
    </row>
    <row r="86" customFormat="false" ht="14.25" hidden="false" customHeight="true" outlineLevel="0" collapsed="false">
      <c r="E86" s="57"/>
      <c r="F86" s="57"/>
      <c r="G86" s="57"/>
      <c r="H86" s="57"/>
      <c r="I86" s="57"/>
      <c r="J86" s="57"/>
      <c r="L86" s="57"/>
    </row>
    <row r="87" customFormat="false" ht="14.25" hidden="false" customHeight="true" outlineLevel="0" collapsed="false">
      <c r="E87" s="57"/>
      <c r="F87" s="57"/>
      <c r="G87" s="57"/>
      <c r="H87" s="57"/>
      <c r="I87" s="57"/>
      <c r="J87" s="57"/>
      <c r="L87" s="57"/>
    </row>
    <row r="88" customFormat="false" ht="14.25" hidden="false" customHeight="true" outlineLevel="0" collapsed="false">
      <c r="E88" s="57"/>
      <c r="F88" s="57"/>
      <c r="G88" s="57"/>
      <c r="H88" s="57"/>
      <c r="I88" s="57"/>
      <c r="J88" s="57"/>
      <c r="L88" s="57"/>
    </row>
    <row r="89" customFormat="false" ht="14.25" hidden="false" customHeight="true" outlineLevel="0" collapsed="false">
      <c r="E89" s="57"/>
      <c r="F89" s="57"/>
      <c r="G89" s="57"/>
      <c r="H89" s="57"/>
      <c r="I89" s="57"/>
      <c r="J89" s="57"/>
      <c r="L89" s="57"/>
    </row>
    <row r="90" customFormat="false" ht="14.25" hidden="false" customHeight="true" outlineLevel="0" collapsed="false">
      <c r="E90" s="57"/>
      <c r="F90" s="57"/>
      <c r="G90" s="57"/>
      <c r="H90" s="57"/>
      <c r="I90" s="57"/>
      <c r="J90" s="57"/>
      <c r="L90" s="57"/>
    </row>
    <row r="91" customFormat="false" ht="14.25" hidden="false" customHeight="true" outlineLevel="0" collapsed="false">
      <c r="E91" s="57"/>
      <c r="F91" s="57"/>
      <c r="G91" s="57"/>
      <c r="H91" s="57"/>
      <c r="I91" s="57"/>
      <c r="J91" s="57"/>
      <c r="L91" s="57"/>
    </row>
    <row r="92" customFormat="false" ht="14.25" hidden="false" customHeight="true" outlineLevel="0" collapsed="false">
      <c r="E92" s="57"/>
      <c r="F92" s="57"/>
      <c r="G92" s="57"/>
      <c r="H92" s="57"/>
      <c r="I92" s="57"/>
      <c r="J92" s="57"/>
      <c r="L92" s="57"/>
    </row>
    <row r="93" customFormat="false" ht="14.25" hidden="false" customHeight="true" outlineLevel="0" collapsed="false">
      <c r="E93" s="57"/>
      <c r="F93" s="57"/>
      <c r="G93" s="57"/>
      <c r="H93" s="57"/>
      <c r="I93" s="57"/>
      <c r="J93" s="57"/>
      <c r="L93" s="57"/>
    </row>
    <row r="94" customFormat="false" ht="14.25" hidden="false" customHeight="true" outlineLevel="0" collapsed="false">
      <c r="E94" s="57"/>
      <c r="F94" s="57"/>
      <c r="G94" s="57"/>
      <c r="H94" s="57"/>
      <c r="I94" s="57"/>
      <c r="J94" s="57"/>
      <c r="L94" s="57"/>
    </row>
    <row r="95" customFormat="false" ht="14.25" hidden="false" customHeight="true" outlineLevel="0" collapsed="false">
      <c r="E95" s="57"/>
      <c r="F95" s="57"/>
      <c r="G95" s="57"/>
      <c r="H95" s="57"/>
      <c r="I95" s="57"/>
      <c r="J95" s="57"/>
      <c r="L95" s="57"/>
    </row>
    <row r="96" customFormat="false" ht="14.25" hidden="false" customHeight="true" outlineLevel="0" collapsed="false">
      <c r="E96" s="57"/>
      <c r="F96" s="57"/>
      <c r="G96" s="57"/>
      <c r="H96" s="57"/>
      <c r="I96" s="57"/>
      <c r="J96" s="57"/>
      <c r="L96" s="57"/>
    </row>
    <row r="97" customFormat="false" ht="14.25" hidden="false" customHeight="true" outlineLevel="0" collapsed="false">
      <c r="E97" s="57"/>
      <c r="F97" s="57"/>
      <c r="G97" s="57"/>
      <c r="H97" s="57"/>
      <c r="I97" s="57"/>
      <c r="J97" s="57"/>
      <c r="L97" s="57"/>
    </row>
    <row r="98" customFormat="false" ht="14.25" hidden="false" customHeight="true" outlineLevel="0" collapsed="false">
      <c r="E98" s="57"/>
      <c r="F98" s="57"/>
      <c r="G98" s="57"/>
      <c r="H98" s="57"/>
      <c r="I98" s="57"/>
      <c r="J98" s="57"/>
      <c r="L98" s="57"/>
    </row>
    <row r="99" customFormat="false" ht="14.25" hidden="false" customHeight="true" outlineLevel="0" collapsed="false">
      <c r="E99" s="57"/>
      <c r="F99" s="57"/>
      <c r="G99" s="57"/>
      <c r="H99" s="57"/>
      <c r="I99" s="57"/>
      <c r="J99" s="57"/>
      <c r="L99" s="57"/>
    </row>
    <row r="100" customFormat="false" ht="14.25" hidden="false" customHeight="true" outlineLevel="0" collapsed="false">
      <c r="E100" s="57"/>
      <c r="F100" s="57"/>
      <c r="G100" s="57"/>
      <c r="H100" s="57"/>
      <c r="I100" s="57"/>
      <c r="J100" s="57"/>
      <c r="L100" s="57"/>
    </row>
    <row r="101" customFormat="false" ht="14.25" hidden="false" customHeight="true" outlineLevel="0" collapsed="false">
      <c r="E101" s="57"/>
      <c r="F101" s="57"/>
      <c r="G101" s="57"/>
      <c r="H101" s="57"/>
      <c r="I101" s="57"/>
      <c r="J101" s="57"/>
      <c r="L101" s="57"/>
    </row>
    <row r="102" customFormat="false" ht="14.25" hidden="false" customHeight="true" outlineLevel="0" collapsed="false">
      <c r="E102" s="57"/>
      <c r="F102" s="57"/>
      <c r="G102" s="57"/>
      <c r="H102" s="57"/>
      <c r="I102" s="57"/>
      <c r="J102" s="57"/>
      <c r="L102" s="57"/>
    </row>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dataValidations count="6">
    <dataValidation allowBlank="true" errorStyle="stop" operator="between" showDropDown="false" showErrorMessage="true" showInputMessage="false" sqref="Q3:Q102" type="list">
      <formula1>"144p,240p,360p,480p,720p,1080p,1440p,2160p"</formula1>
      <formula2>0</formula2>
    </dataValidation>
    <dataValidation allowBlank="true" errorStyle="stop" operator="greaterThanOrEqual" showDropDown="false" showErrorMessage="true" showInputMessage="false" sqref="S2:S1001 U2:U1001" type="decimal">
      <formula1>0</formula1>
      <formula2>0</formula2>
    </dataValidation>
    <dataValidation allowBlank="true" errorStyle="stop" operator="greaterThan" showDropDown="false" showErrorMessage="true" showInputMessage="false" sqref="F3:H41 J3:J102 O3:O102 R3:R102 F42:F52 H42:H52 G43:G52 F53:H102" type="decimal">
      <formula1>0</formula1>
      <formula2>0</formula2>
    </dataValidation>
    <dataValidation allowBlank="true" errorStyle="stop" operator="between" showDropDown="false" showErrorMessage="true" showInputMessage="false" sqref="L3:L102 T3:T102" type="list">
      <formula1>"Yes,No"</formula1>
      <formula2>0</formula2>
    </dataValidation>
    <dataValidation allowBlank="true" errorStyle="stop" operator="between" showDropDown="false" showErrorMessage="true" showInputMessage="false" sqref="E2:E1001" type="list">
      <formula1>"Male,Female,N/A"</formula1>
      <formula2>0</formula2>
    </dataValidation>
    <dataValidation allowBlank="true" errorStyle="stop" operator="greaterThan" showDropDown="false" showErrorMessage="true" showInputMessage="false" sqref="I3:I102 P3:P102" type="date">
      <formula1>1</formula1>
      <formula2>0</formula2>
    </dataValidation>
  </dataValidations>
  <hyperlinks>
    <hyperlink ref="A6" r:id="rId1" display="https://www.youtube.com/watch?v=E5iNNMuLRq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26" min="1" style="0" width="8.71"/>
  </cols>
  <sheetData>
    <row r="1" customFormat="false" ht="14.25" hidden="false" customHeight="true" outlineLevel="0" collapsed="false">
      <c r="A1" s="57" t="s">
        <v>1</v>
      </c>
      <c r="B1" s="57" t="s">
        <v>2</v>
      </c>
      <c r="C1" s="57" t="s">
        <v>3</v>
      </c>
      <c r="D1" s="57" t="s">
        <v>4</v>
      </c>
      <c r="E1" s="57" t="s">
        <v>5</v>
      </c>
      <c r="F1" s="57" t="s">
        <v>6</v>
      </c>
      <c r="G1" s="57" t="s">
        <v>7</v>
      </c>
      <c r="H1" s="58" t="s">
        <v>8</v>
      </c>
      <c r="I1" s="57" t="s">
        <v>9</v>
      </c>
      <c r="J1" s="57" t="s">
        <v>10</v>
      </c>
      <c r="K1" s="57" t="s">
        <v>11</v>
      </c>
      <c r="L1" s="57" t="s">
        <v>12</v>
      </c>
      <c r="M1" s="57" t="s">
        <v>13</v>
      </c>
      <c r="N1" s="57" t="s">
        <v>14</v>
      </c>
      <c r="O1" s="57" t="s">
        <v>15</v>
      </c>
      <c r="P1" s="57" t="s">
        <v>16</v>
      </c>
      <c r="Q1" s="57" t="s">
        <v>17</v>
      </c>
      <c r="R1" s="57" t="s">
        <v>18</v>
      </c>
      <c r="S1" s="57" t="s">
        <v>19</v>
      </c>
      <c r="T1" s="57" t="s">
        <v>20</v>
      </c>
      <c r="U1" s="57" t="s">
        <v>21</v>
      </c>
    </row>
    <row r="2" customFormat="false" ht="14.25" hidden="false" customHeight="true" outlineLevel="0" collapsed="false">
      <c r="A2" s="57" t="s">
        <v>1</v>
      </c>
      <c r="B2" s="57" t="s">
        <v>2</v>
      </c>
      <c r="C2" s="57" t="s">
        <v>3</v>
      </c>
      <c r="D2" s="57" t="s">
        <v>4</v>
      </c>
      <c r="E2" s="57" t="s">
        <v>5</v>
      </c>
      <c r="F2" s="57" t="s">
        <v>6</v>
      </c>
      <c r="G2" s="57" t="s">
        <v>7</v>
      </c>
      <c r="H2" s="57" t="s">
        <v>8</v>
      </c>
      <c r="I2" s="57" t="s">
        <v>9</v>
      </c>
      <c r="J2" s="57" t="s">
        <v>10</v>
      </c>
      <c r="K2" s="57" t="s">
        <v>11</v>
      </c>
      <c r="L2" s="57" t="s">
        <v>12</v>
      </c>
      <c r="M2" s="57" t="s">
        <v>13</v>
      </c>
      <c r="N2" s="57" t="s">
        <v>14</v>
      </c>
      <c r="O2" s="57" t="s">
        <v>15</v>
      </c>
      <c r="P2" s="57" t="s">
        <v>16</v>
      </c>
      <c r="Q2" s="57" t="s">
        <v>17</v>
      </c>
      <c r="R2" s="57" t="s">
        <v>18</v>
      </c>
      <c r="S2" s="57" t="s">
        <v>19</v>
      </c>
      <c r="T2" s="57" t="s">
        <v>20</v>
      </c>
      <c r="U2" s="57" t="s">
        <v>21</v>
      </c>
    </row>
    <row r="3" customFormat="false" ht="14.25" hidden="false" customHeight="true" outlineLevel="0" collapsed="false">
      <c r="A3" s="57" t="s">
        <v>3819</v>
      </c>
      <c r="B3" s="57" t="s">
        <v>3820</v>
      </c>
      <c r="C3" s="57" t="s">
        <v>3821</v>
      </c>
      <c r="E3" s="57" t="s">
        <v>47</v>
      </c>
      <c r="F3" s="249" t="n">
        <v>838000</v>
      </c>
      <c r="G3" s="249" t="n">
        <v>59426971</v>
      </c>
      <c r="H3" s="132" t="n">
        <v>0.00898148148148148</v>
      </c>
      <c r="I3" s="250" t="n">
        <v>43435</v>
      </c>
      <c r="J3" s="57" t="n">
        <v>630</v>
      </c>
      <c r="K3" s="57" t="s">
        <v>28</v>
      </c>
      <c r="L3" s="57" t="s">
        <v>36</v>
      </c>
      <c r="M3" s="57" t="s">
        <v>29</v>
      </c>
      <c r="N3" s="213" t="s">
        <v>5669</v>
      </c>
      <c r="O3" s="57" t="n">
        <v>11</v>
      </c>
      <c r="P3" s="57" t="s">
        <v>4360</v>
      </c>
      <c r="Q3" s="57" t="s">
        <v>4199</v>
      </c>
      <c r="R3" s="57" t="n">
        <v>721</v>
      </c>
      <c r="S3" s="57" t="n">
        <v>4</v>
      </c>
      <c r="T3" s="57" t="s">
        <v>29</v>
      </c>
      <c r="U3" s="57" t="n">
        <v>0</v>
      </c>
    </row>
    <row r="4" customFormat="false" ht="14.25" hidden="false" customHeight="true" outlineLevel="0" collapsed="false">
      <c r="A4" s="57" t="s">
        <v>3822</v>
      </c>
      <c r="B4" s="57" t="s">
        <v>3823</v>
      </c>
      <c r="C4" s="57" t="s">
        <v>3824</v>
      </c>
      <c r="D4" s="57" t="s">
        <v>5670</v>
      </c>
      <c r="E4" s="57" t="s">
        <v>41</v>
      </c>
      <c r="F4" s="249" t="n">
        <v>488000</v>
      </c>
      <c r="G4" s="249" t="n">
        <v>121991216</v>
      </c>
      <c r="H4" s="132" t="n">
        <v>0.0136574074074074</v>
      </c>
      <c r="I4" s="250" t="n">
        <v>44828</v>
      </c>
      <c r="J4" s="57" t="n">
        <v>12000</v>
      </c>
      <c r="K4" s="57" t="s">
        <v>53</v>
      </c>
      <c r="L4" s="57" t="s">
        <v>36</v>
      </c>
      <c r="M4" s="57" t="s">
        <v>407</v>
      </c>
      <c r="N4" s="57" t="s">
        <v>5671</v>
      </c>
      <c r="O4" s="57" t="n">
        <v>1654</v>
      </c>
      <c r="P4" s="57" t="s">
        <v>4652</v>
      </c>
      <c r="Q4" s="57" t="s">
        <v>4239</v>
      </c>
      <c r="R4" s="57" t="n">
        <v>215</v>
      </c>
      <c r="S4" s="57" t="n">
        <v>0</v>
      </c>
      <c r="T4" s="57" t="s">
        <v>36</v>
      </c>
      <c r="U4" s="57" t="n">
        <v>7</v>
      </c>
    </row>
    <row r="5" customFormat="false" ht="14.25" hidden="false" customHeight="true" outlineLevel="0" collapsed="false">
      <c r="A5" s="57" t="s">
        <v>3826</v>
      </c>
      <c r="B5" s="57" t="s">
        <v>3827</v>
      </c>
      <c r="C5" s="57" t="s">
        <v>3828</v>
      </c>
      <c r="D5" s="57" t="s">
        <v>3829</v>
      </c>
      <c r="E5" s="57" t="s">
        <v>41</v>
      </c>
      <c r="F5" s="249" t="n">
        <v>44500</v>
      </c>
      <c r="G5" s="249" t="n">
        <v>20892279</v>
      </c>
      <c r="H5" s="132" t="n">
        <v>0.0146064814814815</v>
      </c>
      <c r="I5" s="250" t="n">
        <v>44799</v>
      </c>
      <c r="J5" s="57" t="n">
        <v>80</v>
      </c>
      <c r="K5" s="57" t="s">
        <v>53</v>
      </c>
      <c r="L5" s="57" t="s">
        <v>36</v>
      </c>
      <c r="M5" s="57" t="s">
        <v>29</v>
      </c>
      <c r="N5" s="213" t="s">
        <v>5672</v>
      </c>
      <c r="O5" s="57" t="n">
        <v>8</v>
      </c>
      <c r="P5" s="57" t="s">
        <v>4652</v>
      </c>
      <c r="Q5" s="57" t="s">
        <v>4199</v>
      </c>
      <c r="R5" s="57" t="n">
        <v>217</v>
      </c>
      <c r="S5" s="57" t="n">
        <v>1</v>
      </c>
      <c r="T5" s="57" t="s">
        <v>36</v>
      </c>
      <c r="U5" s="57" t="n">
        <v>2</v>
      </c>
    </row>
    <row r="6" customFormat="false" ht="14.25" hidden="false" customHeight="true" outlineLevel="0" collapsed="false">
      <c r="A6" s="57" t="s">
        <v>3830</v>
      </c>
      <c r="B6" s="57" t="s">
        <v>3831</v>
      </c>
      <c r="C6" s="57" t="s">
        <v>3832</v>
      </c>
      <c r="D6" s="57" t="s">
        <v>3833</v>
      </c>
      <c r="E6" s="57" t="s">
        <v>41</v>
      </c>
      <c r="F6" s="249" t="n">
        <v>495000</v>
      </c>
      <c r="G6" s="249" t="n">
        <v>171861718</v>
      </c>
      <c r="H6" s="132" t="n">
        <v>0.0146759259259259</v>
      </c>
      <c r="I6" s="250" t="n">
        <v>44229</v>
      </c>
      <c r="J6" s="57" t="n">
        <v>16000</v>
      </c>
      <c r="K6" s="57" t="s">
        <v>5673</v>
      </c>
      <c r="L6" s="57" t="s">
        <v>36</v>
      </c>
      <c r="M6" s="57" t="s">
        <v>29</v>
      </c>
      <c r="N6" s="213" t="s">
        <v>5674</v>
      </c>
      <c r="O6" s="57" t="n">
        <v>483</v>
      </c>
      <c r="P6" s="57" t="s">
        <v>4359</v>
      </c>
      <c r="Q6" s="57" t="s">
        <v>4199</v>
      </c>
      <c r="R6" s="57" t="n">
        <v>621</v>
      </c>
      <c r="S6" s="57" t="n">
        <v>14</v>
      </c>
      <c r="T6" s="57" t="s">
        <v>29</v>
      </c>
      <c r="U6" s="57" t="n">
        <v>0</v>
      </c>
    </row>
    <row r="7" customFormat="false" ht="14.25" hidden="false" customHeight="true" outlineLevel="0" collapsed="false">
      <c r="A7" s="57" t="s">
        <v>3834</v>
      </c>
      <c r="B7" s="57" t="s">
        <v>3835</v>
      </c>
      <c r="C7" s="57" t="s">
        <v>3836</v>
      </c>
      <c r="D7" s="57" t="s">
        <v>3837</v>
      </c>
      <c r="E7" s="57" t="s">
        <v>41</v>
      </c>
      <c r="F7" s="249" t="n">
        <v>119000</v>
      </c>
      <c r="G7" s="249" t="n">
        <v>40411671</v>
      </c>
      <c r="H7" s="132" t="n">
        <v>0.016099537037037</v>
      </c>
      <c r="I7" s="250" t="n">
        <v>44714</v>
      </c>
      <c r="J7" s="57" t="n">
        <v>2700</v>
      </c>
      <c r="K7" s="57" t="s">
        <v>53</v>
      </c>
      <c r="L7" s="57" t="s">
        <v>36</v>
      </c>
      <c r="M7" s="57" t="s">
        <v>29</v>
      </c>
      <c r="N7" s="213" t="s">
        <v>5675</v>
      </c>
      <c r="O7" s="57" t="n">
        <v>62</v>
      </c>
      <c r="P7" s="57" t="s">
        <v>4652</v>
      </c>
      <c r="Q7" s="57" t="s">
        <v>4199</v>
      </c>
      <c r="R7" s="57" t="n">
        <v>98</v>
      </c>
      <c r="S7" s="57" t="n">
        <v>9</v>
      </c>
      <c r="T7" s="57" t="s">
        <v>36</v>
      </c>
      <c r="U7" s="57" t="n">
        <v>3</v>
      </c>
    </row>
    <row r="8" customFormat="false" ht="14.25" hidden="false" customHeight="true" outlineLevel="0" collapsed="false">
      <c r="A8" s="57" t="s">
        <v>3838</v>
      </c>
      <c r="B8" s="57" t="s">
        <v>3839</v>
      </c>
      <c r="C8" s="57" t="s">
        <v>3840</v>
      </c>
      <c r="D8" s="57" t="s">
        <v>3841</v>
      </c>
      <c r="E8" s="57" t="s">
        <v>47</v>
      </c>
      <c r="F8" s="249" t="n">
        <v>1080000</v>
      </c>
      <c r="G8" s="249" t="n">
        <v>391248324</v>
      </c>
      <c r="H8" s="132" t="n">
        <v>0.00980324074074074</v>
      </c>
      <c r="I8" s="250" t="n">
        <v>44826</v>
      </c>
      <c r="J8" s="57" t="n">
        <v>18000</v>
      </c>
      <c r="K8" s="57" t="s">
        <v>53</v>
      </c>
      <c r="L8" s="57" t="s">
        <v>36</v>
      </c>
      <c r="M8" s="57" t="s">
        <v>407</v>
      </c>
      <c r="N8" s="213" t="s">
        <v>36</v>
      </c>
      <c r="O8" s="57" t="n">
        <v>354</v>
      </c>
      <c r="P8" s="57" t="s">
        <v>4652</v>
      </c>
      <c r="Q8" s="57" t="s">
        <v>4228</v>
      </c>
      <c r="R8" s="57" t="n">
        <v>541</v>
      </c>
      <c r="S8" s="57" t="n">
        <v>11</v>
      </c>
      <c r="T8" s="57" t="s">
        <v>29</v>
      </c>
      <c r="U8" s="57" t="n">
        <v>3</v>
      </c>
    </row>
    <row r="9" customFormat="false" ht="14.25" hidden="false" customHeight="true" outlineLevel="0" collapsed="false">
      <c r="A9" s="57" t="s">
        <v>3842</v>
      </c>
      <c r="B9" s="57" t="s">
        <v>3843</v>
      </c>
      <c r="C9" s="57" t="s">
        <v>3844</v>
      </c>
      <c r="D9" s="57" t="s">
        <v>5676</v>
      </c>
      <c r="E9" s="57" t="s">
        <v>41</v>
      </c>
      <c r="F9" s="249" t="n">
        <v>328000</v>
      </c>
      <c r="G9" s="249" t="n">
        <v>71051996</v>
      </c>
      <c r="H9" s="132" t="n">
        <v>0.0101388888888889</v>
      </c>
      <c r="I9" s="250" t="n">
        <v>44821</v>
      </c>
      <c r="J9" s="57" t="n">
        <v>25000</v>
      </c>
      <c r="K9" s="57" t="s">
        <v>53</v>
      </c>
      <c r="L9" s="57" t="s">
        <v>36</v>
      </c>
      <c r="M9" s="57" t="s">
        <v>407</v>
      </c>
      <c r="N9" s="213" t="s">
        <v>5677</v>
      </c>
      <c r="O9" s="57" t="n">
        <v>1263</v>
      </c>
      <c r="P9" s="57" t="s">
        <v>4652</v>
      </c>
      <c r="Q9" s="57" t="s">
        <v>4228</v>
      </c>
      <c r="R9" s="57" t="n">
        <v>207</v>
      </c>
      <c r="S9" s="57" t="n">
        <v>4</v>
      </c>
      <c r="T9" s="57" t="s">
        <v>29</v>
      </c>
      <c r="U9" s="57" t="n">
        <v>0</v>
      </c>
    </row>
    <row r="10" customFormat="false" ht="14.25" hidden="false" customHeight="true" outlineLevel="0" collapsed="false">
      <c r="A10" s="57" t="s">
        <v>3846</v>
      </c>
      <c r="B10" s="57" t="s">
        <v>3847</v>
      </c>
      <c r="C10" s="57" t="s">
        <v>3848</v>
      </c>
      <c r="D10" s="57" t="s">
        <v>3849</v>
      </c>
      <c r="E10" s="57" t="s">
        <v>41</v>
      </c>
      <c r="F10" s="249" t="n">
        <v>1040000</v>
      </c>
      <c r="G10" s="249" t="n">
        <v>97420730</v>
      </c>
      <c r="H10" s="132" t="n">
        <v>0.101157407407407</v>
      </c>
      <c r="I10" s="250" t="n">
        <v>43786</v>
      </c>
      <c r="J10" s="57" t="n">
        <v>47000</v>
      </c>
      <c r="K10" s="57" t="s">
        <v>53</v>
      </c>
      <c r="L10" s="57" t="s">
        <v>36</v>
      </c>
      <c r="M10" s="57" t="s">
        <v>29</v>
      </c>
      <c r="N10" s="213" t="s">
        <v>5678</v>
      </c>
      <c r="O10" s="57" t="n">
        <v>2472</v>
      </c>
      <c r="P10" s="57" t="s">
        <v>4624</v>
      </c>
      <c r="Q10" s="57" t="s">
        <v>4199</v>
      </c>
      <c r="R10" s="57" t="n">
        <v>5000</v>
      </c>
      <c r="S10" s="57" t="n">
        <v>99</v>
      </c>
      <c r="T10" s="57" t="s">
        <v>36</v>
      </c>
      <c r="U10" s="57" t="n">
        <v>39</v>
      </c>
    </row>
    <row r="11" customFormat="false" ht="14.25" hidden="false" customHeight="true" outlineLevel="0" collapsed="false">
      <c r="A11" s="57" t="s">
        <v>3850</v>
      </c>
      <c r="B11" s="57" t="s">
        <v>3851</v>
      </c>
      <c r="C11" s="57" t="s">
        <v>747</v>
      </c>
      <c r="D11" s="57" t="s">
        <v>748</v>
      </c>
      <c r="E11" s="57" t="s">
        <v>41</v>
      </c>
      <c r="F11" s="249" t="n">
        <v>3320000</v>
      </c>
      <c r="G11" s="249" t="n">
        <v>801934089</v>
      </c>
      <c r="H11" s="132" t="n">
        <v>0.0103703703703704</v>
      </c>
      <c r="I11" s="250" t="n">
        <v>44798</v>
      </c>
      <c r="J11" s="57" t="n">
        <v>1300</v>
      </c>
      <c r="K11" s="57" t="s">
        <v>28</v>
      </c>
      <c r="L11" s="57" t="s">
        <v>36</v>
      </c>
      <c r="M11" s="57" t="s">
        <v>29</v>
      </c>
      <c r="N11" s="213" t="s">
        <v>36</v>
      </c>
      <c r="O11" s="57" t="n">
        <v>123</v>
      </c>
      <c r="P11" s="57" t="s">
        <v>4652</v>
      </c>
      <c r="Q11" s="57" t="s">
        <v>4228</v>
      </c>
      <c r="R11" s="57" t="n">
        <v>2099</v>
      </c>
      <c r="S11" s="57" t="n">
        <v>149</v>
      </c>
      <c r="T11" s="57" t="s">
        <v>29</v>
      </c>
      <c r="U11" s="57" t="n">
        <v>0</v>
      </c>
    </row>
    <row r="12" customFormat="false" ht="14.25" hidden="false" customHeight="true" outlineLevel="0" collapsed="false">
      <c r="A12" s="57" t="s">
        <v>3852</v>
      </c>
      <c r="B12" s="57" t="s">
        <v>3853</v>
      </c>
      <c r="C12" s="57" t="s">
        <v>3854</v>
      </c>
      <c r="D12" s="57" t="s">
        <v>5679</v>
      </c>
      <c r="E12" s="57" t="s">
        <v>41</v>
      </c>
      <c r="F12" s="249" t="n">
        <v>133000</v>
      </c>
      <c r="G12" s="249" t="n">
        <v>21943405</v>
      </c>
      <c r="H12" s="132" t="n">
        <v>0.0037037037037037</v>
      </c>
      <c r="I12" s="250" t="n">
        <v>44683</v>
      </c>
      <c r="J12" s="57" t="n">
        <v>28000</v>
      </c>
      <c r="K12" s="57" t="s">
        <v>53</v>
      </c>
      <c r="L12" s="57" t="s">
        <v>36</v>
      </c>
      <c r="M12" s="57" t="s">
        <v>29</v>
      </c>
      <c r="N12" s="213" t="s">
        <v>407</v>
      </c>
      <c r="O12" s="57" t="n">
        <v>528</v>
      </c>
      <c r="P12" s="57" t="s">
        <v>4652</v>
      </c>
      <c r="Q12" s="57" t="s">
        <v>4199</v>
      </c>
      <c r="R12" s="57" t="n">
        <v>238</v>
      </c>
      <c r="S12" s="57" t="n">
        <v>14</v>
      </c>
      <c r="T12" s="57" t="s">
        <v>36</v>
      </c>
      <c r="U12" s="57" t="n">
        <v>3</v>
      </c>
    </row>
    <row r="13" customFormat="false" ht="14.25" hidden="false" customHeight="true" outlineLevel="0" collapsed="false">
      <c r="A13" s="57" t="s">
        <v>3856</v>
      </c>
      <c r="B13" s="57" t="s">
        <v>3857</v>
      </c>
      <c r="C13" s="57" t="s">
        <v>3858</v>
      </c>
      <c r="D13" s="57" t="s">
        <v>3859</v>
      </c>
      <c r="E13" s="57" t="s">
        <v>41</v>
      </c>
      <c r="F13" s="249" t="n">
        <v>763000</v>
      </c>
      <c r="G13" s="249" t="n">
        <v>220868680</v>
      </c>
      <c r="H13" s="132" t="n">
        <v>0.0163425925925926</v>
      </c>
      <c r="I13" s="250" t="n">
        <v>44829</v>
      </c>
      <c r="J13" s="57" t="n">
        <v>1800</v>
      </c>
      <c r="K13" s="57" t="s">
        <v>53</v>
      </c>
      <c r="L13" s="57" t="s">
        <v>36</v>
      </c>
      <c r="M13" s="57" t="s">
        <v>29</v>
      </c>
      <c r="N13" s="213" t="s">
        <v>36</v>
      </c>
      <c r="O13" s="57" t="n">
        <v>148</v>
      </c>
      <c r="P13" s="57" t="s">
        <v>4652</v>
      </c>
      <c r="Q13" s="57" t="s">
        <v>4199</v>
      </c>
      <c r="R13" s="57" t="n">
        <v>304</v>
      </c>
      <c r="S13" s="57" t="n">
        <v>30</v>
      </c>
      <c r="T13" s="57" t="s">
        <v>36</v>
      </c>
      <c r="U13" s="57" t="n">
        <v>0</v>
      </c>
    </row>
    <row r="14" customFormat="false" ht="14.25" hidden="false" customHeight="true" outlineLevel="0" collapsed="false">
      <c r="A14" s="57" t="s">
        <v>3860</v>
      </c>
      <c r="B14" s="57" t="s">
        <v>3861</v>
      </c>
      <c r="C14" s="57" t="s">
        <v>1025</v>
      </c>
      <c r="D14" s="57" t="s">
        <v>4613</v>
      </c>
      <c r="E14" s="57" t="s">
        <v>41</v>
      </c>
      <c r="F14" s="249" t="n">
        <v>2810000</v>
      </c>
      <c r="G14" s="251" t="s">
        <v>5680</v>
      </c>
      <c r="H14" s="132" t="n">
        <v>0.00505787037037037</v>
      </c>
      <c r="I14" s="250" t="n">
        <v>44796</v>
      </c>
      <c r="J14" s="57" t="n">
        <v>20000</v>
      </c>
      <c r="K14" s="57" t="s">
        <v>53</v>
      </c>
      <c r="L14" s="57" t="s">
        <v>36</v>
      </c>
      <c r="M14" s="57" t="s">
        <v>36</v>
      </c>
      <c r="N14" s="213" t="s">
        <v>36</v>
      </c>
      <c r="O14" s="57" t="n">
        <v>671</v>
      </c>
      <c r="P14" s="57" t="s">
        <v>4652</v>
      </c>
      <c r="Q14" s="57" t="s">
        <v>4199</v>
      </c>
      <c r="R14" s="57" t="n">
        <v>2031</v>
      </c>
      <c r="S14" s="57" t="n">
        <v>54</v>
      </c>
      <c r="T14" s="57" t="s">
        <v>29</v>
      </c>
      <c r="U14" s="57" t="n">
        <v>24</v>
      </c>
    </row>
    <row r="15" customFormat="false" ht="14.25" hidden="false" customHeight="true" outlineLevel="0" collapsed="false">
      <c r="A15" s="57" t="s">
        <v>3862</v>
      </c>
      <c r="B15" s="57" t="s">
        <v>3863</v>
      </c>
      <c r="C15" s="57" t="s">
        <v>3864</v>
      </c>
      <c r="D15" s="57" t="s">
        <v>5681</v>
      </c>
      <c r="E15" s="57" t="s">
        <v>41</v>
      </c>
      <c r="F15" s="249" t="n">
        <v>141000</v>
      </c>
      <c r="G15" s="249" t="n">
        <v>9462601</v>
      </c>
      <c r="H15" s="132" t="n">
        <v>0.0210069444444444</v>
      </c>
      <c r="I15" s="250" t="n">
        <v>44829</v>
      </c>
      <c r="J15" s="57" t="n">
        <v>765</v>
      </c>
      <c r="K15" s="57" t="s">
        <v>5682</v>
      </c>
      <c r="L15" s="57" t="s">
        <v>36</v>
      </c>
      <c r="M15" s="57" t="s">
        <v>29</v>
      </c>
      <c r="N15" s="213" t="s">
        <v>5683</v>
      </c>
      <c r="O15" s="57" t="n">
        <v>87</v>
      </c>
      <c r="P15" s="57" t="s">
        <v>4652</v>
      </c>
      <c r="Q15" s="57" t="s">
        <v>4199</v>
      </c>
      <c r="R15" s="57" t="n">
        <v>89</v>
      </c>
      <c r="S15" s="57" t="n">
        <v>7</v>
      </c>
      <c r="T15" s="57" t="s">
        <v>29</v>
      </c>
      <c r="U15" s="57" t="n">
        <v>0</v>
      </c>
    </row>
    <row r="16" customFormat="false" ht="14.25" hidden="false" customHeight="true" outlineLevel="0" collapsed="false">
      <c r="A16" s="57" t="s">
        <v>3866</v>
      </c>
      <c r="B16" s="57" t="s">
        <v>3867</v>
      </c>
      <c r="C16" s="57" t="s">
        <v>3868</v>
      </c>
      <c r="D16" s="57" t="s">
        <v>5684</v>
      </c>
      <c r="E16" s="57" t="s">
        <v>41</v>
      </c>
      <c r="F16" s="249" t="n">
        <v>1110000</v>
      </c>
      <c r="G16" s="251" t="s">
        <v>5685</v>
      </c>
      <c r="H16" s="132" t="n">
        <v>0.035</v>
      </c>
      <c r="I16" s="250" t="n">
        <v>44703</v>
      </c>
      <c r="J16" s="57" t="n">
        <v>35000</v>
      </c>
      <c r="K16" s="57" t="s">
        <v>53</v>
      </c>
      <c r="L16" s="57" t="s">
        <v>29</v>
      </c>
      <c r="M16" s="57" t="s">
        <v>29</v>
      </c>
      <c r="N16" s="213" t="s">
        <v>5686</v>
      </c>
      <c r="O16" s="57" t="n">
        <v>2710</v>
      </c>
      <c r="P16" s="57" t="s">
        <v>4652</v>
      </c>
      <c r="Q16" s="57" t="s">
        <v>4199</v>
      </c>
      <c r="R16" s="57" t="n">
        <v>1089</v>
      </c>
      <c r="S16" s="57" t="n">
        <v>21</v>
      </c>
      <c r="T16" s="57" t="s">
        <v>29</v>
      </c>
      <c r="U16" s="57" t="n">
        <v>0</v>
      </c>
    </row>
    <row r="17" customFormat="false" ht="14.25" hidden="false" customHeight="true" outlineLevel="0" collapsed="false">
      <c r="A17" s="57" t="s">
        <v>3870</v>
      </c>
      <c r="B17" s="57" t="s">
        <v>3871</v>
      </c>
      <c r="C17" s="57" t="s">
        <v>3872</v>
      </c>
      <c r="D17" s="57" t="s">
        <v>3873</v>
      </c>
      <c r="E17" s="57" t="s">
        <v>41</v>
      </c>
      <c r="F17" s="249" t="n">
        <v>794000</v>
      </c>
      <c r="G17" s="249" t="n">
        <v>16808738</v>
      </c>
      <c r="H17" s="132" t="n">
        <v>0.00319444444444444</v>
      </c>
      <c r="I17" s="250" t="n">
        <v>44616</v>
      </c>
      <c r="J17" s="57" t="n">
        <v>35000</v>
      </c>
      <c r="K17" s="57" t="s">
        <v>53</v>
      </c>
      <c r="L17" s="57" t="s">
        <v>36</v>
      </c>
      <c r="M17" s="57" t="s">
        <v>29</v>
      </c>
      <c r="N17" s="213" t="s">
        <v>36</v>
      </c>
      <c r="O17" s="57" t="n">
        <v>400</v>
      </c>
      <c r="P17" s="57" t="s">
        <v>4652</v>
      </c>
      <c r="Q17" s="57" t="s">
        <v>4199</v>
      </c>
      <c r="R17" s="57" t="n">
        <v>614</v>
      </c>
      <c r="S17" s="57" t="n">
        <v>0</v>
      </c>
      <c r="T17" s="57" t="s">
        <v>36</v>
      </c>
      <c r="U17" s="57" t="n">
        <v>0</v>
      </c>
    </row>
    <row r="18" customFormat="false" ht="14.25" hidden="false" customHeight="true" outlineLevel="0" collapsed="false">
      <c r="A18" s="57" t="s">
        <v>3874</v>
      </c>
      <c r="B18" s="57" t="s">
        <v>3875</v>
      </c>
      <c r="C18" s="57" t="s">
        <v>3876</v>
      </c>
      <c r="D18" s="57" t="s">
        <v>5687</v>
      </c>
      <c r="E18" s="57" t="s">
        <v>47</v>
      </c>
      <c r="F18" s="249" t="n">
        <v>911000</v>
      </c>
      <c r="G18" s="249" t="n">
        <v>586370318</v>
      </c>
      <c r="H18" s="132" t="n">
        <v>0.00556712962962963</v>
      </c>
      <c r="I18" s="250" t="n">
        <v>44814</v>
      </c>
      <c r="J18" s="57" t="n">
        <v>14000</v>
      </c>
      <c r="K18" s="57" t="s">
        <v>53</v>
      </c>
      <c r="L18" s="57" t="s">
        <v>36</v>
      </c>
      <c r="M18" s="57" t="s">
        <v>29</v>
      </c>
      <c r="N18" s="213" t="s">
        <v>5688</v>
      </c>
      <c r="O18" s="57" t="n">
        <v>557</v>
      </c>
      <c r="P18" s="57" t="s">
        <v>4652</v>
      </c>
      <c r="Q18" s="57" t="s">
        <v>4199</v>
      </c>
      <c r="R18" s="57" t="n">
        <v>706</v>
      </c>
      <c r="S18" s="57" t="n">
        <v>16</v>
      </c>
      <c r="T18" s="57" t="s">
        <v>29</v>
      </c>
      <c r="U18" s="57" t="n">
        <v>1</v>
      </c>
    </row>
    <row r="19" customFormat="false" ht="14.25" hidden="false" customHeight="true" outlineLevel="0" collapsed="false">
      <c r="A19" s="57" t="s">
        <v>3878</v>
      </c>
      <c r="B19" s="57" t="s">
        <v>3879</v>
      </c>
      <c r="C19" s="57" t="s">
        <v>3880</v>
      </c>
      <c r="D19" s="57" t="s">
        <v>5689</v>
      </c>
      <c r="E19" s="57" t="s">
        <v>41</v>
      </c>
      <c r="F19" s="249" t="n">
        <v>1030000</v>
      </c>
      <c r="G19" s="249" t="n">
        <v>117430703</v>
      </c>
      <c r="H19" s="132" t="n">
        <v>0.0148148148148148</v>
      </c>
      <c r="I19" s="250" t="n">
        <v>44827</v>
      </c>
      <c r="J19" s="57" t="n">
        <v>14000</v>
      </c>
      <c r="K19" s="57" t="s">
        <v>53</v>
      </c>
      <c r="L19" s="57" t="s">
        <v>36</v>
      </c>
      <c r="M19" s="57" t="s">
        <v>29</v>
      </c>
      <c r="N19" s="213" t="s">
        <v>5690</v>
      </c>
      <c r="O19" s="57" t="n">
        <v>344</v>
      </c>
      <c r="P19" s="57" t="s">
        <v>4652</v>
      </c>
      <c r="Q19" s="57" t="s">
        <v>4199</v>
      </c>
      <c r="R19" s="57" t="n">
        <v>151</v>
      </c>
      <c r="S19" s="57" t="n">
        <v>130</v>
      </c>
      <c r="T19" s="57" t="s">
        <v>29</v>
      </c>
      <c r="U19" s="57" t="n">
        <v>0</v>
      </c>
    </row>
    <row r="20" customFormat="false" ht="14.25" hidden="false" customHeight="true" outlineLevel="0" collapsed="false">
      <c r="A20" s="57" t="s">
        <v>3882</v>
      </c>
      <c r="B20" s="57" t="s">
        <v>3883</v>
      </c>
      <c r="C20" s="57" t="s">
        <v>3884</v>
      </c>
      <c r="D20" s="57" t="s">
        <v>5691</v>
      </c>
      <c r="E20" s="57" t="s">
        <v>41</v>
      </c>
      <c r="F20" s="249" t="n">
        <v>4890</v>
      </c>
      <c r="G20" s="249" t="n">
        <v>1846830</v>
      </c>
      <c r="H20" s="132" t="n">
        <v>0.00890046296296296</v>
      </c>
      <c r="I20" s="250" t="n">
        <v>44666</v>
      </c>
      <c r="J20" s="57" t="n">
        <v>157</v>
      </c>
      <c r="K20" s="57" t="s">
        <v>53</v>
      </c>
      <c r="L20" s="57" t="s">
        <v>36</v>
      </c>
      <c r="M20" s="57" t="s">
        <v>29</v>
      </c>
      <c r="N20" s="213" t="s">
        <v>5692</v>
      </c>
      <c r="O20" s="57" t="n">
        <v>8</v>
      </c>
      <c r="P20" s="57" t="s">
        <v>4399</v>
      </c>
      <c r="Q20" s="57" t="s">
        <v>4199</v>
      </c>
      <c r="R20" s="57" t="n">
        <v>290</v>
      </c>
      <c r="S20" s="57" t="n">
        <v>20</v>
      </c>
      <c r="T20" s="57" t="s">
        <v>36</v>
      </c>
      <c r="U20" s="57" t="n">
        <v>0</v>
      </c>
    </row>
    <row r="21" customFormat="false" ht="14.25" hidden="false" customHeight="true" outlineLevel="0" collapsed="false">
      <c r="A21" s="57" t="s">
        <v>3886</v>
      </c>
      <c r="B21" s="57" t="s">
        <v>3887</v>
      </c>
      <c r="C21" s="57" t="s">
        <v>3888</v>
      </c>
      <c r="D21" s="57" t="s">
        <v>5693</v>
      </c>
      <c r="E21" s="57" t="s">
        <v>41</v>
      </c>
      <c r="F21" s="249" t="n">
        <v>549000</v>
      </c>
      <c r="G21" s="249" t="n">
        <v>116126549</v>
      </c>
      <c r="H21" s="132" t="n">
        <v>0.0125231481481482</v>
      </c>
      <c r="I21" s="250" t="n">
        <v>44822</v>
      </c>
      <c r="J21" s="57" t="n">
        <v>1400</v>
      </c>
      <c r="K21" s="57" t="s">
        <v>53</v>
      </c>
      <c r="L21" s="57" t="s">
        <v>36</v>
      </c>
      <c r="M21" s="57" t="s">
        <v>29</v>
      </c>
      <c r="N21" s="213" t="s">
        <v>36</v>
      </c>
      <c r="O21" s="57" t="n">
        <v>38</v>
      </c>
      <c r="P21" s="57" t="s">
        <v>4652</v>
      </c>
      <c r="Q21" s="57" t="s">
        <v>4199</v>
      </c>
      <c r="R21" s="57" t="n">
        <v>300</v>
      </c>
      <c r="S21" s="57" t="n">
        <v>24</v>
      </c>
      <c r="T21" s="57" t="s">
        <v>29</v>
      </c>
      <c r="U21" s="57" t="n">
        <v>0</v>
      </c>
    </row>
    <row r="22" customFormat="false" ht="14.25" hidden="false" customHeight="true" outlineLevel="0" collapsed="false">
      <c r="A22" s="57" t="s">
        <v>3890</v>
      </c>
      <c r="B22" s="57" t="s">
        <v>3891</v>
      </c>
      <c r="C22" s="57" t="s">
        <v>3892</v>
      </c>
      <c r="D22" s="57" t="s">
        <v>5694</v>
      </c>
      <c r="E22" s="57" t="s">
        <v>41</v>
      </c>
      <c r="F22" s="249" t="n">
        <v>704000</v>
      </c>
      <c r="G22" s="251" t="s">
        <v>5695</v>
      </c>
      <c r="H22" s="132" t="n">
        <v>0.00394675925925926</v>
      </c>
      <c r="I22" s="250" t="n">
        <v>44817</v>
      </c>
      <c r="J22" s="57" t="n">
        <v>22000</v>
      </c>
      <c r="K22" s="57" t="s">
        <v>28</v>
      </c>
      <c r="L22" s="57" t="s">
        <v>36</v>
      </c>
      <c r="M22" s="57" t="s">
        <v>29</v>
      </c>
      <c r="N22" s="213" t="s">
        <v>5696</v>
      </c>
      <c r="O22" s="57" t="n">
        <v>687</v>
      </c>
      <c r="P22" s="57" t="s">
        <v>4652</v>
      </c>
      <c r="Q22" s="57" t="s">
        <v>4199</v>
      </c>
      <c r="R22" s="57" t="n">
        <v>1615</v>
      </c>
      <c r="S22" s="57" t="n">
        <v>21</v>
      </c>
      <c r="T22" s="57" t="s">
        <v>29</v>
      </c>
      <c r="U22" s="57" t="n">
        <v>0</v>
      </c>
    </row>
    <row r="23" customFormat="false" ht="14.25" hidden="false" customHeight="true" outlineLevel="0" collapsed="false">
      <c r="A23" s="57" t="s">
        <v>3894</v>
      </c>
      <c r="B23" s="57" t="s">
        <v>3895</v>
      </c>
      <c r="C23" s="57" t="s">
        <v>3896</v>
      </c>
      <c r="D23" s="57" t="s">
        <v>3897</v>
      </c>
      <c r="E23" s="57" t="s">
        <v>41</v>
      </c>
      <c r="F23" s="249" t="n">
        <v>127000</v>
      </c>
      <c r="G23" s="249" t="n">
        <v>72228873</v>
      </c>
      <c r="H23" s="132" t="n">
        <v>0.00390046296296296</v>
      </c>
      <c r="I23" s="250" t="n">
        <v>44808</v>
      </c>
      <c r="J23" s="57" t="n">
        <v>661</v>
      </c>
      <c r="K23" s="57" t="s">
        <v>53</v>
      </c>
      <c r="L23" s="57" t="s">
        <v>36</v>
      </c>
      <c r="M23" s="57" t="s">
        <v>29</v>
      </c>
      <c r="N23" s="213" t="s">
        <v>5697</v>
      </c>
      <c r="O23" s="57" t="n">
        <v>130</v>
      </c>
      <c r="P23" s="57" t="s">
        <v>4398</v>
      </c>
      <c r="Q23" s="57" t="s">
        <v>4228</v>
      </c>
      <c r="R23" s="57" t="n">
        <v>545</v>
      </c>
      <c r="S23" s="57" t="n">
        <v>24</v>
      </c>
      <c r="T23" s="57" t="s">
        <v>36</v>
      </c>
      <c r="U23" s="57" t="n">
        <v>0</v>
      </c>
    </row>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dataValidations count="4">
    <dataValidation allowBlank="true" errorStyle="stop" operator="between" showDropDown="false" showErrorMessage="true" showInputMessage="false" sqref="Q3:Q23" type="list">
      <formula1>"144p,240p,360p,480p,720p,1080p,1440p,2160p"</formula1>
      <formula2>0</formula2>
    </dataValidation>
    <dataValidation allowBlank="true" errorStyle="stop" operator="between" showDropDown="false" showErrorMessage="true" showInputMessage="false" sqref="E3:E23" type="list">
      <formula1>"Male,Female"</formula1>
      <formula2>0</formula2>
    </dataValidation>
    <dataValidation allowBlank="true" errorStyle="stop" operator="greaterThan" showDropDown="false" showErrorMessage="true" showInputMessage="false" sqref="H3:H23 J3:J23 O3:O23 R3:S3 F4 R4:R23 U4:U5 S5:S16 S18:S23" type="decimal">
      <formula1>0</formula1>
      <formula2>0</formula2>
    </dataValidation>
    <dataValidation allowBlank="true" errorStyle="stop" operator="between" showDropDown="false" showErrorMessage="true" showInputMessage="false" sqref="L3:L23 T3:T23" type="list">
      <formula1>"Yes,No"</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84.86"/>
    <col collapsed="false" customWidth="true" hidden="false" outlineLevel="0" max="2" min="2" style="0" width="98.29"/>
    <col collapsed="false" customWidth="true" hidden="false" outlineLevel="0" max="3" min="3" style="0" width="60"/>
    <col collapsed="false" customWidth="true" hidden="false" outlineLevel="0" max="4" min="4" style="0" width="33.43"/>
    <col collapsed="false" customWidth="true" hidden="false" outlineLevel="0" max="5" min="5" style="0" width="14.71"/>
    <col collapsed="false" customWidth="true" hidden="false" outlineLevel="0" max="6" min="6" style="0" width="23.29"/>
    <col collapsed="false" customWidth="true" hidden="false" outlineLevel="0" max="7" min="7" style="0" width="18.14"/>
    <col collapsed="false" customWidth="true" hidden="false" outlineLevel="0" max="8" min="8" style="0" width="16.85"/>
    <col collapsed="false" customWidth="true" hidden="false" outlineLevel="0" max="9" min="9" style="0" width="20.14"/>
    <col collapsed="false" customWidth="true" hidden="false" outlineLevel="0" max="10" min="10" style="0" width="11.29"/>
    <col collapsed="false" customWidth="true" hidden="false" outlineLevel="0" max="11" min="11" style="0" width="21"/>
    <col collapsed="false" customWidth="true" hidden="false" outlineLevel="0" max="12" min="12" style="0" width="8"/>
    <col collapsed="false" customWidth="true" hidden="false" outlineLevel="0" max="13" min="13" style="0" width="255.71"/>
    <col collapsed="false" customWidth="true" hidden="false" outlineLevel="0" max="14" min="14" style="0" width="9"/>
    <col collapsed="false" customWidth="true" hidden="false" outlineLevel="0" max="15" min="15" style="0" width="16.14"/>
    <col collapsed="false" customWidth="true" hidden="false" outlineLevel="0" max="16" min="16" style="0" width="24.43"/>
    <col collapsed="false" customWidth="true" hidden="false" outlineLevel="0" max="17" min="17" style="0" width="28.71"/>
    <col collapsed="false" customWidth="true" hidden="false" outlineLevel="0" max="18" min="18" style="0" width="24"/>
    <col collapsed="false" customWidth="true" hidden="false" outlineLevel="0" max="19" min="19" style="0" width="12.71"/>
    <col collapsed="false" customWidth="true" hidden="false" outlineLevel="0" max="20" min="20" style="0" width="16.57"/>
    <col collapsed="false" customWidth="true" hidden="false" outlineLevel="0" max="21" min="21" style="0" width="39"/>
    <col collapsed="false" customWidth="true" hidden="false" outlineLevel="0" max="26" min="22" style="0" width="8.71"/>
  </cols>
  <sheetData>
    <row r="1" customFormat="false" ht="14.25" hidden="false" customHeight="true" outlineLevel="0" collapsed="false">
      <c r="A1" s="57" t="s">
        <v>1</v>
      </c>
      <c r="B1" s="57" t="s">
        <v>2</v>
      </c>
      <c r="C1" s="57" t="s">
        <v>3</v>
      </c>
      <c r="D1" s="57" t="s">
        <v>4</v>
      </c>
      <c r="E1" s="57" t="s">
        <v>5</v>
      </c>
      <c r="F1" s="57" t="s">
        <v>6</v>
      </c>
      <c r="G1" s="57" t="s">
        <v>7</v>
      </c>
      <c r="H1" s="58" t="s">
        <v>8</v>
      </c>
      <c r="I1" s="57" t="s">
        <v>9</v>
      </c>
      <c r="J1" s="57" t="s">
        <v>10</v>
      </c>
      <c r="K1" s="57" t="s">
        <v>11</v>
      </c>
      <c r="L1" s="57" t="s">
        <v>12</v>
      </c>
      <c r="M1" s="57" t="s">
        <v>13</v>
      </c>
      <c r="N1" s="57" t="s">
        <v>14</v>
      </c>
      <c r="O1" s="57" t="s">
        <v>15</v>
      </c>
      <c r="P1" s="57" t="s">
        <v>16</v>
      </c>
      <c r="Q1" s="57" t="s">
        <v>17</v>
      </c>
      <c r="R1" s="57" t="s">
        <v>18</v>
      </c>
      <c r="S1" s="57" t="s">
        <v>19</v>
      </c>
      <c r="T1" s="57" t="s">
        <v>20</v>
      </c>
      <c r="U1" s="57" t="s">
        <v>21</v>
      </c>
    </row>
    <row r="2" customFormat="false" ht="14.25" hidden="false" customHeight="true" outlineLevel="0" collapsed="false">
      <c r="A2" s="57" t="s">
        <v>1</v>
      </c>
      <c r="B2" s="57" t="s">
        <v>2</v>
      </c>
      <c r="C2" s="57" t="s">
        <v>3</v>
      </c>
      <c r="D2" s="57" t="s">
        <v>4</v>
      </c>
      <c r="E2" s="57" t="s">
        <v>5</v>
      </c>
      <c r="F2" s="57" t="s">
        <v>6</v>
      </c>
      <c r="G2" s="57" t="s">
        <v>7</v>
      </c>
      <c r="H2" s="57" t="s">
        <v>8</v>
      </c>
      <c r="I2" s="57" t="s">
        <v>9</v>
      </c>
      <c r="J2" s="57" t="s">
        <v>10</v>
      </c>
      <c r="K2" s="57" t="s">
        <v>11</v>
      </c>
      <c r="L2" s="57" t="s">
        <v>12</v>
      </c>
      <c r="M2" s="57" t="s">
        <v>13</v>
      </c>
      <c r="N2" s="57" t="s">
        <v>14</v>
      </c>
      <c r="O2" s="57" t="s">
        <v>15</v>
      </c>
      <c r="P2" s="57" t="s">
        <v>16</v>
      </c>
      <c r="Q2" s="57" t="s">
        <v>17</v>
      </c>
      <c r="R2" s="57" t="s">
        <v>18</v>
      </c>
      <c r="S2" s="57" t="s">
        <v>19</v>
      </c>
      <c r="T2" s="57" t="s">
        <v>20</v>
      </c>
      <c r="U2" s="57" t="s">
        <v>21</v>
      </c>
    </row>
    <row r="3" customFormat="false" ht="14.25" hidden="false" customHeight="true" outlineLevel="0" collapsed="false">
      <c r="A3" s="252" t="s">
        <v>3899</v>
      </c>
      <c r="B3" s="57" t="s">
        <v>3900</v>
      </c>
      <c r="C3" s="129" t="s">
        <v>3901</v>
      </c>
      <c r="D3" s="57" t="s">
        <v>3902</v>
      </c>
      <c r="E3" s="57" t="s">
        <v>41</v>
      </c>
      <c r="F3" s="253" t="n">
        <v>608000</v>
      </c>
      <c r="G3" s="253" t="n">
        <v>264196085</v>
      </c>
      <c r="H3" s="57" t="s">
        <v>4349</v>
      </c>
      <c r="I3" s="128" t="n">
        <v>44205</v>
      </c>
      <c r="J3" s="253" t="n">
        <v>296532</v>
      </c>
      <c r="K3" s="57" t="s">
        <v>3903</v>
      </c>
      <c r="L3" s="57" t="s">
        <v>36</v>
      </c>
      <c r="M3" s="57" t="n">
        <v>0</v>
      </c>
      <c r="N3" s="57" t="s">
        <v>5698</v>
      </c>
      <c r="O3" s="253" t="n">
        <v>651</v>
      </c>
      <c r="P3" s="128" t="n">
        <v>44830</v>
      </c>
      <c r="Q3" s="57" t="s">
        <v>4199</v>
      </c>
      <c r="R3" s="57"/>
      <c r="S3" s="57" t="n">
        <v>2</v>
      </c>
      <c r="T3" s="57" t="s">
        <v>36</v>
      </c>
      <c r="U3" s="57"/>
    </row>
    <row r="4" customFormat="false" ht="14.25" hidden="false" customHeight="true" outlineLevel="0" collapsed="false">
      <c r="A4" s="252" t="s">
        <v>3904</v>
      </c>
      <c r="B4" s="57" t="s">
        <v>3905</v>
      </c>
      <c r="C4" s="57" t="s">
        <v>3906</v>
      </c>
      <c r="D4" s="57" t="s">
        <v>3907</v>
      </c>
      <c r="E4" s="57" t="s">
        <v>47</v>
      </c>
      <c r="F4" s="253" t="n">
        <v>227000</v>
      </c>
      <c r="G4" s="253" t="n">
        <v>33652903</v>
      </c>
      <c r="H4" s="57" t="s">
        <v>5699</v>
      </c>
      <c r="I4" s="128" t="n">
        <v>44792</v>
      </c>
      <c r="J4" s="253" t="n">
        <v>20504</v>
      </c>
      <c r="K4" s="57" t="s">
        <v>5700</v>
      </c>
      <c r="L4" s="57" t="s">
        <v>29</v>
      </c>
      <c r="M4" s="57" t="s">
        <v>3908</v>
      </c>
      <c r="N4" s="254" t="s">
        <v>5701</v>
      </c>
      <c r="O4" s="253" t="n">
        <v>350</v>
      </c>
      <c r="P4" s="128" t="n">
        <v>44830</v>
      </c>
      <c r="Q4" s="57" t="s">
        <v>4228</v>
      </c>
      <c r="R4" s="57" t="n">
        <v>172</v>
      </c>
      <c r="S4" s="57" t="n">
        <v>22</v>
      </c>
      <c r="T4" s="57" t="s">
        <v>36</v>
      </c>
      <c r="U4" s="57"/>
    </row>
    <row r="5" customFormat="false" ht="14.25" hidden="false" customHeight="true" outlineLevel="0" collapsed="false">
      <c r="A5" s="252" t="s">
        <v>3909</v>
      </c>
      <c r="B5" s="57" t="s">
        <v>3910</v>
      </c>
      <c r="C5" s="57" t="s">
        <v>2924</v>
      </c>
      <c r="D5" s="57" t="s">
        <v>5702</v>
      </c>
      <c r="E5" s="57" t="s">
        <v>47</v>
      </c>
      <c r="F5" s="253" t="n">
        <v>10000000</v>
      </c>
      <c r="G5" s="253" t="n">
        <v>196984518</v>
      </c>
      <c r="H5" s="57" t="s">
        <v>5703</v>
      </c>
      <c r="I5" s="128" t="n">
        <v>44638</v>
      </c>
      <c r="J5" s="253" t="n">
        <v>204418</v>
      </c>
      <c r="K5" s="57" t="s">
        <v>5704</v>
      </c>
      <c r="L5" s="57" t="s">
        <v>29</v>
      </c>
      <c r="M5" s="57" t="s">
        <v>3911</v>
      </c>
      <c r="N5" s="57" t="s">
        <v>5481</v>
      </c>
      <c r="O5" s="253" t="n">
        <v>0</v>
      </c>
      <c r="P5" s="128" t="n">
        <v>44830</v>
      </c>
      <c r="Q5" s="57" t="s">
        <v>4199</v>
      </c>
      <c r="R5" s="57" t="n">
        <v>200</v>
      </c>
      <c r="S5" s="57" t="n">
        <v>10</v>
      </c>
      <c r="T5" s="57" t="s">
        <v>36</v>
      </c>
      <c r="U5" s="57"/>
    </row>
    <row r="6" customFormat="false" ht="14.25" hidden="false" customHeight="true" outlineLevel="0" collapsed="false">
      <c r="A6" s="252" t="s">
        <v>3912</v>
      </c>
      <c r="B6" s="57" t="s">
        <v>3913</v>
      </c>
      <c r="C6" s="57" t="s">
        <v>3914</v>
      </c>
      <c r="D6" s="57" t="s">
        <v>5705</v>
      </c>
      <c r="E6" s="57" t="s">
        <v>41</v>
      </c>
      <c r="F6" s="253" t="n">
        <v>93100</v>
      </c>
      <c r="G6" s="253" t="n">
        <v>13922805</v>
      </c>
      <c r="H6" s="57" t="s">
        <v>5706</v>
      </c>
      <c r="I6" s="128" t="n">
        <v>44802</v>
      </c>
      <c r="J6" s="253" t="n">
        <v>19257</v>
      </c>
      <c r="K6" s="57" t="s">
        <v>5700</v>
      </c>
      <c r="L6" s="57" t="s">
        <v>29</v>
      </c>
      <c r="M6" s="57" t="s">
        <v>3916</v>
      </c>
      <c r="N6" s="57" t="s">
        <v>5481</v>
      </c>
      <c r="O6" s="253" t="n">
        <v>1148</v>
      </c>
      <c r="P6" s="128" t="n">
        <v>44830</v>
      </c>
      <c r="Q6" s="57" t="s">
        <v>4199</v>
      </c>
      <c r="R6" s="57" t="n">
        <v>200</v>
      </c>
      <c r="S6" s="57" t="n">
        <v>11</v>
      </c>
      <c r="T6" s="57" t="s">
        <v>36</v>
      </c>
      <c r="U6" s="57"/>
    </row>
    <row r="7" customFormat="false" ht="14.25" hidden="false" customHeight="true" outlineLevel="0" collapsed="false">
      <c r="A7" s="252" t="s">
        <v>3917</v>
      </c>
      <c r="B7" s="57" t="s">
        <v>3918</v>
      </c>
      <c r="C7" s="57" t="s">
        <v>3919</v>
      </c>
      <c r="D7" s="57" t="s">
        <v>3920</v>
      </c>
      <c r="E7" s="57" t="s">
        <v>41</v>
      </c>
      <c r="F7" s="253" t="n">
        <v>305000</v>
      </c>
      <c r="G7" s="253" t="n">
        <v>56739955</v>
      </c>
      <c r="H7" s="57" t="s">
        <v>5707</v>
      </c>
      <c r="I7" s="128" t="n">
        <v>44813</v>
      </c>
      <c r="J7" s="253" t="n">
        <v>1190</v>
      </c>
      <c r="K7" s="57" t="s">
        <v>3903</v>
      </c>
      <c r="L7" s="57" t="s">
        <v>36</v>
      </c>
      <c r="M7" s="57" t="s">
        <v>5708</v>
      </c>
      <c r="N7" s="57" t="s">
        <v>5709</v>
      </c>
      <c r="O7" s="253" t="n">
        <v>24</v>
      </c>
      <c r="P7" s="128" t="n">
        <v>44830</v>
      </c>
      <c r="Q7" s="57" t="s">
        <v>4199</v>
      </c>
      <c r="R7" s="57" t="n">
        <v>200</v>
      </c>
      <c r="S7" s="57" t="n">
        <v>8</v>
      </c>
      <c r="T7" s="57" t="s">
        <v>36</v>
      </c>
      <c r="U7" s="57"/>
    </row>
    <row r="8" customFormat="false" ht="14.25" hidden="false" customHeight="true" outlineLevel="0" collapsed="false">
      <c r="A8" s="252" t="s">
        <v>3922</v>
      </c>
      <c r="B8" s="57" t="s">
        <v>3923</v>
      </c>
      <c r="C8" s="57" t="s">
        <v>3924</v>
      </c>
      <c r="D8" s="57" t="s">
        <v>3925</v>
      </c>
      <c r="E8" s="57" t="s">
        <v>41</v>
      </c>
      <c r="F8" s="253" t="n">
        <v>27500</v>
      </c>
      <c r="G8" s="253" t="n">
        <v>12757598</v>
      </c>
      <c r="H8" s="57" t="s">
        <v>5710</v>
      </c>
      <c r="I8" s="128" t="n">
        <v>44543</v>
      </c>
      <c r="J8" s="253" t="n">
        <v>4044</v>
      </c>
      <c r="K8" s="57" t="s">
        <v>5700</v>
      </c>
      <c r="L8" s="57" t="s">
        <v>29</v>
      </c>
      <c r="M8" s="57" t="s">
        <v>3926</v>
      </c>
      <c r="N8" s="254" t="s">
        <v>5711</v>
      </c>
      <c r="O8" s="253" t="n">
        <v>81</v>
      </c>
      <c r="P8" s="128" t="n">
        <v>44830</v>
      </c>
      <c r="Q8" s="57" t="s">
        <v>4199</v>
      </c>
      <c r="R8" s="57" t="n">
        <v>400</v>
      </c>
      <c r="S8" s="57" t="n">
        <v>40</v>
      </c>
      <c r="T8" s="57" t="s">
        <v>36</v>
      </c>
      <c r="U8" s="57"/>
    </row>
    <row r="9" customFormat="false" ht="14.25" hidden="false" customHeight="true" outlineLevel="0" collapsed="false">
      <c r="A9" s="252" t="s">
        <v>3927</v>
      </c>
      <c r="B9" s="57" t="s">
        <v>3928</v>
      </c>
      <c r="C9" s="57" t="s">
        <v>3929</v>
      </c>
      <c r="D9" s="57" t="s">
        <v>3930</v>
      </c>
      <c r="E9" s="57" t="s">
        <v>41</v>
      </c>
      <c r="F9" s="253" t="n">
        <v>133000000</v>
      </c>
      <c r="G9" s="253" t="n">
        <v>3430786072</v>
      </c>
      <c r="H9" s="57" t="s">
        <v>5712</v>
      </c>
      <c r="I9" s="128" t="n">
        <v>44599</v>
      </c>
      <c r="J9" s="253" t="n">
        <v>6015813</v>
      </c>
      <c r="K9" s="57" t="s">
        <v>5704</v>
      </c>
      <c r="L9" s="57" t="s">
        <v>29</v>
      </c>
      <c r="M9" s="57" t="s">
        <v>3931</v>
      </c>
      <c r="N9" s="254" t="s">
        <v>5713</v>
      </c>
      <c r="O9" s="253" t="n">
        <v>146322</v>
      </c>
      <c r="P9" s="128" t="n">
        <v>44830</v>
      </c>
      <c r="Q9" s="57" t="s">
        <v>4199</v>
      </c>
      <c r="R9" s="57" t="n">
        <v>300</v>
      </c>
      <c r="S9" s="57" t="n">
        <v>82</v>
      </c>
      <c r="T9" s="57" t="s">
        <v>36</v>
      </c>
      <c r="U9" s="57"/>
    </row>
    <row r="10" customFormat="false" ht="14.25" hidden="false" customHeight="true" outlineLevel="0" collapsed="false">
      <c r="A10" s="252" t="s">
        <v>3932</v>
      </c>
      <c r="B10" s="57" t="s">
        <v>3933</v>
      </c>
      <c r="C10" s="57" t="s">
        <v>3934</v>
      </c>
      <c r="D10" s="57" t="s">
        <v>3935</v>
      </c>
      <c r="E10" s="57" t="s">
        <v>47</v>
      </c>
      <c r="F10" s="253" t="n">
        <v>12800000</v>
      </c>
      <c r="G10" s="253" t="n">
        <v>294696746</v>
      </c>
      <c r="H10" s="57" t="s">
        <v>5714</v>
      </c>
      <c r="I10" s="128" t="n">
        <v>44208</v>
      </c>
      <c r="J10" s="253" t="n">
        <v>705364</v>
      </c>
      <c r="K10" s="57" t="s">
        <v>3903</v>
      </c>
      <c r="L10" s="57" t="s">
        <v>36</v>
      </c>
      <c r="M10" s="57" t="s">
        <v>5715</v>
      </c>
      <c r="N10" s="57" t="s">
        <v>5481</v>
      </c>
      <c r="O10" s="253" t="n">
        <v>15364</v>
      </c>
      <c r="P10" s="128" t="n">
        <v>44830</v>
      </c>
      <c r="Q10" s="57" t="s">
        <v>4199</v>
      </c>
      <c r="R10" s="57" t="n">
        <v>150</v>
      </c>
      <c r="S10" s="57"/>
      <c r="T10" s="57" t="s">
        <v>36</v>
      </c>
      <c r="U10" s="57"/>
    </row>
    <row r="11" customFormat="false" ht="14.25" hidden="false" customHeight="true" outlineLevel="0" collapsed="false">
      <c r="A11" s="129" t="s">
        <v>3937</v>
      </c>
      <c r="B11" s="57" t="s">
        <v>1362</v>
      </c>
      <c r="C11" s="57" t="s">
        <v>1363</v>
      </c>
      <c r="D11" s="57" t="s">
        <v>1364</v>
      </c>
      <c r="E11" s="57" t="s">
        <v>41</v>
      </c>
      <c r="F11" s="253" t="n">
        <v>87200000</v>
      </c>
      <c r="G11" s="253" t="n">
        <v>1109838251</v>
      </c>
      <c r="H11" s="57" t="s">
        <v>5716</v>
      </c>
      <c r="I11" s="128" t="n">
        <v>44805</v>
      </c>
      <c r="J11" s="253" t="n">
        <v>248177</v>
      </c>
      <c r="K11" s="57" t="s">
        <v>5704</v>
      </c>
      <c r="L11" s="57" t="s">
        <v>29</v>
      </c>
      <c r="M11" s="57" t="s">
        <v>3938</v>
      </c>
      <c r="N11" s="57" t="s">
        <v>5481</v>
      </c>
      <c r="O11" s="253" t="n">
        <v>12232</v>
      </c>
      <c r="P11" s="128" t="n">
        <v>44830</v>
      </c>
      <c r="Q11" s="57" t="s">
        <v>4199</v>
      </c>
      <c r="R11" s="57" t="n">
        <v>100</v>
      </c>
      <c r="S11" s="57" t="n">
        <v>23</v>
      </c>
      <c r="T11" s="57" t="s">
        <v>36</v>
      </c>
      <c r="U11" s="57"/>
    </row>
    <row r="12" customFormat="false" ht="14.25" hidden="false" customHeight="true" outlineLevel="0" collapsed="false">
      <c r="A12" s="252" t="s">
        <v>3939</v>
      </c>
      <c r="B12" s="57" t="s">
        <v>5717</v>
      </c>
      <c r="C12" s="57" t="s">
        <v>3941</v>
      </c>
      <c r="D12" s="57" t="s">
        <v>5718</v>
      </c>
      <c r="E12" s="57" t="s">
        <v>47</v>
      </c>
      <c r="F12" s="253" t="n">
        <v>860000</v>
      </c>
      <c r="G12" s="253" t="n">
        <v>284027944</v>
      </c>
      <c r="H12" s="57" t="s">
        <v>5719</v>
      </c>
      <c r="I12" s="128" t="n">
        <v>44443</v>
      </c>
      <c r="J12" s="253" t="n">
        <v>113231</v>
      </c>
      <c r="K12" s="57" t="s">
        <v>5720</v>
      </c>
      <c r="L12" s="57" t="s">
        <v>29</v>
      </c>
      <c r="M12" s="57" t="s">
        <v>3944</v>
      </c>
      <c r="N12" s="57" t="s">
        <v>5481</v>
      </c>
      <c r="O12" s="253" t="n">
        <v>2305</v>
      </c>
      <c r="P12" s="128" t="n">
        <v>44830</v>
      </c>
      <c r="Q12" s="57" t="s">
        <v>4228</v>
      </c>
      <c r="R12" s="57" t="n">
        <v>150</v>
      </c>
      <c r="S12" s="57"/>
      <c r="T12" s="57" t="s">
        <v>36</v>
      </c>
      <c r="U12" s="57"/>
    </row>
    <row r="13" customFormat="false" ht="14.25" hidden="false" customHeight="true" outlineLevel="0" collapsed="false">
      <c r="A13" s="252" t="s">
        <v>3945</v>
      </c>
      <c r="B13" s="57" t="s">
        <v>3946</v>
      </c>
      <c r="C13" s="57" t="s">
        <v>3947</v>
      </c>
      <c r="D13" s="57" t="s">
        <v>270</v>
      </c>
      <c r="E13" s="57" t="s">
        <v>41</v>
      </c>
      <c r="F13" s="253" t="n">
        <v>15400000</v>
      </c>
      <c r="G13" s="253" t="n">
        <v>132864632</v>
      </c>
      <c r="H13" s="57" t="s">
        <v>5721</v>
      </c>
      <c r="I13" s="128" t="n">
        <v>44819</v>
      </c>
      <c r="J13" s="253" t="n">
        <v>4122</v>
      </c>
      <c r="K13" s="57" t="s">
        <v>5700</v>
      </c>
      <c r="L13" s="57" t="s">
        <v>29</v>
      </c>
      <c r="M13" s="57" t="s">
        <v>3948</v>
      </c>
      <c r="N13" s="57" t="s">
        <v>5722</v>
      </c>
      <c r="O13" s="253" t="n">
        <v>161</v>
      </c>
      <c r="P13" s="128" t="n">
        <v>44830</v>
      </c>
      <c r="Q13" s="57" t="s">
        <v>4199</v>
      </c>
      <c r="R13" s="57" t="n">
        <v>200</v>
      </c>
      <c r="S13" s="57" t="n">
        <v>21</v>
      </c>
      <c r="T13" s="57" t="s">
        <v>36</v>
      </c>
      <c r="U13" s="57"/>
    </row>
    <row r="14" customFormat="false" ht="14.25" hidden="false" customHeight="true" outlineLevel="0" collapsed="false">
      <c r="A14" s="252" t="s">
        <v>3949</v>
      </c>
      <c r="B14" s="57" t="s">
        <v>3950</v>
      </c>
      <c r="C14" s="57" t="s">
        <v>3951</v>
      </c>
      <c r="D14" s="57" t="s">
        <v>3952</v>
      </c>
      <c r="E14" s="57" t="s">
        <v>41</v>
      </c>
      <c r="F14" s="253" t="n">
        <v>579000</v>
      </c>
      <c r="G14" s="253" t="n">
        <v>19156552</v>
      </c>
      <c r="H14" s="57" t="s">
        <v>5723</v>
      </c>
      <c r="I14" s="128" t="n">
        <v>44475</v>
      </c>
      <c r="J14" s="253" t="n">
        <v>456569</v>
      </c>
      <c r="K14" s="57" t="s">
        <v>5700</v>
      </c>
      <c r="L14" s="57" t="s">
        <v>29</v>
      </c>
      <c r="M14" s="57" t="s">
        <v>3953</v>
      </c>
      <c r="N14" s="57" t="s">
        <v>5481</v>
      </c>
      <c r="O14" s="253" t="n">
        <v>5988</v>
      </c>
      <c r="P14" s="128" t="n">
        <v>44830</v>
      </c>
      <c r="Q14" s="57" t="s">
        <v>4228</v>
      </c>
      <c r="R14" s="57" t="n">
        <v>8</v>
      </c>
      <c r="S14" s="57" t="n">
        <v>2</v>
      </c>
      <c r="T14" s="57" t="s">
        <v>36</v>
      </c>
      <c r="U14" s="57"/>
    </row>
    <row r="15" customFormat="false" ht="14.25" hidden="false" customHeight="true" outlineLevel="0" collapsed="false">
      <c r="A15" s="252" t="s">
        <v>3954</v>
      </c>
      <c r="B15" s="57" t="s">
        <v>3955</v>
      </c>
      <c r="C15" s="57" t="s">
        <v>863</v>
      </c>
      <c r="D15" s="57" t="s">
        <v>4542</v>
      </c>
      <c r="E15" s="57" t="s">
        <v>41</v>
      </c>
      <c r="F15" s="253" t="n">
        <v>177000000</v>
      </c>
      <c r="G15" s="253" t="n">
        <v>20068192971</v>
      </c>
      <c r="H15" s="57" t="s">
        <v>5724</v>
      </c>
      <c r="I15" s="128" t="n">
        <v>44814</v>
      </c>
      <c r="J15" s="253" t="n">
        <v>98887</v>
      </c>
      <c r="K15" s="57" t="s">
        <v>3903</v>
      </c>
      <c r="L15" s="57" t="s">
        <v>29</v>
      </c>
      <c r="M15" s="57" t="s">
        <v>3956</v>
      </c>
      <c r="N15" s="254" t="s">
        <v>5725</v>
      </c>
      <c r="O15" s="253" t="n">
        <v>1674</v>
      </c>
      <c r="P15" s="128" t="n">
        <v>44830</v>
      </c>
      <c r="Q15" s="57" t="s">
        <v>4228</v>
      </c>
      <c r="R15" s="57" t="n">
        <v>2000</v>
      </c>
      <c r="S15" s="57" t="n">
        <v>300</v>
      </c>
      <c r="T15" s="57" t="s">
        <v>36</v>
      </c>
      <c r="U15" s="57"/>
    </row>
    <row r="16" customFormat="false" ht="14.25" hidden="false" customHeight="true" outlineLevel="0" collapsed="false">
      <c r="A16" s="252" t="s">
        <v>3957</v>
      </c>
      <c r="B16" s="57" t="s">
        <v>3958</v>
      </c>
      <c r="C16" s="57" t="s">
        <v>3959</v>
      </c>
      <c r="D16" s="57" t="s">
        <v>3960</v>
      </c>
      <c r="E16" s="57" t="s">
        <v>47</v>
      </c>
      <c r="F16" s="253" t="n">
        <v>1880000</v>
      </c>
      <c r="G16" s="253" t="n">
        <v>492032847</v>
      </c>
      <c r="H16" s="57" t="s">
        <v>4349</v>
      </c>
      <c r="I16" s="128" t="n">
        <v>44544</v>
      </c>
      <c r="J16" s="253" t="n">
        <v>70549</v>
      </c>
      <c r="K16" s="57" t="s">
        <v>3903</v>
      </c>
      <c r="L16" s="57" t="s">
        <v>29</v>
      </c>
      <c r="M16" s="57" t="s">
        <v>3961</v>
      </c>
      <c r="N16" s="57" t="s">
        <v>5481</v>
      </c>
      <c r="O16" s="253" t="n">
        <v>227</v>
      </c>
      <c r="P16" s="128" t="n">
        <v>44830</v>
      </c>
      <c r="Q16" s="57" t="s">
        <v>4228</v>
      </c>
      <c r="R16" s="57" t="n">
        <v>300</v>
      </c>
      <c r="S16" s="57" t="n">
        <v>16</v>
      </c>
      <c r="T16" s="57" t="s">
        <v>36</v>
      </c>
      <c r="U16" s="57"/>
    </row>
    <row r="17" customFormat="false" ht="14.25" hidden="false" customHeight="true" outlineLevel="0" collapsed="false">
      <c r="A17" s="252" t="s">
        <v>3962</v>
      </c>
      <c r="B17" s="57" t="s">
        <v>3963</v>
      </c>
      <c r="C17" s="57" t="s">
        <v>3964</v>
      </c>
      <c r="D17" s="57" t="s">
        <v>5726</v>
      </c>
      <c r="E17" s="57" t="s">
        <v>47</v>
      </c>
      <c r="F17" s="253" t="n">
        <v>251000</v>
      </c>
      <c r="G17" s="253" t="n">
        <v>150979633</v>
      </c>
      <c r="H17" s="57" t="s">
        <v>5727</v>
      </c>
      <c r="I17" s="128" t="n">
        <v>44809</v>
      </c>
      <c r="J17" s="253" t="n">
        <v>394</v>
      </c>
      <c r="K17" s="57" t="s">
        <v>5700</v>
      </c>
      <c r="L17" s="57" t="s">
        <v>29</v>
      </c>
      <c r="M17" s="57" t="n">
        <v>0</v>
      </c>
      <c r="N17" s="57" t="s">
        <v>5481</v>
      </c>
      <c r="O17" s="253" t="n">
        <v>7</v>
      </c>
      <c r="P17" s="128" t="n">
        <v>44830</v>
      </c>
      <c r="Q17" s="57" t="s">
        <v>4199</v>
      </c>
      <c r="R17" s="57" t="n">
        <v>140</v>
      </c>
      <c r="S17" s="57" t="n">
        <v>7</v>
      </c>
      <c r="T17" s="57" t="s">
        <v>36</v>
      </c>
      <c r="U17" s="57"/>
    </row>
    <row r="18" customFormat="false" ht="14.25" hidden="false" customHeight="true" outlineLevel="0" collapsed="false">
      <c r="A18" s="129" t="s">
        <v>3966</v>
      </c>
      <c r="B18" s="57" t="s">
        <v>3967</v>
      </c>
      <c r="C18" s="57" t="s">
        <v>3968</v>
      </c>
      <c r="D18" s="57" t="s">
        <v>5728</v>
      </c>
      <c r="E18" s="57" t="s">
        <v>41</v>
      </c>
      <c r="F18" s="253" t="n">
        <v>247000000</v>
      </c>
      <c r="G18" s="253" t="n">
        <v>1373118764</v>
      </c>
      <c r="H18" s="57" t="s">
        <v>5729</v>
      </c>
      <c r="I18" s="128" t="n">
        <v>44011</v>
      </c>
      <c r="J18" s="253" t="n">
        <v>6330336</v>
      </c>
      <c r="K18" s="57" t="s">
        <v>5700</v>
      </c>
      <c r="L18" s="57" t="s">
        <v>29</v>
      </c>
      <c r="M18" s="57" t="s">
        <v>3970</v>
      </c>
      <c r="N18" s="57" t="s">
        <v>5481</v>
      </c>
      <c r="O18" s="253" t="n">
        <v>128611</v>
      </c>
      <c r="P18" s="128" t="n">
        <v>44830</v>
      </c>
      <c r="Q18" s="57" t="s">
        <v>4199</v>
      </c>
      <c r="R18" s="57" t="n">
        <v>80</v>
      </c>
      <c r="S18" s="57" t="n">
        <v>13</v>
      </c>
      <c r="T18" s="57" t="s">
        <v>36</v>
      </c>
      <c r="U18" s="57"/>
    </row>
    <row r="19" customFormat="false" ht="14.25" hidden="false" customHeight="true" outlineLevel="0" collapsed="false">
      <c r="A19" s="57" t="s">
        <v>3971</v>
      </c>
      <c r="B19" s="57" t="s">
        <v>3972</v>
      </c>
      <c r="C19" s="57" t="s">
        <v>3973</v>
      </c>
      <c r="D19" s="57" t="s">
        <v>3974</v>
      </c>
      <c r="E19" s="57" t="s">
        <v>41</v>
      </c>
      <c r="F19" s="253" t="n">
        <v>362000</v>
      </c>
      <c r="G19" s="253" t="n">
        <v>50249149</v>
      </c>
      <c r="H19" s="57" t="s">
        <v>5730</v>
      </c>
      <c r="I19" s="128" t="n">
        <v>44819</v>
      </c>
      <c r="J19" s="253" t="n">
        <v>3904</v>
      </c>
      <c r="K19" s="57" t="s">
        <v>3903</v>
      </c>
      <c r="L19" s="57" t="s">
        <v>36</v>
      </c>
      <c r="M19" s="57" t="s">
        <v>5731</v>
      </c>
      <c r="N19" s="57" t="s">
        <v>5481</v>
      </c>
      <c r="O19" s="253" t="n">
        <v>143</v>
      </c>
      <c r="P19" s="128" t="n">
        <v>44830</v>
      </c>
      <c r="Q19" s="57" t="s">
        <v>4199</v>
      </c>
      <c r="R19" s="57" t="n">
        <v>100</v>
      </c>
      <c r="S19" s="57" t="n">
        <v>5</v>
      </c>
      <c r="T19" s="57" t="s">
        <v>36</v>
      </c>
      <c r="U19" s="57"/>
    </row>
    <row r="20" customFormat="false" ht="14.25" hidden="false" customHeight="true" outlineLevel="0" collapsed="false">
      <c r="A20" s="252" t="s">
        <v>3976</v>
      </c>
      <c r="B20" s="57" t="s">
        <v>3977</v>
      </c>
      <c r="C20" s="57" t="s">
        <v>3978</v>
      </c>
      <c r="D20" s="57" t="s">
        <v>3979</v>
      </c>
      <c r="E20" s="57" t="s">
        <v>47</v>
      </c>
      <c r="F20" s="253" t="n">
        <v>157000</v>
      </c>
      <c r="G20" s="253" t="n">
        <v>72808366</v>
      </c>
      <c r="H20" s="57" t="s">
        <v>5732</v>
      </c>
      <c r="I20" s="128" t="n">
        <v>44797</v>
      </c>
      <c r="J20" s="253" t="n">
        <v>65519</v>
      </c>
      <c r="K20" s="57" t="s">
        <v>5700</v>
      </c>
      <c r="L20" s="57" t="s">
        <v>29</v>
      </c>
      <c r="M20" s="57" t="n">
        <v>0</v>
      </c>
      <c r="N20" s="57" t="s">
        <v>5481</v>
      </c>
      <c r="O20" s="253" t="n">
        <v>54</v>
      </c>
      <c r="P20" s="128" t="n">
        <v>44830</v>
      </c>
      <c r="Q20" s="57" t="s">
        <v>4199</v>
      </c>
      <c r="R20" s="57" t="n">
        <v>60</v>
      </c>
      <c r="S20" s="57" t="n">
        <v>1</v>
      </c>
      <c r="T20" s="57" t="s">
        <v>36</v>
      </c>
      <c r="U20" s="57"/>
    </row>
    <row r="21" customFormat="false" ht="14.25" hidden="false" customHeight="true" outlineLevel="0" collapsed="false">
      <c r="A21" s="252" t="s">
        <v>3980</v>
      </c>
      <c r="B21" s="57" t="s">
        <v>3981</v>
      </c>
      <c r="C21" s="57" t="s">
        <v>3982</v>
      </c>
      <c r="D21" s="57" t="s">
        <v>5733</v>
      </c>
      <c r="E21" s="57" t="s">
        <v>47</v>
      </c>
      <c r="F21" s="253" t="n">
        <v>366000</v>
      </c>
      <c r="G21" s="253" t="n">
        <v>361929403</v>
      </c>
      <c r="H21" s="57" t="s">
        <v>5734</v>
      </c>
      <c r="I21" s="128" t="n">
        <v>44778</v>
      </c>
      <c r="J21" s="253" t="n">
        <v>90561</v>
      </c>
      <c r="K21" s="57" t="s">
        <v>3903</v>
      </c>
      <c r="L21" s="57" t="s">
        <v>36</v>
      </c>
      <c r="M21" s="57" t="n">
        <v>0</v>
      </c>
      <c r="N21" s="57" t="s">
        <v>5735</v>
      </c>
      <c r="O21" s="253" t="n">
        <v>97</v>
      </c>
      <c r="P21" s="128" t="n">
        <v>44830</v>
      </c>
      <c r="Q21" s="57" t="s">
        <v>4199</v>
      </c>
      <c r="R21" s="57" t="n">
        <v>500</v>
      </c>
      <c r="S21" s="57" t="n">
        <v>7</v>
      </c>
      <c r="T21" s="57" t="s">
        <v>36</v>
      </c>
      <c r="U21" s="57"/>
    </row>
    <row r="22" customFormat="false" ht="14.25" hidden="false" customHeight="true" outlineLevel="0" collapsed="false">
      <c r="A22" s="252" t="s">
        <v>3984</v>
      </c>
      <c r="B22" s="57" t="s">
        <v>3985</v>
      </c>
      <c r="C22" s="57" t="s">
        <v>3986</v>
      </c>
      <c r="D22" s="57" t="s">
        <v>5736</v>
      </c>
      <c r="E22" s="57" t="s">
        <v>41</v>
      </c>
      <c r="F22" s="253" t="n">
        <v>29700000</v>
      </c>
      <c r="G22" s="253" t="n">
        <v>2689651315</v>
      </c>
      <c r="H22" s="57" t="s">
        <v>5734</v>
      </c>
      <c r="I22" s="128" t="n">
        <v>44746</v>
      </c>
      <c r="J22" s="253" t="n">
        <v>1888378</v>
      </c>
      <c r="K22" s="57" t="s">
        <v>5700</v>
      </c>
      <c r="L22" s="57" t="s">
        <v>29</v>
      </c>
      <c r="M22" s="57" t="n">
        <v>0</v>
      </c>
      <c r="N22" s="57" t="s">
        <v>5737</v>
      </c>
      <c r="O22" s="253" t="n">
        <v>2538</v>
      </c>
      <c r="P22" s="128" t="n">
        <v>44830</v>
      </c>
      <c r="Q22" s="57" t="s">
        <v>4199</v>
      </c>
      <c r="R22" s="57" t="n">
        <v>400</v>
      </c>
      <c r="S22" s="57" t="n">
        <v>10</v>
      </c>
      <c r="T22" s="57" t="s">
        <v>36</v>
      </c>
      <c r="U22" s="57"/>
    </row>
    <row r="23" customFormat="false" ht="14.25" hidden="false" customHeight="true" outlineLevel="0" collapsed="false">
      <c r="A23" s="252" t="s">
        <v>3988</v>
      </c>
      <c r="B23" s="57" t="s">
        <v>3989</v>
      </c>
      <c r="C23" s="57" t="s">
        <v>3990</v>
      </c>
      <c r="D23" s="57" t="s">
        <v>3991</v>
      </c>
      <c r="E23" s="57" t="s">
        <v>41</v>
      </c>
      <c r="F23" s="253" t="n">
        <v>242000</v>
      </c>
      <c r="G23" s="253" t="n">
        <v>69219518</v>
      </c>
      <c r="H23" s="57" t="s">
        <v>5738</v>
      </c>
      <c r="I23" s="128" t="n">
        <v>44809</v>
      </c>
      <c r="J23" s="253" t="n">
        <v>22177</v>
      </c>
      <c r="K23" s="57" t="s">
        <v>5704</v>
      </c>
      <c r="L23" s="57" t="s">
        <v>29</v>
      </c>
      <c r="M23" s="57" t="s">
        <v>3992</v>
      </c>
      <c r="N23" s="57" t="s">
        <v>5481</v>
      </c>
      <c r="O23" s="253" t="n">
        <v>163</v>
      </c>
      <c r="P23" s="128" t="n">
        <v>44830</v>
      </c>
      <c r="Q23" s="57" t="s">
        <v>4199</v>
      </c>
      <c r="R23" s="57" t="n">
        <v>150</v>
      </c>
      <c r="S23" s="57"/>
      <c r="T23" s="57" t="s">
        <v>36</v>
      </c>
      <c r="U23" s="57"/>
    </row>
    <row r="24" customFormat="false" ht="14.25" hidden="false" customHeight="true" outlineLevel="0" collapsed="false">
      <c r="A24" s="252" t="s">
        <v>3993</v>
      </c>
      <c r="B24" s="57" t="s">
        <v>3994</v>
      </c>
      <c r="C24" s="57" t="s">
        <v>3995</v>
      </c>
      <c r="D24" s="57" t="s">
        <v>5739</v>
      </c>
      <c r="E24" s="57" t="s">
        <v>41</v>
      </c>
      <c r="F24" s="253" t="n">
        <v>92000000</v>
      </c>
      <c r="G24" s="253" t="n">
        <v>5610273780</v>
      </c>
      <c r="H24" s="57" t="s">
        <v>5740</v>
      </c>
      <c r="I24" s="128" t="n">
        <v>43413</v>
      </c>
      <c r="J24" s="253" t="n">
        <v>3881357</v>
      </c>
      <c r="K24" s="57" t="s">
        <v>5700</v>
      </c>
      <c r="L24" s="57" t="s">
        <v>29</v>
      </c>
      <c r="M24" s="57" t="s">
        <v>3997</v>
      </c>
      <c r="N24" s="254" t="s">
        <v>5741</v>
      </c>
      <c r="O24" s="253" t="n">
        <v>66775</v>
      </c>
      <c r="P24" s="128" t="n">
        <v>44830</v>
      </c>
      <c r="Q24" s="57" t="s">
        <v>4199</v>
      </c>
      <c r="R24" s="57" t="n">
        <v>80</v>
      </c>
      <c r="S24" s="57" t="n">
        <v>18</v>
      </c>
      <c r="T24" s="57" t="s">
        <v>36</v>
      </c>
      <c r="U24" s="57"/>
    </row>
    <row r="25" customFormat="false" ht="14.25" hidden="false" customHeight="true" outlineLevel="0" collapsed="false">
      <c r="A25" s="252" t="s">
        <v>3998</v>
      </c>
      <c r="B25" s="57" t="s">
        <v>3999</v>
      </c>
      <c r="C25" s="57" t="s">
        <v>4000</v>
      </c>
      <c r="D25" s="57" t="s">
        <v>4001</v>
      </c>
      <c r="E25" s="57" t="s">
        <v>47</v>
      </c>
      <c r="F25" s="253" t="n">
        <v>18100000</v>
      </c>
      <c r="G25" s="253" t="n">
        <v>139245936</v>
      </c>
      <c r="H25" s="57" t="s">
        <v>5742</v>
      </c>
      <c r="I25" s="128" t="n">
        <v>44819</v>
      </c>
      <c r="J25" s="253" t="n">
        <v>2719</v>
      </c>
      <c r="K25" s="57" t="s">
        <v>5700</v>
      </c>
      <c r="L25" s="57" t="s">
        <v>29</v>
      </c>
      <c r="M25" s="57" t="s">
        <v>4002</v>
      </c>
      <c r="N25" s="57" t="s">
        <v>5481</v>
      </c>
      <c r="O25" s="253" t="n">
        <v>131</v>
      </c>
      <c r="P25" s="128" t="n">
        <v>44830</v>
      </c>
      <c r="Q25" s="57" t="s">
        <v>4228</v>
      </c>
      <c r="R25" s="57" t="n">
        <v>600</v>
      </c>
      <c r="S25" s="57" t="n">
        <v>110</v>
      </c>
      <c r="T25" s="57" t="s">
        <v>36</v>
      </c>
      <c r="U25" s="57"/>
    </row>
    <row r="26" customFormat="false" ht="14.25" hidden="false" customHeight="true" outlineLevel="0" collapsed="false">
      <c r="A26" s="252" t="s">
        <v>4003</v>
      </c>
      <c r="B26" s="57" t="s">
        <v>4004</v>
      </c>
      <c r="C26" s="57" t="s">
        <v>4005</v>
      </c>
      <c r="D26" s="57" t="s">
        <v>4006</v>
      </c>
      <c r="E26" s="57" t="s">
        <v>41</v>
      </c>
      <c r="F26" s="253" t="n">
        <v>2980000</v>
      </c>
      <c r="G26" s="253" t="n">
        <v>204088394</v>
      </c>
      <c r="H26" s="57" t="s">
        <v>5743</v>
      </c>
      <c r="I26" s="128" t="n">
        <v>44805</v>
      </c>
      <c r="J26" s="253" t="n">
        <v>1614</v>
      </c>
      <c r="K26" s="57" t="s">
        <v>5700</v>
      </c>
      <c r="L26" s="57" t="s">
        <v>29</v>
      </c>
      <c r="M26" s="57" t="s">
        <v>4007</v>
      </c>
      <c r="N26" s="57" t="s">
        <v>5481</v>
      </c>
      <c r="O26" s="253" t="n">
        <v>102</v>
      </c>
      <c r="P26" s="128" t="n">
        <v>44830</v>
      </c>
      <c r="Q26" s="57" t="s">
        <v>4228</v>
      </c>
      <c r="R26" s="57" t="n">
        <v>100</v>
      </c>
      <c r="S26" s="57" t="n">
        <v>15</v>
      </c>
      <c r="T26" s="57" t="s">
        <v>36</v>
      </c>
      <c r="U26" s="57"/>
    </row>
    <row r="27" customFormat="false" ht="14.25" hidden="false" customHeight="true" outlineLevel="0" collapsed="false">
      <c r="A27" s="252" t="s">
        <v>4008</v>
      </c>
      <c r="B27" s="57" t="s">
        <v>4009</v>
      </c>
      <c r="D27" s="57" t="s">
        <v>4010</v>
      </c>
      <c r="E27" s="57" t="s">
        <v>41</v>
      </c>
      <c r="F27" s="253"/>
      <c r="G27" s="253"/>
      <c r="H27" s="57" t="s">
        <v>5744</v>
      </c>
      <c r="I27" s="128" t="n">
        <v>44792</v>
      </c>
      <c r="J27" s="253" t="n">
        <v>54306</v>
      </c>
      <c r="K27" s="57" t="s">
        <v>5700</v>
      </c>
      <c r="L27" s="57"/>
      <c r="M27" s="57" t="s">
        <v>4011</v>
      </c>
      <c r="O27" s="253" t="n">
        <v>2944</v>
      </c>
      <c r="P27" s="128" t="n">
        <v>44830</v>
      </c>
      <c r="Q27" s="57" t="s">
        <v>4199</v>
      </c>
      <c r="R27" s="57"/>
      <c r="S27" s="57"/>
      <c r="T27" s="57" t="s">
        <v>36</v>
      </c>
      <c r="U27" s="57"/>
    </row>
    <row r="28" customFormat="false" ht="14.25" hidden="false" customHeight="true" outlineLevel="0" collapsed="false">
      <c r="A28" s="252" t="s">
        <v>4012</v>
      </c>
      <c r="B28" s="57" t="s">
        <v>4013</v>
      </c>
      <c r="D28" s="57" t="s">
        <v>4014</v>
      </c>
      <c r="E28" s="57" t="s">
        <v>41</v>
      </c>
      <c r="F28" s="253"/>
      <c r="G28" s="253"/>
      <c r="H28" s="57" t="s">
        <v>5745</v>
      </c>
      <c r="I28" s="128" t="n">
        <v>44795</v>
      </c>
      <c r="J28" s="253" t="n">
        <v>11726</v>
      </c>
      <c r="K28" s="57" t="s">
        <v>5700</v>
      </c>
      <c r="L28" s="57"/>
      <c r="M28" s="57" t="s">
        <v>4013</v>
      </c>
      <c r="O28" s="253" t="n">
        <v>167</v>
      </c>
      <c r="P28" s="128" t="n">
        <v>44830</v>
      </c>
      <c r="Q28" s="57" t="s">
        <v>4199</v>
      </c>
      <c r="R28" s="57"/>
      <c r="S28" s="57"/>
      <c r="T28" s="57" t="s">
        <v>36</v>
      </c>
      <c r="U28" s="57"/>
    </row>
    <row r="29" customFormat="false" ht="14.25" hidden="false" customHeight="true" outlineLevel="0" collapsed="false">
      <c r="A29" s="252" t="s">
        <v>4015</v>
      </c>
      <c r="B29" s="57" t="s">
        <v>4016</v>
      </c>
      <c r="D29" s="57" t="s">
        <v>4017</v>
      </c>
      <c r="E29" s="57" t="s">
        <v>41</v>
      </c>
      <c r="F29" s="253"/>
      <c r="G29" s="253"/>
      <c r="H29" s="57" t="s">
        <v>5746</v>
      </c>
      <c r="I29" s="128" t="n">
        <v>43984</v>
      </c>
      <c r="J29" s="253" t="n">
        <v>669378</v>
      </c>
      <c r="K29" s="57" t="s">
        <v>5700</v>
      </c>
      <c r="L29" s="57"/>
      <c r="M29" s="57" t="s">
        <v>4018</v>
      </c>
      <c r="O29" s="253" t="n">
        <v>16146</v>
      </c>
      <c r="P29" s="128" t="n">
        <v>44830</v>
      </c>
      <c r="Q29" s="57" t="s">
        <v>4199</v>
      </c>
      <c r="R29" s="57"/>
      <c r="S29" s="57"/>
      <c r="T29" s="57" t="s">
        <v>36</v>
      </c>
      <c r="U29" s="57"/>
    </row>
    <row r="30" customFormat="false" ht="14.25" hidden="false" customHeight="true" outlineLevel="0" collapsed="false">
      <c r="A30" s="252" t="s">
        <v>4019</v>
      </c>
      <c r="B30" s="57" t="s">
        <v>4020</v>
      </c>
      <c r="D30" s="57" t="s">
        <v>4021</v>
      </c>
      <c r="E30" s="57" t="s">
        <v>41</v>
      </c>
      <c r="F30" s="253"/>
      <c r="G30" s="253"/>
      <c r="H30" s="57" t="s">
        <v>5747</v>
      </c>
      <c r="I30" s="128" t="n">
        <v>41095</v>
      </c>
      <c r="J30" s="253" t="n">
        <v>14843350</v>
      </c>
      <c r="K30" s="57" t="s">
        <v>5700</v>
      </c>
      <c r="L30" s="57"/>
      <c r="M30" s="57" t="s">
        <v>4022</v>
      </c>
      <c r="O30" s="253" t="n">
        <v>443855</v>
      </c>
      <c r="P30" s="128" t="n">
        <v>44830</v>
      </c>
      <c r="Q30" s="57" t="s">
        <v>4199</v>
      </c>
      <c r="R30" s="57"/>
      <c r="S30" s="57"/>
      <c r="T30" s="57" t="s">
        <v>36</v>
      </c>
      <c r="U30" s="57"/>
    </row>
    <row r="31" customFormat="false" ht="14.25" hidden="false" customHeight="true" outlineLevel="0" collapsed="false">
      <c r="A31" s="252" t="s">
        <v>4023</v>
      </c>
      <c r="B31" s="57" t="s">
        <v>4024</v>
      </c>
      <c r="D31" s="57" t="s">
        <v>4025</v>
      </c>
      <c r="E31" s="57" t="s">
        <v>47</v>
      </c>
      <c r="F31" s="253"/>
      <c r="G31" s="253"/>
      <c r="H31" s="57" t="s">
        <v>5748</v>
      </c>
      <c r="I31" s="128" t="n">
        <v>44694</v>
      </c>
      <c r="J31" s="253" t="n">
        <v>756343</v>
      </c>
      <c r="K31" s="57" t="s">
        <v>5704</v>
      </c>
      <c r="L31" s="57"/>
      <c r="M31" s="57" t="n">
        <v>0</v>
      </c>
      <c r="O31" s="253" t="n">
        <v>2767</v>
      </c>
      <c r="P31" s="128" t="n">
        <v>44830</v>
      </c>
      <c r="Q31" s="57" t="s">
        <v>4199</v>
      </c>
      <c r="R31" s="57"/>
      <c r="S31" s="57"/>
      <c r="T31" s="57" t="s">
        <v>36</v>
      </c>
      <c r="U31" s="57"/>
    </row>
    <row r="32" customFormat="false" ht="14.25" hidden="false" customHeight="true" outlineLevel="0" collapsed="false">
      <c r="A32" s="252" t="s">
        <v>4026</v>
      </c>
      <c r="B32" s="57" t="s">
        <v>4027</v>
      </c>
      <c r="D32" s="57" t="s">
        <v>4028</v>
      </c>
      <c r="E32" s="57" t="s">
        <v>41</v>
      </c>
      <c r="F32" s="253"/>
      <c r="G32" s="253"/>
      <c r="H32" s="57" t="s">
        <v>5749</v>
      </c>
      <c r="I32" s="128" t="n">
        <v>44675</v>
      </c>
      <c r="J32" s="253" t="n">
        <v>147424</v>
      </c>
      <c r="K32" s="57" t="s">
        <v>5700</v>
      </c>
      <c r="L32" s="57"/>
      <c r="M32" s="57" t="n">
        <v>0</v>
      </c>
      <c r="O32" s="253" t="n">
        <v>1828</v>
      </c>
      <c r="P32" s="128" t="n">
        <v>44830</v>
      </c>
      <c r="Q32" s="57" t="s">
        <v>4199</v>
      </c>
      <c r="R32" s="57"/>
      <c r="S32" s="57"/>
      <c r="T32" s="57" t="s">
        <v>36</v>
      </c>
      <c r="U32" s="57"/>
    </row>
    <row r="33" customFormat="false" ht="14.25" hidden="false" customHeight="true" outlineLevel="0" collapsed="false">
      <c r="A33" s="252" t="s">
        <v>4029</v>
      </c>
      <c r="B33" s="57" t="s">
        <v>4030</v>
      </c>
      <c r="D33" s="57" t="s">
        <v>4031</v>
      </c>
      <c r="E33" s="57" t="s">
        <v>41</v>
      </c>
      <c r="F33" s="253"/>
      <c r="G33" s="253"/>
      <c r="H33" s="57" t="s">
        <v>5750</v>
      </c>
      <c r="I33" s="128" t="n">
        <v>44799</v>
      </c>
      <c r="J33" s="253" t="n">
        <v>13042</v>
      </c>
      <c r="K33" s="57" t="s">
        <v>4032</v>
      </c>
      <c r="L33" s="57"/>
      <c r="M33" s="57" t="s">
        <v>4033</v>
      </c>
      <c r="O33" s="253" t="n">
        <v>306</v>
      </c>
      <c r="P33" s="128" t="n">
        <v>44830</v>
      </c>
      <c r="Q33" s="57" t="s">
        <v>4199</v>
      </c>
      <c r="R33" s="57"/>
      <c r="S33" s="57"/>
      <c r="T33" s="57" t="s">
        <v>36</v>
      </c>
      <c r="U33" s="57"/>
    </row>
    <row r="34" customFormat="false" ht="14.25" hidden="false" customHeight="true" outlineLevel="0" collapsed="false">
      <c r="A34" s="252" t="s">
        <v>4034</v>
      </c>
      <c r="B34" s="57" t="s">
        <v>4035</v>
      </c>
      <c r="D34" s="57" t="s">
        <v>1417</v>
      </c>
      <c r="E34" s="57" t="s">
        <v>41</v>
      </c>
      <c r="F34" s="253"/>
      <c r="G34" s="253"/>
      <c r="H34" s="57" t="s">
        <v>5751</v>
      </c>
      <c r="I34" s="128" t="n">
        <v>44813</v>
      </c>
      <c r="J34" s="253" t="n">
        <v>21033</v>
      </c>
      <c r="K34" s="57" t="s">
        <v>5700</v>
      </c>
      <c r="L34" s="57"/>
      <c r="M34" s="57" t="s">
        <v>4036</v>
      </c>
      <c r="O34" s="253" t="n">
        <v>706</v>
      </c>
      <c r="P34" s="128" t="n">
        <v>44830</v>
      </c>
      <c r="Q34" s="57" t="s">
        <v>4199</v>
      </c>
      <c r="R34" s="57"/>
      <c r="S34" s="57"/>
      <c r="T34" s="57" t="s">
        <v>36</v>
      </c>
      <c r="U34" s="57"/>
    </row>
    <row r="35" customFormat="false" ht="14.25" hidden="false" customHeight="true" outlineLevel="0" collapsed="false">
      <c r="A35" s="252" t="s">
        <v>4037</v>
      </c>
      <c r="B35" s="57" t="s">
        <v>4038</v>
      </c>
      <c r="D35" s="57" t="s">
        <v>5752</v>
      </c>
      <c r="E35" s="57" t="s">
        <v>47</v>
      </c>
      <c r="F35" s="253"/>
      <c r="G35" s="253"/>
      <c r="H35" s="57" t="s">
        <v>5753</v>
      </c>
      <c r="I35" s="128" t="n">
        <v>41949</v>
      </c>
      <c r="J35" s="253" t="n">
        <v>5506758</v>
      </c>
      <c r="K35" s="57" t="s">
        <v>5700</v>
      </c>
      <c r="L35" s="57"/>
      <c r="M35" s="57" t="s">
        <v>4040</v>
      </c>
      <c r="O35" s="253" t="n">
        <v>203145</v>
      </c>
      <c r="P35" s="128" t="n">
        <v>44830</v>
      </c>
      <c r="Q35" s="57" t="s">
        <v>4199</v>
      </c>
      <c r="R35" s="57"/>
      <c r="S35" s="57"/>
      <c r="T35" s="57" t="s">
        <v>36</v>
      </c>
      <c r="U35" s="57"/>
    </row>
    <row r="36" customFormat="false" ht="14.25" hidden="false" customHeight="true" outlineLevel="0" collapsed="false">
      <c r="A36" s="252" t="s">
        <v>4041</v>
      </c>
      <c r="B36" s="57" t="s">
        <v>4042</v>
      </c>
      <c r="D36" s="57" t="s">
        <v>4043</v>
      </c>
      <c r="E36" s="57" t="s">
        <v>41</v>
      </c>
      <c r="F36" s="253"/>
      <c r="G36" s="253"/>
      <c r="H36" s="57" t="s">
        <v>5754</v>
      </c>
      <c r="I36" s="128" t="n">
        <v>44795</v>
      </c>
      <c r="J36" s="253" t="n">
        <v>286841</v>
      </c>
      <c r="K36" s="57" t="s">
        <v>3903</v>
      </c>
      <c r="L36" s="57"/>
      <c r="M36" s="57" t="n">
        <v>0</v>
      </c>
      <c r="O36" s="253" t="n">
        <v>367</v>
      </c>
      <c r="P36" s="128" t="n">
        <v>44830</v>
      </c>
      <c r="Q36" s="57" t="s">
        <v>4199</v>
      </c>
      <c r="R36" s="57"/>
      <c r="S36" s="57"/>
      <c r="T36" s="57" t="s">
        <v>36</v>
      </c>
      <c r="U36" s="57"/>
    </row>
    <row r="37" customFormat="false" ht="14.25" hidden="false" customHeight="true" outlineLevel="0" collapsed="false">
      <c r="A37" s="252" t="s">
        <v>4044</v>
      </c>
      <c r="B37" s="57" t="s">
        <v>4045</v>
      </c>
      <c r="D37" s="57" t="s">
        <v>4046</v>
      </c>
      <c r="E37" s="57" t="s">
        <v>41</v>
      </c>
      <c r="F37" s="253"/>
      <c r="G37" s="253"/>
      <c r="H37" s="57" t="s">
        <v>5755</v>
      </c>
      <c r="I37" s="128" t="n">
        <v>44805</v>
      </c>
      <c r="J37" s="253" t="n">
        <v>151468</v>
      </c>
      <c r="K37" s="57" t="s">
        <v>5704</v>
      </c>
      <c r="L37" s="57"/>
      <c r="M37" s="57" t="s">
        <v>4047</v>
      </c>
      <c r="O37" s="253" t="n">
        <v>2219</v>
      </c>
      <c r="P37" s="128" t="n">
        <v>44830</v>
      </c>
      <c r="Q37" s="57" t="s">
        <v>4199</v>
      </c>
      <c r="R37" s="57"/>
      <c r="S37" s="57"/>
      <c r="T37" s="57" t="s">
        <v>36</v>
      </c>
      <c r="U37" s="57"/>
    </row>
    <row r="38" customFormat="false" ht="14.25" hidden="false" customHeight="true" outlineLevel="0" collapsed="false">
      <c r="A38" s="252" t="s">
        <v>4048</v>
      </c>
      <c r="B38" s="57" t="s">
        <v>4049</v>
      </c>
      <c r="D38" s="57" t="s">
        <v>4046</v>
      </c>
      <c r="E38" s="57" t="s">
        <v>41</v>
      </c>
      <c r="F38" s="253"/>
      <c r="G38" s="253"/>
      <c r="H38" s="57" t="s">
        <v>5756</v>
      </c>
      <c r="I38" s="128" t="n">
        <v>44759</v>
      </c>
      <c r="J38" s="253" t="n">
        <v>256165</v>
      </c>
      <c r="K38" s="57" t="s">
        <v>5704</v>
      </c>
      <c r="L38" s="57"/>
      <c r="M38" s="57" t="s">
        <v>4050</v>
      </c>
      <c r="O38" s="253" t="n">
        <v>6064</v>
      </c>
      <c r="P38" s="128" t="n">
        <v>44830</v>
      </c>
      <c r="Q38" s="57" t="s">
        <v>4199</v>
      </c>
      <c r="R38" s="57"/>
      <c r="S38" s="57"/>
      <c r="T38" s="57" t="s">
        <v>36</v>
      </c>
      <c r="U38" s="57"/>
    </row>
    <row r="39" customFormat="false" ht="14.25" hidden="false" customHeight="true" outlineLevel="0" collapsed="false">
      <c r="A39" s="252" t="s">
        <v>4051</v>
      </c>
      <c r="B39" s="57" t="s">
        <v>4052</v>
      </c>
      <c r="D39" s="57" t="s">
        <v>5757</v>
      </c>
      <c r="E39" s="57" t="s">
        <v>41</v>
      </c>
      <c r="F39" s="253"/>
      <c r="G39" s="253"/>
      <c r="H39" s="57" t="s">
        <v>5758</v>
      </c>
      <c r="I39" s="128" t="n">
        <v>42466</v>
      </c>
      <c r="J39" s="253" t="n">
        <v>1741925</v>
      </c>
      <c r="K39" s="57" t="s">
        <v>5700</v>
      </c>
      <c r="L39" s="57"/>
      <c r="M39" s="57" t="s">
        <v>4054</v>
      </c>
      <c r="O39" s="253" t="n">
        <v>77272</v>
      </c>
      <c r="P39" s="128" t="n">
        <v>44830</v>
      </c>
      <c r="Q39" s="57" t="s">
        <v>4199</v>
      </c>
      <c r="R39" s="57"/>
      <c r="S39" s="57"/>
      <c r="T39" s="57" t="s">
        <v>36</v>
      </c>
      <c r="U39" s="57"/>
    </row>
    <row r="40" customFormat="false" ht="14.25" hidden="false" customHeight="true" outlineLevel="0" collapsed="false">
      <c r="A40" s="252" t="s">
        <v>4055</v>
      </c>
      <c r="B40" s="57" t="s">
        <v>4056</v>
      </c>
      <c r="D40" s="57" t="s">
        <v>4057</v>
      </c>
      <c r="E40" s="57" t="s">
        <v>41</v>
      </c>
      <c r="F40" s="253"/>
      <c r="G40" s="253"/>
      <c r="H40" s="57" t="s">
        <v>5759</v>
      </c>
      <c r="I40" s="128" t="n">
        <v>44797</v>
      </c>
      <c r="J40" s="253" t="n">
        <v>7472</v>
      </c>
      <c r="K40" s="57" t="s">
        <v>3903</v>
      </c>
      <c r="L40" s="57"/>
      <c r="M40" s="57" t="s">
        <v>4058</v>
      </c>
      <c r="O40" s="253" t="n">
        <v>98</v>
      </c>
      <c r="P40" s="128" t="n">
        <v>44830</v>
      </c>
      <c r="Q40" s="57" t="s">
        <v>4199</v>
      </c>
      <c r="R40" s="57"/>
      <c r="S40" s="57"/>
      <c r="T40" s="57" t="s">
        <v>36</v>
      </c>
      <c r="U40" s="57"/>
    </row>
    <row r="41" customFormat="false" ht="14.25" hidden="false" customHeight="true" outlineLevel="0" collapsed="false">
      <c r="A41" s="129" t="s">
        <v>4059</v>
      </c>
      <c r="B41" s="57" t="s">
        <v>4060</v>
      </c>
      <c r="D41" s="57" t="s">
        <v>2493</v>
      </c>
      <c r="E41" s="57" t="s">
        <v>41</v>
      </c>
      <c r="F41" s="253"/>
      <c r="G41" s="253"/>
      <c r="H41" s="57" t="s">
        <v>5760</v>
      </c>
      <c r="I41" s="128" t="n">
        <v>44799</v>
      </c>
      <c r="J41" s="253" t="n">
        <v>41376</v>
      </c>
      <c r="K41" s="57" t="s">
        <v>5700</v>
      </c>
      <c r="L41" s="57"/>
      <c r="M41" s="57" t="s">
        <v>4061</v>
      </c>
      <c r="O41" s="253" t="n">
        <v>9743</v>
      </c>
      <c r="P41" s="128" t="n">
        <v>44830</v>
      </c>
      <c r="Q41" s="57" t="s">
        <v>4199</v>
      </c>
      <c r="R41" s="57"/>
      <c r="S41" s="57"/>
      <c r="T41" s="57" t="s">
        <v>36</v>
      </c>
      <c r="U41" s="57"/>
    </row>
    <row r="42" customFormat="false" ht="14.25" hidden="false" customHeight="true" outlineLevel="0" collapsed="false">
      <c r="A42" s="252" t="s">
        <v>4062</v>
      </c>
      <c r="B42" s="57" t="s">
        <v>4063</v>
      </c>
      <c r="D42" s="57" t="s">
        <v>4064</v>
      </c>
      <c r="E42" s="57" t="s">
        <v>41</v>
      </c>
      <c r="F42" s="253"/>
      <c r="G42" s="253"/>
      <c r="H42" s="57" t="s">
        <v>5761</v>
      </c>
      <c r="I42" s="128" t="n">
        <v>44803</v>
      </c>
      <c r="J42" s="253" t="n">
        <v>17607</v>
      </c>
      <c r="K42" s="57" t="s">
        <v>5700</v>
      </c>
      <c r="L42" s="57"/>
      <c r="M42" s="57" t="s">
        <v>4065</v>
      </c>
      <c r="O42" s="253" t="n">
        <v>721</v>
      </c>
      <c r="P42" s="128" t="n">
        <v>44830</v>
      </c>
      <c r="Q42" s="57" t="s">
        <v>4199</v>
      </c>
      <c r="R42" s="57"/>
      <c r="S42" s="57"/>
      <c r="T42" s="57" t="s">
        <v>36</v>
      </c>
      <c r="U42" s="57"/>
    </row>
    <row r="43" customFormat="false" ht="14.25" hidden="false" customHeight="true" outlineLevel="0" collapsed="false">
      <c r="A43" s="252" t="s">
        <v>4066</v>
      </c>
      <c r="B43" s="57" t="s">
        <v>4067</v>
      </c>
      <c r="D43" s="57" t="s">
        <v>4068</v>
      </c>
      <c r="E43" s="57" t="s">
        <v>41</v>
      </c>
      <c r="F43" s="253"/>
      <c r="G43" s="253"/>
      <c r="H43" s="57" t="s">
        <v>5762</v>
      </c>
      <c r="I43" s="128" t="n">
        <v>44782</v>
      </c>
      <c r="J43" s="253" t="n">
        <v>11415</v>
      </c>
      <c r="K43" s="57" t="s">
        <v>5700</v>
      </c>
      <c r="L43" s="57"/>
      <c r="M43" s="57" t="s">
        <v>4069</v>
      </c>
      <c r="O43" s="253" t="n">
        <v>1053</v>
      </c>
      <c r="P43" s="128" t="n">
        <v>44830</v>
      </c>
      <c r="Q43" s="57" t="s">
        <v>4199</v>
      </c>
      <c r="R43" s="57"/>
      <c r="S43" s="57"/>
      <c r="T43" s="57" t="s">
        <v>36</v>
      </c>
      <c r="U43" s="57"/>
    </row>
    <row r="44" customFormat="false" ht="14.25" hidden="false" customHeight="true" outlineLevel="0" collapsed="false">
      <c r="A44" s="252" t="s">
        <v>4070</v>
      </c>
      <c r="B44" s="57" t="s">
        <v>4071</v>
      </c>
      <c r="D44" s="57" t="s">
        <v>4072</v>
      </c>
      <c r="E44" s="57" t="s">
        <v>41</v>
      </c>
      <c r="F44" s="253"/>
      <c r="G44" s="253"/>
      <c r="H44" s="57" t="s">
        <v>5763</v>
      </c>
      <c r="I44" s="128" t="n">
        <v>44494</v>
      </c>
      <c r="J44" s="253" t="n">
        <v>1308186</v>
      </c>
      <c r="K44" s="57" t="s">
        <v>5704</v>
      </c>
      <c r="L44" s="57"/>
      <c r="M44" s="57" t="s">
        <v>5764</v>
      </c>
      <c r="O44" s="253" t="n">
        <v>45448</v>
      </c>
      <c r="P44" s="128" t="n">
        <v>44830</v>
      </c>
      <c r="Q44" s="57" t="s">
        <v>4199</v>
      </c>
      <c r="R44" s="57"/>
      <c r="S44" s="57"/>
      <c r="T44" s="57" t="s">
        <v>36</v>
      </c>
      <c r="U44" s="57"/>
    </row>
    <row r="45" customFormat="false" ht="14.25" hidden="false" customHeight="true" outlineLevel="0" collapsed="false">
      <c r="A45" s="129" t="s">
        <v>4074</v>
      </c>
      <c r="B45" s="57" t="s">
        <v>4075</v>
      </c>
      <c r="D45" s="57" t="s">
        <v>4076</v>
      </c>
      <c r="E45" s="57" t="s">
        <v>41</v>
      </c>
      <c r="F45" s="253"/>
      <c r="G45" s="253"/>
      <c r="H45" s="57" t="s">
        <v>5765</v>
      </c>
      <c r="I45" s="128" t="n">
        <v>44820</v>
      </c>
      <c r="J45" s="253" t="n">
        <v>9633</v>
      </c>
      <c r="K45" s="57" t="s">
        <v>5704</v>
      </c>
      <c r="L45" s="57"/>
      <c r="M45" s="57" t="s">
        <v>4077</v>
      </c>
      <c r="O45" s="253" t="n">
        <v>684</v>
      </c>
      <c r="P45" s="128" t="n">
        <v>44830</v>
      </c>
      <c r="Q45" s="57" t="s">
        <v>4199</v>
      </c>
      <c r="R45" s="57"/>
      <c r="S45" s="57"/>
      <c r="T45" s="57" t="s">
        <v>36</v>
      </c>
      <c r="U45" s="57"/>
    </row>
    <row r="46" customFormat="false" ht="14.25" hidden="false" customHeight="true" outlineLevel="0" collapsed="false">
      <c r="A46" s="252" t="s">
        <v>4078</v>
      </c>
      <c r="B46" s="57" t="s">
        <v>4079</v>
      </c>
      <c r="D46" s="57" t="s">
        <v>1440</v>
      </c>
      <c r="E46" s="57" t="s">
        <v>41</v>
      </c>
      <c r="F46" s="253"/>
      <c r="G46" s="253"/>
      <c r="H46" s="57" t="s">
        <v>5766</v>
      </c>
      <c r="I46" s="128" t="n">
        <v>44244</v>
      </c>
      <c r="J46" s="253" t="n">
        <v>10192824</v>
      </c>
      <c r="K46" s="57" t="s">
        <v>5704</v>
      </c>
      <c r="L46" s="57"/>
      <c r="M46" s="57" t="s">
        <v>4080</v>
      </c>
      <c r="O46" s="253" t="n">
        <v>339944</v>
      </c>
      <c r="P46" s="128" t="n">
        <v>44830</v>
      </c>
      <c r="Q46" s="57" t="s">
        <v>4199</v>
      </c>
      <c r="R46" s="57"/>
      <c r="S46" s="57"/>
      <c r="T46" s="57" t="s">
        <v>36</v>
      </c>
      <c r="U46" s="57"/>
    </row>
    <row r="47" customFormat="false" ht="14.25" hidden="false" customHeight="true" outlineLevel="0" collapsed="false">
      <c r="A47" s="252" t="s">
        <v>4081</v>
      </c>
      <c r="B47" s="57" t="s">
        <v>4082</v>
      </c>
      <c r="D47" s="57" t="s">
        <v>4083</v>
      </c>
      <c r="E47" s="57" t="s">
        <v>47</v>
      </c>
      <c r="F47" s="253"/>
      <c r="G47" s="253"/>
      <c r="H47" s="57" t="s">
        <v>5767</v>
      </c>
      <c r="I47" s="128" t="n">
        <v>44814</v>
      </c>
      <c r="J47" s="253" t="n">
        <v>9962</v>
      </c>
      <c r="K47" s="57" t="s">
        <v>3903</v>
      </c>
      <c r="L47" s="57"/>
      <c r="M47" s="57" t="s">
        <v>4084</v>
      </c>
      <c r="O47" s="253" t="n">
        <v>201</v>
      </c>
      <c r="P47" s="128" t="n">
        <v>44830</v>
      </c>
      <c r="Q47" s="57" t="s">
        <v>4199</v>
      </c>
      <c r="R47" s="57"/>
      <c r="S47" s="57"/>
      <c r="T47" s="57" t="s">
        <v>36</v>
      </c>
      <c r="U47" s="57"/>
    </row>
    <row r="48" customFormat="false" ht="14.25" hidden="false" customHeight="true" outlineLevel="0" collapsed="false">
      <c r="A48" s="252" t="s">
        <v>4085</v>
      </c>
      <c r="B48" s="57" t="s">
        <v>4086</v>
      </c>
      <c r="D48" s="57" t="s">
        <v>1425</v>
      </c>
      <c r="E48" s="57" t="s">
        <v>41</v>
      </c>
      <c r="F48" s="253"/>
      <c r="G48" s="253"/>
      <c r="H48" s="57" t="s">
        <v>5768</v>
      </c>
      <c r="I48" s="128" t="n">
        <v>44775</v>
      </c>
      <c r="J48" s="253" t="n">
        <v>342928</v>
      </c>
      <c r="K48" s="57" t="s">
        <v>5700</v>
      </c>
      <c r="L48" s="57"/>
      <c r="M48" s="57" t="s">
        <v>4087</v>
      </c>
      <c r="O48" s="253" t="n">
        <v>11674</v>
      </c>
      <c r="P48" s="128" t="n">
        <v>44830</v>
      </c>
      <c r="Q48" s="57" t="s">
        <v>4199</v>
      </c>
      <c r="R48" s="57"/>
      <c r="S48" s="57"/>
      <c r="T48" s="57" t="s">
        <v>36</v>
      </c>
      <c r="U48" s="57"/>
    </row>
    <row r="49" customFormat="false" ht="14.25" hidden="false" customHeight="true" outlineLevel="0" collapsed="false">
      <c r="A49" s="252" t="s">
        <v>4088</v>
      </c>
      <c r="B49" s="57" t="s">
        <v>4089</v>
      </c>
      <c r="D49" s="57" t="s">
        <v>3184</v>
      </c>
      <c r="E49" s="57" t="s">
        <v>41</v>
      </c>
      <c r="F49" s="253"/>
      <c r="G49" s="253"/>
      <c r="H49" s="57" t="s">
        <v>5769</v>
      </c>
      <c r="I49" s="128" t="n">
        <v>44816</v>
      </c>
      <c r="J49" s="253" t="n">
        <v>202864</v>
      </c>
      <c r="K49" s="57" t="s">
        <v>3903</v>
      </c>
      <c r="L49" s="57"/>
      <c r="M49" s="57" t="s">
        <v>4090</v>
      </c>
      <c r="O49" s="253" t="n">
        <v>4829</v>
      </c>
      <c r="P49" s="128" t="n">
        <v>44830</v>
      </c>
      <c r="Q49" s="57" t="s">
        <v>4199</v>
      </c>
      <c r="R49" s="57"/>
      <c r="S49" s="57"/>
      <c r="T49" s="57" t="s">
        <v>36</v>
      </c>
      <c r="U49" s="57"/>
    </row>
    <row r="50" customFormat="false" ht="14.25" hidden="false" customHeight="true" outlineLevel="0" collapsed="false">
      <c r="A50" s="252" t="s">
        <v>4091</v>
      </c>
      <c r="B50" s="57" t="s">
        <v>4092</v>
      </c>
      <c r="D50" s="57" t="s">
        <v>4093</v>
      </c>
      <c r="E50" s="57" t="s">
        <v>41</v>
      </c>
      <c r="F50" s="253"/>
      <c r="G50" s="253"/>
      <c r="H50" s="57" t="s">
        <v>5727</v>
      </c>
      <c r="I50" s="128" t="n">
        <v>44713</v>
      </c>
      <c r="J50" s="253" t="n">
        <v>144304</v>
      </c>
      <c r="K50" s="57" t="s">
        <v>3903</v>
      </c>
      <c r="L50" s="57"/>
      <c r="M50" s="57" t="n">
        <v>0</v>
      </c>
      <c r="O50" s="253" t="n">
        <v>471</v>
      </c>
      <c r="P50" s="128" t="n">
        <v>44830</v>
      </c>
      <c r="Q50" s="57" t="s">
        <v>4199</v>
      </c>
      <c r="R50" s="57"/>
      <c r="S50" s="57"/>
      <c r="T50" s="57" t="s">
        <v>36</v>
      </c>
      <c r="U50" s="57"/>
    </row>
    <row r="51" customFormat="false" ht="14.25" hidden="false" customHeight="true" outlineLevel="0" collapsed="false">
      <c r="A51" s="252" t="s">
        <v>4094</v>
      </c>
      <c r="B51" s="57" t="s">
        <v>4095</v>
      </c>
      <c r="D51" s="57" t="s">
        <v>4096</v>
      </c>
      <c r="E51" s="57" t="s">
        <v>41</v>
      </c>
      <c r="F51" s="253"/>
      <c r="G51" s="253"/>
      <c r="H51" s="57" t="s">
        <v>5770</v>
      </c>
      <c r="I51" s="128" t="n">
        <v>44802</v>
      </c>
      <c r="J51" s="253" t="n">
        <v>11258</v>
      </c>
      <c r="K51" s="57" t="s">
        <v>5700</v>
      </c>
      <c r="L51" s="57"/>
      <c r="M51" s="57" t="s">
        <v>4097</v>
      </c>
      <c r="O51" s="253" t="n">
        <v>605</v>
      </c>
      <c r="P51" s="128" t="n">
        <v>44830</v>
      </c>
      <c r="Q51" s="57" t="s">
        <v>4199</v>
      </c>
      <c r="R51" s="57"/>
      <c r="S51" s="57"/>
      <c r="T51" s="57" t="s">
        <v>36</v>
      </c>
      <c r="U51" s="57"/>
    </row>
    <row r="52" customFormat="false" ht="14.25" hidden="false" customHeight="true" outlineLevel="0" collapsed="false">
      <c r="A52" s="252" t="s">
        <v>4098</v>
      </c>
      <c r="B52" s="57" t="s">
        <v>4099</v>
      </c>
      <c r="D52" s="57" t="s">
        <v>4100</v>
      </c>
      <c r="E52" s="57" t="s">
        <v>41</v>
      </c>
      <c r="F52" s="253"/>
      <c r="G52" s="253"/>
      <c r="H52" s="57" t="s">
        <v>5771</v>
      </c>
      <c r="I52" s="128" t="n">
        <v>44811</v>
      </c>
      <c r="J52" s="253" t="n">
        <v>34292</v>
      </c>
      <c r="K52" s="57" t="s">
        <v>5700</v>
      </c>
      <c r="L52" s="57"/>
      <c r="M52" s="57" t="s">
        <v>4101</v>
      </c>
      <c r="O52" s="253" t="n">
        <v>1894</v>
      </c>
      <c r="P52" s="128" t="n">
        <v>44830</v>
      </c>
      <c r="Q52" s="57" t="s">
        <v>4199</v>
      </c>
      <c r="R52" s="57"/>
      <c r="S52" s="57"/>
      <c r="T52" s="57" t="s">
        <v>36</v>
      </c>
      <c r="U52" s="57"/>
    </row>
    <row r="53" customFormat="false" ht="14.25" hidden="false" customHeight="true" outlineLevel="0" collapsed="false">
      <c r="E53" s="57"/>
      <c r="F53" s="57"/>
      <c r="G53" s="57"/>
      <c r="H53" s="57"/>
      <c r="I53" s="57"/>
      <c r="J53" s="57"/>
      <c r="L53" s="57"/>
    </row>
    <row r="54" customFormat="false" ht="14.25" hidden="false" customHeight="true" outlineLevel="0" collapsed="false">
      <c r="E54" s="57"/>
      <c r="F54" s="57"/>
      <c r="G54" s="57"/>
      <c r="H54" s="57"/>
      <c r="I54" s="57"/>
      <c r="J54" s="57"/>
      <c r="L54" s="57"/>
    </row>
    <row r="55" customFormat="false" ht="14.25" hidden="false" customHeight="true" outlineLevel="0" collapsed="false">
      <c r="E55" s="57"/>
      <c r="F55" s="57"/>
      <c r="G55" s="57"/>
      <c r="H55" s="57"/>
      <c r="I55" s="57"/>
      <c r="J55" s="57"/>
      <c r="L55" s="57"/>
    </row>
    <row r="56" customFormat="false" ht="14.25" hidden="false" customHeight="true" outlineLevel="0" collapsed="false">
      <c r="E56" s="57"/>
      <c r="F56" s="57"/>
      <c r="G56" s="57"/>
      <c r="H56" s="57"/>
      <c r="I56" s="57"/>
      <c r="J56" s="57"/>
      <c r="L56" s="57"/>
    </row>
    <row r="57" customFormat="false" ht="14.25" hidden="false" customHeight="true" outlineLevel="0" collapsed="false">
      <c r="E57" s="57"/>
      <c r="F57" s="57"/>
      <c r="G57" s="57"/>
      <c r="H57" s="57"/>
      <c r="I57" s="57"/>
      <c r="J57" s="57"/>
      <c r="L57" s="57"/>
    </row>
    <row r="58" customFormat="false" ht="14.25" hidden="false" customHeight="true" outlineLevel="0" collapsed="false">
      <c r="E58" s="57"/>
      <c r="F58" s="57"/>
      <c r="G58" s="57"/>
      <c r="H58" s="57"/>
      <c r="I58" s="57"/>
      <c r="J58" s="57"/>
      <c r="L58" s="57"/>
    </row>
    <row r="59" customFormat="false" ht="14.25" hidden="false" customHeight="true" outlineLevel="0" collapsed="false">
      <c r="E59" s="57"/>
      <c r="F59" s="57"/>
      <c r="G59" s="57"/>
      <c r="H59" s="57"/>
      <c r="I59" s="57"/>
      <c r="J59" s="57"/>
      <c r="L59" s="57"/>
    </row>
    <row r="60" customFormat="false" ht="14.25" hidden="false" customHeight="true" outlineLevel="0" collapsed="false">
      <c r="E60" s="57"/>
      <c r="F60" s="57"/>
      <c r="G60" s="57"/>
      <c r="H60" s="57"/>
      <c r="I60" s="57"/>
      <c r="J60" s="57"/>
      <c r="L60" s="57"/>
    </row>
    <row r="61" customFormat="false" ht="14.25" hidden="false" customHeight="true" outlineLevel="0" collapsed="false">
      <c r="E61" s="57"/>
      <c r="F61" s="57"/>
      <c r="G61" s="57"/>
      <c r="H61" s="57"/>
      <c r="I61" s="57"/>
      <c r="J61" s="57"/>
      <c r="L61" s="57"/>
    </row>
    <row r="62" customFormat="false" ht="14.25" hidden="false" customHeight="true" outlineLevel="0" collapsed="false">
      <c r="E62" s="57"/>
      <c r="F62" s="57"/>
      <c r="G62" s="57"/>
      <c r="H62" s="57"/>
      <c r="I62" s="57"/>
      <c r="J62" s="57"/>
      <c r="L62" s="57"/>
    </row>
    <row r="63" customFormat="false" ht="14.25" hidden="false" customHeight="true" outlineLevel="0" collapsed="false">
      <c r="E63" s="57"/>
      <c r="F63" s="57"/>
      <c r="G63" s="57"/>
      <c r="H63" s="57"/>
      <c r="I63" s="57"/>
      <c r="J63" s="57"/>
      <c r="L63" s="57"/>
    </row>
    <row r="64" customFormat="false" ht="14.25" hidden="false" customHeight="true" outlineLevel="0" collapsed="false">
      <c r="E64" s="57"/>
      <c r="F64" s="57"/>
      <c r="G64" s="57"/>
      <c r="H64" s="57"/>
      <c r="I64" s="57"/>
      <c r="J64" s="57"/>
      <c r="L64" s="57"/>
    </row>
    <row r="65" customFormat="false" ht="14.25" hidden="false" customHeight="true" outlineLevel="0" collapsed="false">
      <c r="E65" s="57"/>
      <c r="F65" s="57"/>
      <c r="G65" s="57"/>
      <c r="H65" s="57"/>
      <c r="I65" s="57"/>
      <c r="J65" s="57"/>
      <c r="L65" s="57"/>
    </row>
    <row r="66" customFormat="false" ht="14.25" hidden="false" customHeight="true" outlineLevel="0" collapsed="false">
      <c r="E66" s="57"/>
      <c r="F66" s="57"/>
      <c r="G66" s="57"/>
      <c r="H66" s="57"/>
      <c r="I66" s="57"/>
      <c r="J66" s="57"/>
      <c r="L66" s="57"/>
    </row>
    <row r="67" customFormat="false" ht="14.25" hidden="false" customHeight="true" outlineLevel="0" collapsed="false">
      <c r="E67" s="57"/>
      <c r="F67" s="57"/>
      <c r="G67" s="57"/>
      <c r="H67" s="57"/>
      <c r="I67" s="57"/>
      <c r="J67" s="57"/>
      <c r="L67" s="57"/>
    </row>
    <row r="68" customFormat="false" ht="14.25" hidden="false" customHeight="true" outlineLevel="0" collapsed="false">
      <c r="E68" s="57"/>
      <c r="F68" s="57"/>
      <c r="G68" s="57"/>
      <c r="H68" s="57"/>
      <c r="I68" s="57"/>
      <c r="J68" s="57"/>
      <c r="L68" s="57"/>
    </row>
    <row r="69" customFormat="false" ht="14.25" hidden="false" customHeight="true" outlineLevel="0" collapsed="false">
      <c r="E69" s="57"/>
      <c r="F69" s="57"/>
      <c r="G69" s="57"/>
      <c r="H69" s="57"/>
      <c r="I69" s="57"/>
      <c r="J69" s="57"/>
      <c r="L69" s="57"/>
    </row>
    <row r="70" customFormat="false" ht="14.25" hidden="false" customHeight="true" outlineLevel="0" collapsed="false">
      <c r="E70" s="57"/>
      <c r="F70" s="57"/>
      <c r="G70" s="57"/>
      <c r="H70" s="57"/>
      <c r="I70" s="57"/>
      <c r="J70" s="57"/>
      <c r="L70" s="57"/>
    </row>
    <row r="71" customFormat="false" ht="14.25" hidden="false" customHeight="true" outlineLevel="0" collapsed="false">
      <c r="E71" s="57"/>
      <c r="F71" s="57"/>
      <c r="G71" s="57"/>
      <c r="H71" s="57"/>
      <c r="I71" s="57"/>
      <c r="J71" s="57"/>
      <c r="L71" s="57"/>
    </row>
    <row r="72" customFormat="false" ht="14.25" hidden="false" customHeight="true" outlineLevel="0" collapsed="false">
      <c r="E72" s="57"/>
      <c r="F72" s="57"/>
      <c r="G72" s="57"/>
      <c r="H72" s="57"/>
      <c r="I72" s="57"/>
      <c r="J72" s="57"/>
      <c r="L72" s="57"/>
    </row>
    <row r="73" customFormat="false" ht="14.25" hidden="false" customHeight="true" outlineLevel="0" collapsed="false">
      <c r="E73" s="57"/>
      <c r="F73" s="57"/>
      <c r="G73" s="57"/>
      <c r="H73" s="57"/>
      <c r="I73" s="57"/>
      <c r="J73" s="57"/>
      <c r="L73" s="57"/>
    </row>
    <row r="74" customFormat="false" ht="14.25" hidden="false" customHeight="true" outlineLevel="0" collapsed="false">
      <c r="E74" s="57"/>
      <c r="F74" s="57"/>
      <c r="G74" s="57"/>
      <c r="H74" s="57"/>
      <c r="I74" s="57"/>
      <c r="J74" s="57"/>
      <c r="L74" s="57"/>
    </row>
    <row r="75" customFormat="false" ht="14.25" hidden="false" customHeight="true" outlineLevel="0" collapsed="false">
      <c r="E75" s="57"/>
      <c r="F75" s="57"/>
      <c r="G75" s="57"/>
      <c r="H75" s="57"/>
      <c r="I75" s="57"/>
      <c r="J75" s="57"/>
      <c r="L75" s="57"/>
    </row>
    <row r="76" customFormat="false" ht="14.25" hidden="false" customHeight="true" outlineLevel="0" collapsed="false">
      <c r="E76" s="57"/>
      <c r="F76" s="57"/>
      <c r="G76" s="57"/>
      <c r="H76" s="57"/>
      <c r="I76" s="57"/>
      <c r="J76" s="57"/>
      <c r="L76" s="57"/>
    </row>
    <row r="77" customFormat="false" ht="14.25" hidden="false" customHeight="true" outlineLevel="0" collapsed="false">
      <c r="E77" s="57"/>
      <c r="F77" s="57"/>
      <c r="G77" s="57"/>
      <c r="H77" s="57"/>
      <c r="I77" s="57"/>
      <c r="J77" s="57"/>
      <c r="L77" s="57"/>
    </row>
    <row r="78" customFormat="false" ht="14.25" hidden="false" customHeight="true" outlineLevel="0" collapsed="false">
      <c r="E78" s="57"/>
      <c r="F78" s="57"/>
      <c r="G78" s="57"/>
      <c r="H78" s="57"/>
      <c r="I78" s="57"/>
      <c r="J78" s="57"/>
      <c r="L78" s="57"/>
    </row>
    <row r="79" customFormat="false" ht="14.25" hidden="false" customHeight="true" outlineLevel="0" collapsed="false">
      <c r="E79" s="57"/>
      <c r="F79" s="57"/>
      <c r="G79" s="57"/>
      <c r="H79" s="57"/>
      <c r="I79" s="57"/>
      <c r="J79" s="57"/>
      <c r="L79" s="57"/>
    </row>
    <row r="80" customFormat="false" ht="14.25" hidden="false" customHeight="true" outlineLevel="0" collapsed="false">
      <c r="E80" s="57"/>
      <c r="F80" s="57"/>
      <c r="G80" s="57"/>
      <c r="H80" s="57"/>
      <c r="I80" s="57"/>
      <c r="J80" s="57"/>
      <c r="L80" s="57"/>
    </row>
    <row r="81" customFormat="false" ht="14.25" hidden="false" customHeight="true" outlineLevel="0" collapsed="false">
      <c r="E81" s="57"/>
      <c r="F81" s="57"/>
      <c r="G81" s="57"/>
      <c r="H81" s="57"/>
      <c r="I81" s="57"/>
      <c r="J81" s="57"/>
      <c r="L81" s="57"/>
    </row>
    <row r="82" customFormat="false" ht="14.25" hidden="false" customHeight="true" outlineLevel="0" collapsed="false">
      <c r="E82" s="57"/>
      <c r="F82" s="57"/>
      <c r="G82" s="57"/>
      <c r="H82" s="57"/>
      <c r="I82" s="57"/>
      <c r="J82" s="57"/>
      <c r="L82" s="57"/>
    </row>
    <row r="83" customFormat="false" ht="14.25" hidden="false" customHeight="true" outlineLevel="0" collapsed="false">
      <c r="E83" s="57"/>
      <c r="F83" s="57"/>
      <c r="G83" s="57"/>
      <c r="H83" s="57"/>
      <c r="I83" s="57"/>
      <c r="J83" s="57"/>
      <c r="L83" s="57"/>
    </row>
    <row r="84" customFormat="false" ht="14.25" hidden="false" customHeight="true" outlineLevel="0" collapsed="false">
      <c r="E84" s="57"/>
      <c r="F84" s="57"/>
      <c r="G84" s="57"/>
      <c r="H84" s="57"/>
      <c r="I84" s="57"/>
      <c r="J84" s="57"/>
      <c r="L84" s="57"/>
    </row>
    <row r="85" customFormat="false" ht="14.25" hidden="false" customHeight="true" outlineLevel="0" collapsed="false">
      <c r="E85" s="57"/>
      <c r="F85" s="57"/>
      <c r="G85" s="57"/>
      <c r="H85" s="57"/>
      <c r="I85" s="57"/>
      <c r="J85" s="57"/>
      <c r="L85" s="57"/>
    </row>
    <row r="86" customFormat="false" ht="14.25" hidden="false" customHeight="true" outlineLevel="0" collapsed="false">
      <c r="E86" s="57"/>
      <c r="F86" s="57"/>
      <c r="G86" s="57"/>
      <c r="H86" s="57"/>
      <c r="I86" s="57"/>
      <c r="J86" s="57"/>
      <c r="L86" s="57"/>
    </row>
    <row r="87" customFormat="false" ht="14.25" hidden="false" customHeight="true" outlineLevel="0" collapsed="false">
      <c r="E87" s="57"/>
      <c r="F87" s="57"/>
      <c r="G87" s="57"/>
      <c r="H87" s="57"/>
      <c r="I87" s="57"/>
      <c r="J87" s="57"/>
      <c r="L87" s="57"/>
    </row>
    <row r="88" customFormat="false" ht="14.25" hidden="false" customHeight="true" outlineLevel="0" collapsed="false">
      <c r="E88" s="57"/>
      <c r="F88" s="57"/>
      <c r="G88" s="57"/>
      <c r="H88" s="57"/>
      <c r="I88" s="57"/>
      <c r="J88" s="57"/>
      <c r="L88" s="57"/>
    </row>
    <row r="89" customFormat="false" ht="14.25" hidden="false" customHeight="true" outlineLevel="0" collapsed="false">
      <c r="E89" s="57"/>
      <c r="F89" s="57"/>
      <c r="G89" s="57"/>
      <c r="H89" s="57"/>
      <c r="I89" s="57"/>
      <c r="J89" s="57"/>
      <c r="L89" s="57"/>
    </row>
    <row r="90" customFormat="false" ht="14.25" hidden="false" customHeight="true" outlineLevel="0" collapsed="false">
      <c r="E90" s="57"/>
      <c r="F90" s="57"/>
      <c r="G90" s="57"/>
      <c r="H90" s="57"/>
      <c r="I90" s="57"/>
      <c r="J90" s="57"/>
      <c r="L90" s="57"/>
    </row>
    <row r="91" customFormat="false" ht="14.25" hidden="false" customHeight="true" outlineLevel="0" collapsed="false">
      <c r="E91" s="57"/>
      <c r="F91" s="57"/>
      <c r="G91" s="57"/>
      <c r="H91" s="57"/>
      <c r="I91" s="57"/>
      <c r="J91" s="57"/>
      <c r="L91" s="57"/>
    </row>
    <row r="92" customFormat="false" ht="14.25" hidden="false" customHeight="true" outlineLevel="0" collapsed="false">
      <c r="E92" s="57"/>
      <c r="F92" s="57"/>
      <c r="G92" s="57"/>
      <c r="H92" s="57"/>
      <c r="I92" s="57"/>
      <c r="J92" s="57"/>
      <c r="L92" s="57"/>
    </row>
    <row r="93" customFormat="false" ht="14.25" hidden="false" customHeight="true" outlineLevel="0" collapsed="false">
      <c r="E93" s="57"/>
      <c r="F93" s="57"/>
      <c r="G93" s="57"/>
      <c r="H93" s="57"/>
      <c r="I93" s="57"/>
      <c r="J93" s="57"/>
      <c r="L93" s="57"/>
    </row>
    <row r="94" customFormat="false" ht="14.25" hidden="false" customHeight="true" outlineLevel="0" collapsed="false">
      <c r="E94" s="57"/>
      <c r="F94" s="57"/>
      <c r="G94" s="57"/>
      <c r="H94" s="57"/>
      <c r="I94" s="57"/>
      <c r="J94" s="57"/>
      <c r="L94" s="57"/>
    </row>
    <row r="95" customFormat="false" ht="14.25" hidden="false" customHeight="true" outlineLevel="0" collapsed="false">
      <c r="E95" s="57"/>
      <c r="F95" s="57"/>
      <c r="G95" s="57"/>
      <c r="H95" s="57"/>
      <c r="I95" s="57"/>
      <c r="J95" s="57"/>
      <c r="L95" s="57"/>
    </row>
    <row r="96" customFormat="false" ht="14.25" hidden="false" customHeight="true" outlineLevel="0" collapsed="false">
      <c r="E96" s="57"/>
      <c r="F96" s="57"/>
      <c r="G96" s="57"/>
      <c r="H96" s="57"/>
      <c r="I96" s="57"/>
      <c r="J96" s="57"/>
      <c r="L96" s="57"/>
    </row>
    <row r="97" customFormat="false" ht="14.25" hidden="false" customHeight="true" outlineLevel="0" collapsed="false">
      <c r="E97" s="57"/>
      <c r="F97" s="57"/>
      <c r="G97" s="57"/>
      <c r="H97" s="57"/>
      <c r="I97" s="57"/>
      <c r="J97" s="57"/>
      <c r="L97" s="57"/>
    </row>
    <row r="98" customFormat="false" ht="14.25" hidden="false" customHeight="true" outlineLevel="0" collapsed="false">
      <c r="E98" s="57"/>
      <c r="F98" s="57"/>
      <c r="G98" s="57"/>
      <c r="H98" s="57"/>
      <c r="I98" s="57"/>
      <c r="J98" s="57"/>
      <c r="L98" s="57"/>
    </row>
    <row r="99" customFormat="false" ht="14.25" hidden="false" customHeight="true" outlineLevel="0" collapsed="false">
      <c r="E99" s="57"/>
      <c r="F99" s="57"/>
      <c r="G99" s="57"/>
      <c r="H99" s="57"/>
      <c r="I99" s="57"/>
      <c r="J99" s="57"/>
      <c r="L99" s="57"/>
    </row>
    <row r="100" customFormat="false" ht="14.25" hidden="false" customHeight="true" outlineLevel="0" collapsed="false">
      <c r="E100" s="57"/>
      <c r="F100" s="57"/>
      <c r="G100" s="57"/>
      <c r="H100" s="57"/>
      <c r="I100" s="57"/>
      <c r="J100" s="57"/>
      <c r="L100" s="57"/>
    </row>
    <row r="101" customFormat="false" ht="14.25" hidden="false" customHeight="true" outlineLevel="0" collapsed="false">
      <c r="E101" s="57"/>
      <c r="F101" s="57"/>
      <c r="G101" s="57"/>
      <c r="H101" s="57"/>
      <c r="I101" s="57"/>
      <c r="J101" s="57"/>
      <c r="L101" s="57"/>
    </row>
    <row r="102" customFormat="false" ht="14.25" hidden="false" customHeight="true" outlineLevel="0" collapsed="false">
      <c r="E102" s="57"/>
      <c r="F102" s="57"/>
      <c r="G102" s="57"/>
      <c r="H102" s="57"/>
      <c r="I102" s="57"/>
      <c r="J102" s="57"/>
      <c r="L102" s="57"/>
    </row>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dataValidations count="5">
    <dataValidation allowBlank="true" errorStyle="stop" operator="between" showDropDown="false" showErrorMessage="true" showInputMessage="false" sqref="Q3:Q102" type="list">
      <formula1>"144p,240p,360p,480p,720p,1080p,1440p,2160p"</formula1>
      <formula2>0</formula2>
    </dataValidation>
    <dataValidation allowBlank="true" errorStyle="stop" operator="between" showDropDown="false" showErrorMessage="true" showInputMessage="false" sqref="E3:E102" type="list">
      <formula1>"Male,Female"</formula1>
      <formula2>0</formula2>
    </dataValidation>
    <dataValidation allowBlank="true" errorStyle="stop" operator="between" showDropDown="false" showErrorMessage="true" showInputMessage="false" sqref="L3:L102 T3:T102" type="list">
      <formula1>"Yes,No"</formula1>
      <formula2>0</formula2>
    </dataValidation>
    <dataValidation allowBlank="true" errorStyle="stop" operator="greaterThan" showDropDown="false" showErrorMessage="true" showInputMessage="false" sqref="F3:H102 J3:J102 O3:O102 R3:S102 U3:U102" type="decimal">
      <formula1>0</formula1>
      <formula2>0</formula2>
    </dataValidation>
    <dataValidation allowBlank="true" errorStyle="stop" operator="greaterThan" showDropDown="false" showErrorMessage="true" showInputMessage="false" sqref="I3:I102 P3:P102" type="date">
      <formula1>1</formula1>
      <formula2>0</formula2>
    </dataValidation>
  </dataValidations>
  <hyperlinks>
    <hyperlink ref="C3" r:id="rId1" display="https://www.youtube.com/c/AataSandeepDanceMaster/vide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2" min="1" style="0" width="8.71"/>
    <col collapsed="false" customWidth="true" hidden="false" outlineLevel="0" max="13" min="13" style="0" width="72.29"/>
    <col collapsed="false" customWidth="true" hidden="false" outlineLevel="0" max="26" min="14" style="0" width="8.71"/>
  </cols>
  <sheetData>
    <row r="1" customFormat="false" ht="14.25" hidden="false" customHeight="true" outlineLevel="0" collapsed="false">
      <c r="A1" s="57" t="s">
        <v>1</v>
      </c>
      <c r="B1" s="57" t="s">
        <v>2</v>
      </c>
      <c r="C1" s="57" t="s">
        <v>3</v>
      </c>
      <c r="D1" s="57" t="s">
        <v>4</v>
      </c>
      <c r="E1" s="57" t="s">
        <v>5</v>
      </c>
      <c r="F1" s="57" t="s">
        <v>6</v>
      </c>
      <c r="G1" s="57" t="s">
        <v>7</v>
      </c>
      <c r="H1" s="58" t="s">
        <v>8</v>
      </c>
      <c r="I1" s="57" t="s">
        <v>9</v>
      </c>
      <c r="J1" s="57" t="s">
        <v>10</v>
      </c>
      <c r="K1" s="57" t="s">
        <v>11</v>
      </c>
      <c r="L1" s="57" t="s">
        <v>12</v>
      </c>
      <c r="M1" s="57" t="s">
        <v>13</v>
      </c>
      <c r="N1" s="57" t="s">
        <v>14</v>
      </c>
      <c r="O1" s="57" t="s">
        <v>15</v>
      </c>
      <c r="P1" s="57" t="s">
        <v>16</v>
      </c>
      <c r="Q1" s="57" t="s">
        <v>17</v>
      </c>
      <c r="R1" s="57" t="s">
        <v>18</v>
      </c>
      <c r="S1" s="57" t="s">
        <v>19</v>
      </c>
      <c r="T1" s="57" t="s">
        <v>20</v>
      </c>
      <c r="U1" s="57" t="s">
        <v>21</v>
      </c>
    </row>
    <row r="2" customFormat="false" ht="14.25" hidden="false" customHeight="true" outlineLevel="0" collapsed="false">
      <c r="A2" s="255" t="s">
        <v>1</v>
      </c>
      <c r="B2" s="255" t="s">
        <v>2</v>
      </c>
      <c r="C2" s="255" t="s">
        <v>3</v>
      </c>
      <c r="D2" s="256" t="s">
        <v>4</v>
      </c>
      <c r="E2" s="255" t="s">
        <v>5</v>
      </c>
      <c r="F2" s="256" t="s">
        <v>5772</v>
      </c>
      <c r="G2" s="255" t="s">
        <v>7</v>
      </c>
      <c r="H2" s="255" t="s">
        <v>5773</v>
      </c>
      <c r="I2" s="255" t="s">
        <v>9</v>
      </c>
      <c r="J2" s="255" t="s">
        <v>10</v>
      </c>
      <c r="K2" s="255" t="s">
        <v>11</v>
      </c>
      <c r="L2" s="255" t="s">
        <v>12</v>
      </c>
      <c r="M2" s="256" t="s">
        <v>13</v>
      </c>
      <c r="N2" s="256" t="s">
        <v>14</v>
      </c>
      <c r="O2" s="255" t="s">
        <v>15</v>
      </c>
      <c r="P2" s="256" t="s">
        <v>16</v>
      </c>
      <c r="Q2" s="255" t="s">
        <v>17</v>
      </c>
      <c r="R2" s="255" t="s">
        <v>18</v>
      </c>
      <c r="S2" s="255" t="s">
        <v>19</v>
      </c>
      <c r="T2" s="255" t="s">
        <v>20</v>
      </c>
      <c r="U2" s="255" t="s">
        <v>21</v>
      </c>
    </row>
    <row r="3" customFormat="false" ht="14.25" hidden="false" customHeight="true" outlineLevel="0" collapsed="false">
      <c r="A3" s="183" t="s">
        <v>2919</v>
      </c>
      <c r="B3" s="257" t="s">
        <v>3059</v>
      </c>
      <c r="C3" s="183" t="s">
        <v>1739</v>
      </c>
      <c r="D3" s="257" t="s">
        <v>1544</v>
      </c>
      <c r="E3" s="257" t="s">
        <v>41</v>
      </c>
      <c r="F3" s="258" t="n">
        <v>4290000</v>
      </c>
      <c r="G3" s="259" t="n">
        <v>379667831</v>
      </c>
      <c r="H3" s="183" t="s">
        <v>5774</v>
      </c>
      <c r="I3" s="260" t="n">
        <v>43532</v>
      </c>
      <c r="J3" s="259" t="n">
        <v>505000</v>
      </c>
      <c r="K3" s="257" t="s">
        <v>28</v>
      </c>
      <c r="L3" s="257" t="s">
        <v>29</v>
      </c>
      <c r="M3" s="261" t="s">
        <v>4103</v>
      </c>
      <c r="N3" s="257" t="s">
        <v>5775</v>
      </c>
      <c r="O3" s="259" t="n">
        <v>8664</v>
      </c>
      <c r="P3" s="262" t="s">
        <v>5232</v>
      </c>
      <c r="Q3" s="262" t="s">
        <v>4199</v>
      </c>
      <c r="R3" s="258" t="n">
        <v>668</v>
      </c>
      <c r="S3" s="257" t="n">
        <v>30</v>
      </c>
      <c r="T3" s="262" t="s">
        <v>29</v>
      </c>
      <c r="U3" s="257" t="n">
        <v>2</v>
      </c>
    </row>
    <row r="4" customFormat="false" ht="14.25" hidden="false" customHeight="true" outlineLevel="0" collapsed="false">
      <c r="A4" s="183" t="s">
        <v>5233</v>
      </c>
      <c r="B4" s="183" t="s">
        <v>3061</v>
      </c>
      <c r="C4" s="183" t="s">
        <v>3062</v>
      </c>
      <c r="D4" s="57" t="s">
        <v>2718</v>
      </c>
      <c r="E4" s="257" t="s">
        <v>41</v>
      </c>
      <c r="F4" s="258" t="n">
        <v>9400000</v>
      </c>
      <c r="G4" s="258" t="n">
        <v>1351410111</v>
      </c>
      <c r="H4" s="183" t="s">
        <v>5776</v>
      </c>
      <c r="I4" s="263" t="n">
        <v>43856</v>
      </c>
      <c r="J4" s="258" t="n">
        <v>504000</v>
      </c>
      <c r="K4" s="183" t="s">
        <v>53</v>
      </c>
      <c r="L4" s="183" t="s">
        <v>29</v>
      </c>
      <c r="M4" s="135" t="s">
        <v>4104</v>
      </c>
      <c r="N4" s="57" t="s">
        <v>5481</v>
      </c>
      <c r="O4" s="258" t="n">
        <v>7819</v>
      </c>
      <c r="P4" s="262" t="s">
        <v>5237</v>
      </c>
      <c r="Q4" s="183" t="s">
        <v>4199</v>
      </c>
      <c r="R4" s="258" t="n">
        <v>992</v>
      </c>
      <c r="S4" s="183" t="n">
        <v>37</v>
      </c>
      <c r="T4" s="183" t="s">
        <v>36</v>
      </c>
      <c r="U4" s="183" t="n">
        <v>2</v>
      </c>
    </row>
    <row r="5" customFormat="false" ht="14.25" hidden="false" customHeight="true" outlineLevel="0" collapsed="false">
      <c r="A5" s="183" t="s">
        <v>3063</v>
      </c>
      <c r="B5" s="183" t="s">
        <v>3064</v>
      </c>
      <c r="C5" s="257" t="s">
        <v>3065</v>
      </c>
      <c r="D5" s="57" t="s">
        <v>3066</v>
      </c>
      <c r="E5" s="183" t="s">
        <v>41</v>
      </c>
      <c r="F5" s="258" t="n">
        <v>8440000</v>
      </c>
      <c r="G5" s="258" t="n">
        <v>100143005</v>
      </c>
      <c r="H5" s="183" t="s">
        <v>5777</v>
      </c>
      <c r="I5" s="263" t="n">
        <v>44792</v>
      </c>
      <c r="J5" s="258" t="n">
        <v>314000</v>
      </c>
      <c r="K5" s="183" t="s">
        <v>28</v>
      </c>
      <c r="L5" s="183" t="s">
        <v>29</v>
      </c>
      <c r="M5" s="135" t="s">
        <v>5778</v>
      </c>
      <c r="O5" s="258" t="n">
        <v>679</v>
      </c>
      <c r="P5" s="262" t="s">
        <v>5241</v>
      </c>
      <c r="Q5" s="183" t="s">
        <v>4199</v>
      </c>
      <c r="R5" s="258" t="n">
        <v>667</v>
      </c>
      <c r="S5" s="183" t="n">
        <v>35</v>
      </c>
      <c r="T5" s="183" t="s">
        <v>36</v>
      </c>
      <c r="U5" s="183" t="n">
        <v>2</v>
      </c>
    </row>
    <row r="6" customFormat="false" ht="14.25" hidden="false" customHeight="true" outlineLevel="0" collapsed="false">
      <c r="A6" s="257" t="s">
        <v>3067</v>
      </c>
      <c r="B6" s="183" t="s">
        <v>3068</v>
      </c>
      <c r="C6" s="257" t="s">
        <v>1416</v>
      </c>
      <c r="D6" s="57" t="s">
        <v>1417</v>
      </c>
      <c r="E6" s="183" t="s">
        <v>41</v>
      </c>
      <c r="F6" s="258" t="n">
        <v>1050000</v>
      </c>
      <c r="G6" s="258" t="n">
        <v>1310065194</v>
      </c>
      <c r="H6" s="183" t="s">
        <v>5779</v>
      </c>
      <c r="I6" s="263" t="n">
        <v>43620</v>
      </c>
      <c r="J6" s="258" t="n">
        <v>208000</v>
      </c>
      <c r="K6" s="183" t="s">
        <v>28</v>
      </c>
      <c r="L6" s="183" t="s">
        <v>29</v>
      </c>
      <c r="M6" s="135" t="s">
        <v>5780</v>
      </c>
      <c r="O6" s="258" t="n">
        <v>8892</v>
      </c>
      <c r="P6" s="262" t="s">
        <v>5232</v>
      </c>
      <c r="Q6" s="183" t="s">
        <v>4199</v>
      </c>
      <c r="R6" s="258" t="n">
        <v>2609</v>
      </c>
      <c r="S6" s="183" t="n">
        <v>155</v>
      </c>
      <c r="T6" s="183" t="s">
        <v>36</v>
      </c>
      <c r="U6" s="183" t="n">
        <v>14</v>
      </c>
    </row>
    <row r="7" customFormat="false" ht="14.25" hidden="false" customHeight="true" outlineLevel="0" collapsed="false">
      <c r="A7" s="257" t="s">
        <v>3069</v>
      </c>
      <c r="B7" s="183" t="s">
        <v>3070</v>
      </c>
      <c r="C7" s="257" t="s">
        <v>2727</v>
      </c>
      <c r="D7" s="57" t="s">
        <v>2728</v>
      </c>
      <c r="E7" s="183" t="s">
        <v>41</v>
      </c>
      <c r="F7" s="258" t="n">
        <v>2140000</v>
      </c>
      <c r="G7" s="258" t="n">
        <v>371213092</v>
      </c>
      <c r="H7" s="183" t="s">
        <v>5781</v>
      </c>
      <c r="I7" s="263" t="n">
        <v>44283</v>
      </c>
      <c r="J7" s="258" t="n">
        <v>122000</v>
      </c>
      <c r="K7" s="183" t="s">
        <v>53</v>
      </c>
      <c r="L7" s="183" t="s">
        <v>29</v>
      </c>
      <c r="M7" s="135" t="s">
        <v>5782</v>
      </c>
      <c r="O7" s="258" t="n">
        <v>3946</v>
      </c>
      <c r="P7" s="262" t="s">
        <v>5248</v>
      </c>
      <c r="Q7" s="183" t="s">
        <v>4199</v>
      </c>
      <c r="R7" s="258" t="n">
        <v>905</v>
      </c>
      <c r="S7" s="183" t="n">
        <v>9</v>
      </c>
      <c r="T7" s="183" t="s">
        <v>36</v>
      </c>
      <c r="U7" s="183" t="n">
        <v>2</v>
      </c>
    </row>
    <row r="8" customFormat="false" ht="14.25" hidden="false" customHeight="true" outlineLevel="0" collapsed="false">
      <c r="A8" s="257" t="s">
        <v>3071</v>
      </c>
      <c r="B8" s="183" t="s">
        <v>3072</v>
      </c>
      <c r="C8" s="257" t="s">
        <v>1363</v>
      </c>
      <c r="D8" s="57" t="s">
        <v>1364</v>
      </c>
      <c r="E8" s="183" t="s">
        <v>41</v>
      </c>
      <c r="F8" s="258" t="n">
        <v>8650000</v>
      </c>
      <c r="G8" s="258" t="n">
        <v>1097687259</v>
      </c>
      <c r="H8" s="183" t="s">
        <v>5783</v>
      </c>
      <c r="I8" s="263" t="n">
        <v>43414</v>
      </c>
      <c r="J8" s="258" t="n">
        <v>497000</v>
      </c>
      <c r="K8" s="183" t="s">
        <v>53</v>
      </c>
      <c r="L8" s="183" t="s">
        <v>29</v>
      </c>
      <c r="M8" s="135" t="s">
        <v>5784</v>
      </c>
      <c r="O8" s="258" t="n">
        <v>27412</v>
      </c>
      <c r="P8" s="262" t="s">
        <v>5232</v>
      </c>
      <c r="Q8" s="183" t="s">
        <v>4199</v>
      </c>
      <c r="R8" s="258" t="n">
        <v>487</v>
      </c>
      <c r="S8" s="183" t="n">
        <v>20</v>
      </c>
      <c r="T8" s="183" t="s">
        <v>36</v>
      </c>
      <c r="U8" s="183" t="n">
        <v>2</v>
      </c>
    </row>
    <row r="9" customFormat="false" ht="14.25" hidden="false" customHeight="true" outlineLevel="0" collapsed="false">
      <c r="A9" s="257" t="s">
        <v>3073</v>
      </c>
      <c r="B9" s="183" t="s">
        <v>3074</v>
      </c>
      <c r="C9" s="257" t="s">
        <v>3075</v>
      </c>
      <c r="D9" s="57" t="s">
        <v>5252</v>
      </c>
      <c r="E9" s="183" t="s">
        <v>41</v>
      </c>
      <c r="F9" s="258" t="n">
        <v>14300000</v>
      </c>
      <c r="G9" s="258" t="n">
        <v>2555907527</v>
      </c>
      <c r="H9" s="183" t="s">
        <v>5785</v>
      </c>
      <c r="I9" s="263" t="n">
        <v>43609</v>
      </c>
      <c r="J9" s="258" t="n">
        <v>1200000</v>
      </c>
      <c r="K9" s="183" t="s">
        <v>28</v>
      </c>
      <c r="L9" s="183" t="s">
        <v>36</v>
      </c>
      <c r="M9" s="135" t="s">
        <v>4109</v>
      </c>
      <c r="O9" s="258" t="n">
        <v>54917</v>
      </c>
      <c r="P9" s="262" t="s">
        <v>5255</v>
      </c>
      <c r="Q9" s="183" t="s">
        <v>4532</v>
      </c>
      <c r="R9" s="258" t="n">
        <v>676</v>
      </c>
      <c r="S9" s="183" t="n">
        <v>16</v>
      </c>
      <c r="T9" s="183" t="s">
        <v>36</v>
      </c>
      <c r="U9" s="183" t="n">
        <v>1</v>
      </c>
    </row>
    <row r="10" customFormat="false" ht="14.25" hidden="false" customHeight="true" outlineLevel="0" collapsed="false">
      <c r="A10" s="183" t="s">
        <v>2802</v>
      </c>
      <c r="B10" s="183" t="s">
        <v>2803</v>
      </c>
      <c r="C10" s="257" t="s">
        <v>1454</v>
      </c>
      <c r="D10" s="57" t="s">
        <v>1455</v>
      </c>
      <c r="E10" s="183" t="s">
        <v>41</v>
      </c>
      <c r="F10" s="258" t="n">
        <v>25600000</v>
      </c>
      <c r="G10" s="258" t="n">
        <v>4418408199</v>
      </c>
      <c r="H10" s="183" t="s">
        <v>5786</v>
      </c>
      <c r="I10" s="263" t="n">
        <v>42858</v>
      </c>
      <c r="J10" s="258" t="n">
        <v>1900000</v>
      </c>
      <c r="K10" s="183" t="s">
        <v>53</v>
      </c>
      <c r="L10" s="183" t="s">
        <v>29</v>
      </c>
      <c r="M10" s="57" t="s">
        <v>5787</v>
      </c>
      <c r="O10" s="258" t="n">
        <v>43493</v>
      </c>
      <c r="P10" s="262" t="s">
        <v>5255</v>
      </c>
      <c r="Q10" s="183" t="s">
        <v>4199</v>
      </c>
      <c r="R10" s="258" t="n">
        <v>186</v>
      </c>
      <c r="S10" s="183" t="n">
        <v>13</v>
      </c>
      <c r="T10" s="183" t="s">
        <v>29</v>
      </c>
      <c r="U10" s="183" t="n">
        <v>1</v>
      </c>
    </row>
    <row r="11" customFormat="false" ht="14.25" hidden="false" customHeight="true" outlineLevel="0" collapsed="false">
      <c r="A11" s="183" t="s">
        <v>3077</v>
      </c>
      <c r="B11" s="183" t="s">
        <v>3078</v>
      </c>
      <c r="C11" s="183" t="s">
        <v>3077</v>
      </c>
      <c r="D11" s="57" t="s">
        <v>5259</v>
      </c>
      <c r="E11" s="183" t="s">
        <v>41</v>
      </c>
      <c r="F11" s="258" t="n">
        <v>28700000</v>
      </c>
      <c r="G11" s="258" t="n">
        <v>4101186573</v>
      </c>
      <c r="H11" s="183" t="s">
        <v>5788</v>
      </c>
      <c r="I11" s="263" t="n">
        <v>44636</v>
      </c>
      <c r="J11" s="258" t="n">
        <v>5100000</v>
      </c>
      <c r="K11" s="183" t="s">
        <v>53</v>
      </c>
      <c r="L11" s="183" t="s">
        <v>29</v>
      </c>
      <c r="M11" s="57" t="s">
        <v>4111</v>
      </c>
      <c r="O11" s="258" t="n">
        <v>130964</v>
      </c>
      <c r="P11" s="262" t="s">
        <v>5255</v>
      </c>
      <c r="Q11" s="183" t="s">
        <v>4199</v>
      </c>
      <c r="R11" s="258" t="n">
        <v>147</v>
      </c>
      <c r="S11" s="183" t="n">
        <v>18</v>
      </c>
      <c r="T11" s="183" t="s">
        <v>36</v>
      </c>
      <c r="U11" s="183" t="n">
        <v>1</v>
      </c>
    </row>
    <row r="12" customFormat="false" ht="14.25" hidden="false" customHeight="true" outlineLevel="0" collapsed="false">
      <c r="A12" s="183" t="s">
        <v>3080</v>
      </c>
      <c r="B12" s="183" t="s">
        <v>3081</v>
      </c>
      <c r="C12" s="183" t="s">
        <v>3532</v>
      </c>
      <c r="D12" s="57" t="s">
        <v>5263</v>
      </c>
      <c r="E12" s="183" t="s">
        <v>41</v>
      </c>
      <c r="F12" s="258" t="n">
        <v>27500000</v>
      </c>
      <c r="G12" s="258" t="n">
        <v>2804468420</v>
      </c>
      <c r="H12" s="183" t="s">
        <v>5789</v>
      </c>
      <c r="I12" s="263" t="n">
        <v>43407</v>
      </c>
      <c r="J12" s="183" t="n">
        <v>2900000</v>
      </c>
      <c r="K12" s="183" t="s">
        <v>53</v>
      </c>
      <c r="L12" s="183" t="s">
        <v>29</v>
      </c>
      <c r="M12" s="57" t="s">
        <v>5790</v>
      </c>
      <c r="O12" s="258" t="n">
        <v>107495</v>
      </c>
      <c r="P12" s="262" t="s">
        <v>5255</v>
      </c>
      <c r="Q12" s="183" t="s">
        <v>4199</v>
      </c>
      <c r="R12" s="258" t="n">
        <v>65</v>
      </c>
      <c r="S12" s="183" t="n">
        <v>11</v>
      </c>
      <c r="T12" s="183" t="s">
        <v>29</v>
      </c>
      <c r="U12" s="183" t="n">
        <v>0</v>
      </c>
    </row>
    <row r="13" customFormat="false" ht="14.25" hidden="false" customHeight="true" outlineLevel="0" collapsed="false">
      <c r="A13" s="257" t="s">
        <v>3084</v>
      </c>
      <c r="B13" s="183" t="s">
        <v>3085</v>
      </c>
      <c r="C13" s="183" t="s">
        <v>3086</v>
      </c>
      <c r="D13" s="57" t="s">
        <v>2236</v>
      </c>
      <c r="E13" s="183" t="s">
        <v>41</v>
      </c>
      <c r="F13" s="258" t="n">
        <v>15000000</v>
      </c>
      <c r="G13" s="258" t="n">
        <v>1672138407</v>
      </c>
      <c r="H13" s="183" t="s">
        <v>5791</v>
      </c>
      <c r="I13" s="263" t="n">
        <v>43968</v>
      </c>
      <c r="J13" s="258" t="n">
        <v>4500000</v>
      </c>
      <c r="K13" s="183" t="s">
        <v>53</v>
      </c>
      <c r="L13" s="183" t="s">
        <v>29</v>
      </c>
      <c r="M13" s="57" t="s">
        <v>4113</v>
      </c>
      <c r="N13" s="57" t="s">
        <v>5269</v>
      </c>
      <c r="O13" s="258" t="n">
        <v>279944</v>
      </c>
      <c r="P13" s="262" t="s">
        <v>5255</v>
      </c>
      <c r="Q13" s="183" t="s">
        <v>4199</v>
      </c>
      <c r="R13" s="258" t="n">
        <v>160</v>
      </c>
      <c r="S13" s="183" t="n">
        <v>2</v>
      </c>
      <c r="T13" s="183" t="s">
        <v>36</v>
      </c>
      <c r="U13" s="183" t="n">
        <v>0</v>
      </c>
    </row>
    <row r="14" customFormat="false" ht="14.25" hidden="false" customHeight="true" outlineLevel="0" collapsed="false">
      <c r="A14" s="257" t="s">
        <v>3087</v>
      </c>
      <c r="B14" s="183" t="s">
        <v>3088</v>
      </c>
      <c r="C14" s="183" t="s">
        <v>2648</v>
      </c>
      <c r="D14" s="57" t="s">
        <v>1967</v>
      </c>
      <c r="E14" s="183" t="s">
        <v>41</v>
      </c>
      <c r="F14" s="258" t="n">
        <v>24100000</v>
      </c>
      <c r="G14" s="258" t="n">
        <v>2258312973</v>
      </c>
      <c r="H14" s="183" t="s">
        <v>5792</v>
      </c>
      <c r="I14" s="263" t="n">
        <v>43065</v>
      </c>
      <c r="J14" s="258" t="n">
        <v>1300000</v>
      </c>
      <c r="K14" s="183" t="s">
        <v>53</v>
      </c>
      <c r="L14" s="183" t="s">
        <v>36</v>
      </c>
      <c r="M14" s="57" t="s">
        <v>5793</v>
      </c>
      <c r="N14" s="57" t="s">
        <v>5273</v>
      </c>
      <c r="O14" s="258" t="n">
        <v>34680</v>
      </c>
      <c r="P14" s="262" t="s">
        <v>5232</v>
      </c>
      <c r="Q14" s="183" t="s">
        <v>4199</v>
      </c>
      <c r="R14" s="258" t="n">
        <v>94</v>
      </c>
      <c r="S14" s="183" t="n">
        <v>0</v>
      </c>
      <c r="T14" s="183" t="s">
        <v>36</v>
      </c>
      <c r="U14" s="183" t="n">
        <v>0</v>
      </c>
    </row>
    <row r="15" customFormat="false" ht="14.25" hidden="false" customHeight="true" outlineLevel="0" collapsed="false">
      <c r="A15" s="257" t="s">
        <v>3089</v>
      </c>
      <c r="B15" s="183" t="s">
        <v>3090</v>
      </c>
      <c r="C15" s="183" t="s">
        <v>2145</v>
      </c>
      <c r="D15" s="57" t="s">
        <v>3091</v>
      </c>
      <c r="E15" s="183" t="s">
        <v>41</v>
      </c>
      <c r="F15" s="258" t="n">
        <v>25000000</v>
      </c>
      <c r="G15" s="258" t="n">
        <v>1928545501</v>
      </c>
      <c r="H15" s="183" t="s">
        <v>5794</v>
      </c>
      <c r="I15" s="263" t="n">
        <v>41237</v>
      </c>
      <c r="J15" s="258" t="n">
        <v>861000</v>
      </c>
      <c r="K15" s="183" t="s">
        <v>53</v>
      </c>
      <c r="L15" s="183" t="s">
        <v>36</v>
      </c>
      <c r="M15" s="57" t="s">
        <v>4115</v>
      </c>
      <c r="O15" s="258" t="n">
        <v>38248</v>
      </c>
      <c r="P15" s="262" t="s">
        <v>5277</v>
      </c>
      <c r="Q15" s="183" t="s">
        <v>4199</v>
      </c>
      <c r="R15" s="258" t="n">
        <v>520</v>
      </c>
      <c r="S15" s="183" t="n">
        <v>16</v>
      </c>
      <c r="T15" s="183" t="s">
        <v>36</v>
      </c>
      <c r="U15" s="183" t="n">
        <v>2</v>
      </c>
    </row>
    <row r="16" customFormat="false" ht="14.25" hidden="false" customHeight="true" outlineLevel="0" collapsed="false">
      <c r="A16" s="257" t="s">
        <v>3092</v>
      </c>
      <c r="B16" s="183" t="s">
        <v>3093</v>
      </c>
      <c r="C16" s="183" t="s">
        <v>3537</v>
      </c>
      <c r="D16" s="57" t="s">
        <v>3095</v>
      </c>
      <c r="E16" s="183" t="s">
        <v>41</v>
      </c>
      <c r="F16" s="258" t="n">
        <v>19800000</v>
      </c>
      <c r="G16" s="258" t="n">
        <v>1523716869</v>
      </c>
      <c r="H16" s="183" t="s">
        <v>5795</v>
      </c>
      <c r="I16" s="263" t="n">
        <v>43581</v>
      </c>
      <c r="J16" s="258" t="n">
        <v>1000000</v>
      </c>
      <c r="K16" s="183" t="s">
        <v>53</v>
      </c>
      <c r="L16" s="183" t="s">
        <v>36</v>
      </c>
      <c r="M16" s="57" t="s">
        <v>4116</v>
      </c>
      <c r="N16" s="57" t="s">
        <v>5280</v>
      </c>
      <c r="O16" s="258" t="n">
        <v>38667</v>
      </c>
      <c r="P16" s="262" t="s">
        <v>5255</v>
      </c>
      <c r="Q16" s="183" t="s">
        <v>4199</v>
      </c>
      <c r="R16" s="258" t="n">
        <v>716</v>
      </c>
      <c r="S16" s="183" t="n">
        <v>31</v>
      </c>
      <c r="T16" s="183" t="s">
        <v>36</v>
      </c>
      <c r="U16" s="183" t="n">
        <v>56</v>
      </c>
    </row>
    <row r="17" customFormat="false" ht="14.25" hidden="false" customHeight="true" outlineLevel="0" collapsed="false">
      <c r="A17" s="257" t="s">
        <v>3096</v>
      </c>
      <c r="B17" s="183" t="s">
        <v>3097</v>
      </c>
      <c r="C17" s="183" t="s">
        <v>3458</v>
      </c>
      <c r="D17" s="57" t="s">
        <v>1644</v>
      </c>
      <c r="E17" s="183" t="s">
        <v>41</v>
      </c>
      <c r="F17" s="258" t="n">
        <v>7180000</v>
      </c>
      <c r="G17" s="258" t="n">
        <v>619626795</v>
      </c>
      <c r="H17" s="183" t="s">
        <v>5796</v>
      </c>
      <c r="I17" s="263" t="n">
        <v>42496</v>
      </c>
      <c r="J17" s="258" t="n">
        <v>1900000</v>
      </c>
      <c r="K17" s="183" t="s">
        <v>53</v>
      </c>
      <c r="L17" s="183" t="s">
        <v>36</v>
      </c>
      <c r="M17" s="57" t="s">
        <v>4117</v>
      </c>
      <c r="O17" s="258" t="n">
        <v>23991</v>
      </c>
      <c r="P17" s="262" t="s">
        <v>5255</v>
      </c>
      <c r="Q17" s="183" t="s">
        <v>4199</v>
      </c>
      <c r="R17" s="258" t="n">
        <v>119</v>
      </c>
      <c r="S17" s="183" t="n">
        <v>2</v>
      </c>
      <c r="T17" s="183" t="s">
        <v>36</v>
      </c>
      <c r="U17" s="183" t="n">
        <v>2</v>
      </c>
    </row>
    <row r="18" customFormat="false" ht="14.25" hidden="false" customHeight="true" outlineLevel="0" collapsed="false">
      <c r="A18" s="257" t="s">
        <v>3098</v>
      </c>
      <c r="B18" s="183" t="s">
        <v>3099</v>
      </c>
      <c r="C18" s="183" t="s">
        <v>3468</v>
      </c>
      <c r="D18" s="57" t="s">
        <v>3101</v>
      </c>
      <c r="E18" s="183" t="s">
        <v>41</v>
      </c>
      <c r="F18" s="258" t="n">
        <v>6270000</v>
      </c>
      <c r="G18" s="258" t="n">
        <v>395111311</v>
      </c>
      <c r="H18" s="183" t="s">
        <v>5797</v>
      </c>
      <c r="I18" s="263" t="n">
        <v>44337</v>
      </c>
      <c r="J18" s="258" t="n">
        <v>341000</v>
      </c>
      <c r="K18" s="183" t="s">
        <v>53</v>
      </c>
      <c r="L18" s="183" t="s">
        <v>29</v>
      </c>
      <c r="M18" s="57" t="s">
        <v>4118</v>
      </c>
      <c r="N18" s="57" t="s">
        <v>5286</v>
      </c>
      <c r="O18" s="258" t="n">
        <v>14564</v>
      </c>
      <c r="P18" s="262" t="s">
        <v>5255</v>
      </c>
      <c r="Q18" s="183" t="s">
        <v>4199</v>
      </c>
      <c r="R18" s="258" t="n">
        <v>1000</v>
      </c>
      <c r="S18" s="183" t="n">
        <v>38</v>
      </c>
      <c r="T18" s="183" t="s">
        <v>36</v>
      </c>
      <c r="U18" s="183" t="n">
        <v>7</v>
      </c>
    </row>
    <row r="19" customFormat="false" ht="14.25" hidden="false" customHeight="true" outlineLevel="0" collapsed="false">
      <c r="A19" s="257" t="s">
        <v>2884</v>
      </c>
      <c r="B19" s="183" t="s">
        <v>2885</v>
      </c>
      <c r="C19" s="183" t="s">
        <v>3482</v>
      </c>
      <c r="D19" s="57" t="s">
        <v>3102</v>
      </c>
      <c r="E19" s="183" t="s">
        <v>41</v>
      </c>
      <c r="F19" s="258" t="n">
        <v>3710000</v>
      </c>
      <c r="G19" s="258" t="n">
        <v>228927954</v>
      </c>
      <c r="H19" s="183" t="s">
        <v>5798</v>
      </c>
      <c r="I19" s="263" t="n">
        <v>43579</v>
      </c>
      <c r="J19" s="258" t="n">
        <v>2400000</v>
      </c>
      <c r="K19" s="183" t="s">
        <v>53</v>
      </c>
      <c r="L19" s="183" t="s">
        <v>36</v>
      </c>
      <c r="M19" s="57" t="s">
        <v>4119</v>
      </c>
      <c r="O19" s="258" t="n">
        <v>31229</v>
      </c>
      <c r="P19" s="262" t="s">
        <v>5255</v>
      </c>
      <c r="Q19" s="183" t="s">
        <v>4199</v>
      </c>
      <c r="R19" s="258" t="n">
        <v>4</v>
      </c>
      <c r="S19" s="183" t="n">
        <v>0</v>
      </c>
      <c r="T19" s="183" t="s">
        <v>36</v>
      </c>
      <c r="U19" s="183" t="n">
        <v>0</v>
      </c>
    </row>
    <row r="20" customFormat="false" ht="14.25" hidden="false" customHeight="true" outlineLevel="0" collapsed="false">
      <c r="A20" s="257" t="s">
        <v>3103</v>
      </c>
      <c r="B20" s="183" t="s">
        <v>3104</v>
      </c>
      <c r="C20" s="183" t="s">
        <v>3477</v>
      </c>
      <c r="D20" s="57" t="s">
        <v>3106</v>
      </c>
      <c r="E20" s="183" t="s">
        <v>41</v>
      </c>
      <c r="F20" s="258" t="n">
        <v>2540000</v>
      </c>
      <c r="G20" s="258" t="n">
        <v>302841642</v>
      </c>
      <c r="H20" s="183" t="s">
        <v>5799</v>
      </c>
      <c r="I20" s="263" t="n">
        <v>44455</v>
      </c>
      <c r="J20" s="258" t="n">
        <v>341000</v>
      </c>
      <c r="K20" s="183" t="s">
        <v>53</v>
      </c>
      <c r="L20" s="183" t="s">
        <v>36</v>
      </c>
      <c r="M20" s="57" t="s">
        <v>4120</v>
      </c>
      <c r="O20" s="258" t="n">
        <v>3183</v>
      </c>
      <c r="P20" s="262" t="s">
        <v>5255</v>
      </c>
      <c r="Q20" s="183" t="s">
        <v>4199</v>
      </c>
      <c r="R20" s="258" t="n">
        <v>586</v>
      </c>
      <c r="S20" s="183" t="n">
        <v>12</v>
      </c>
      <c r="T20" s="183" t="s">
        <v>36</v>
      </c>
      <c r="U20" s="183" t="n">
        <v>1</v>
      </c>
    </row>
    <row r="21" customFormat="false" ht="14.25" hidden="false" customHeight="true" outlineLevel="0" collapsed="false">
      <c r="A21" s="257" t="s">
        <v>3107</v>
      </c>
      <c r="B21" s="183" t="s">
        <v>3108</v>
      </c>
      <c r="C21" s="183" t="s">
        <v>3463</v>
      </c>
      <c r="D21" s="57" t="s">
        <v>3109</v>
      </c>
      <c r="E21" s="183" t="s">
        <v>41</v>
      </c>
      <c r="F21" s="258" t="n">
        <v>17200000</v>
      </c>
      <c r="G21" s="258" t="n">
        <v>6412263662</v>
      </c>
      <c r="H21" s="183" t="s">
        <v>5800</v>
      </c>
      <c r="I21" s="263" t="n">
        <v>44620</v>
      </c>
      <c r="J21" s="258" t="n">
        <v>1900000</v>
      </c>
      <c r="K21" s="183" t="s">
        <v>53</v>
      </c>
      <c r="L21" s="183" t="s">
        <v>36</v>
      </c>
      <c r="M21" s="57" t="s">
        <v>4121</v>
      </c>
      <c r="O21" s="258" t="n">
        <v>115985</v>
      </c>
      <c r="P21" s="262" t="s">
        <v>5255</v>
      </c>
      <c r="Q21" s="183" t="s">
        <v>4199</v>
      </c>
      <c r="R21" s="258" t="n">
        <v>1000</v>
      </c>
      <c r="S21" s="183" t="n">
        <v>0</v>
      </c>
      <c r="T21" s="183" t="s">
        <v>36</v>
      </c>
      <c r="U21" s="183" t="n">
        <v>0</v>
      </c>
    </row>
    <row r="22" customFormat="false" ht="14.25" hidden="false" customHeight="true" outlineLevel="0" collapsed="false">
      <c r="A22" s="257" t="s">
        <v>3110</v>
      </c>
      <c r="B22" s="183" t="s">
        <v>3111</v>
      </c>
      <c r="C22" s="183" t="s">
        <v>3472</v>
      </c>
      <c r="D22" s="57" t="s">
        <v>3113</v>
      </c>
      <c r="E22" s="183" t="s">
        <v>41</v>
      </c>
      <c r="F22" s="258" t="n">
        <v>7030000</v>
      </c>
      <c r="G22" s="258" t="n">
        <v>1171602287</v>
      </c>
      <c r="H22" s="183" t="s">
        <v>5801</v>
      </c>
      <c r="I22" s="263" t="n">
        <v>43394</v>
      </c>
      <c r="J22" s="258" t="n">
        <v>1100000</v>
      </c>
      <c r="K22" s="183" t="s">
        <v>53</v>
      </c>
      <c r="L22" s="183" t="s">
        <v>36</v>
      </c>
      <c r="M22" s="57" t="s">
        <v>4122</v>
      </c>
      <c r="O22" s="258" t="n">
        <v>26528</v>
      </c>
      <c r="P22" s="262" t="s">
        <v>5255</v>
      </c>
      <c r="Q22" s="183" t="s">
        <v>4199</v>
      </c>
      <c r="R22" s="258" t="n">
        <v>1500</v>
      </c>
      <c r="S22" s="183" t="n">
        <v>22</v>
      </c>
      <c r="T22" s="183" t="s">
        <v>36</v>
      </c>
      <c r="U22" s="183" t="n">
        <v>0</v>
      </c>
    </row>
    <row r="23" customFormat="false" ht="14.25" hidden="false" customHeight="true" outlineLevel="0" collapsed="false">
      <c r="A23" s="257" t="s">
        <v>2962</v>
      </c>
      <c r="B23" s="183" t="s">
        <v>3114</v>
      </c>
      <c r="C23" s="183" t="s">
        <v>3453</v>
      </c>
      <c r="D23" s="57" t="s">
        <v>5297</v>
      </c>
      <c r="E23" s="183" t="s">
        <v>41</v>
      </c>
      <c r="F23" s="258" t="n">
        <v>3260000</v>
      </c>
      <c r="G23" s="258" t="n">
        <v>392898859</v>
      </c>
      <c r="H23" s="183" t="s">
        <v>5802</v>
      </c>
      <c r="I23" s="263" t="n">
        <v>44098</v>
      </c>
      <c r="J23" s="258" t="n">
        <v>503000</v>
      </c>
      <c r="K23" s="183" t="s">
        <v>53</v>
      </c>
      <c r="L23" s="183" t="s">
        <v>36</v>
      </c>
      <c r="M23" s="57" t="s">
        <v>2966</v>
      </c>
      <c r="O23" s="258" t="n">
        <v>106765</v>
      </c>
      <c r="P23" s="262" t="s">
        <v>5255</v>
      </c>
      <c r="Q23" s="183" t="s">
        <v>4199</v>
      </c>
      <c r="R23" s="258" t="n">
        <v>1700</v>
      </c>
      <c r="S23" s="183" t="n">
        <v>40</v>
      </c>
      <c r="T23" s="183" t="s">
        <v>36</v>
      </c>
      <c r="U23" s="183" t="n">
        <v>0</v>
      </c>
    </row>
    <row r="24" customFormat="false" ht="14.25" hidden="false" customHeight="true" outlineLevel="0" collapsed="false">
      <c r="A24" s="257" t="s">
        <v>3116</v>
      </c>
      <c r="B24" s="183" t="s">
        <v>3117</v>
      </c>
      <c r="C24" s="183" t="s">
        <v>3206</v>
      </c>
      <c r="D24" s="57" t="s">
        <v>3119</v>
      </c>
      <c r="E24" s="183" t="s">
        <v>41</v>
      </c>
      <c r="F24" s="258" t="n">
        <v>22400000</v>
      </c>
      <c r="G24" s="258" t="n">
        <v>3105053908</v>
      </c>
      <c r="H24" s="183" t="s">
        <v>5803</v>
      </c>
      <c r="I24" s="263" t="n">
        <v>42780</v>
      </c>
      <c r="J24" s="258" t="n">
        <v>342000</v>
      </c>
      <c r="K24" s="183" t="s">
        <v>53</v>
      </c>
      <c r="L24" s="183" t="s">
        <v>36</v>
      </c>
      <c r="M24" s="57" t="s">
        <v>4123</v>
      </c>
      <c r="O24" s="258" t="n">
        <v>25302</v>
      </c>
      <c r="P24" s="262" t="s">
        <v>5255</v>
      </c>
      <c r="Q24" s="183" t="s">
        <v>4199</v>
      </c>
      <c r="R24" s="258" t="n">
        <v>4600</v>
      </c>
      <c r="S24" s="183" t="n">
        <v>16</v>
      </c>
      <c r="T24" s="183" t="s">
        <v>36</v>
      </c>
      <c r="U24" s="183" t="n">
        <v>0</v>
      </c>
    </row>
    <row r="25" customFormat="false" ht="14.25" hidden="false" customHeight="true" outlineLevel="0" collapsed="false">
      <c r="A25" s="257" t="s">
        <v>3120</v>
      </c>
      <c r="B25" s="183" t="s">
        <v>3121</v>
      </c>
      <c r="C25" s="183" t="s">
        <v>3448</v>
      </c>
      <c r="D25" s="57" t="s">
        <v>840</v>
      </c>
      <c r="E25" s="183" t="s">
        <v>41</v>
      </c>
      <c r="F25" s="258" t="n">
        <v>7690000</v>
      </c>
      <c r="G25" s="258" t="n">
        <v>3170530914</v>
      </c>
      <c r="H25" s="183" t="s">
        <v>5804</v>
      </c>
      <c r="I25" s="263" t="n">
        <v>43337</v>
      </c>
      <c r="J25" s="258" t="n">
        <v>615000</v>
      </c>
      <c r="K25" s="183" t="s">
        <v>53</v>
      </c>
      <c r="L25" s="183" t="s">
        <v>36</v>
      </c>
      <c r="M25" s="57" t="s">
        <v>4124</v>
      </c>
      <c r="O25" s="258" t="n">
        <v>8297</v>
      </c>
      <c r="P25" s="262" t="s">
        <v>5255</v>
      </c>
      <c r="Q25" s="183" t="s">
        <v>4199</v>
      </c>
      <c r="R25" s="258" t="n">
        <v>1200</v>
      </c>
      <c r="S25" s="183" t="n">
        <v>9</v>
      </c>
      <c r="T25" s="183" t="s">
        <v>36</v>
      </c>
      <c r="U25" s="183" t="n">
        <v>0</v>
      </c>
    </row>
    <row r="26" customFormat="false" ht="14.25" hidden="false" customHeight="true" outlineLevel="0" collapsed="false">
      <c r="A26" s="257" t="s">
        <v>3122</v>
      </c>
      <c r="B26" s="183" t="s">
        <v>3123</v>
      </c>
      <c r="C26" s="183" t="s">
        <v>3199</v>
      </c>
      <c r="D26" s="57" t="s">
        <v>3125</v>
      </c>
      <c r="E26" s="183" t="s">
        <v>41</v>
      </c>
      <c r="F26" s="258" t="n">
        <v>53500000</v>
      </c>
      <c r="G26" s="258" t="n">
        <v>24113335377</v>
      </c>
      <c r="H26" s="183" t="s">
        <v>5805</v>
      </c>
      <c r="I26" s="263" t="n">
        <v>40334</v>
      </c>
      <c r="J26" s="258" t="n">
        <v>11000000</v>
      </c>
      <c r="K26" s="183" t="s">
        <v>28</v>
      </c>
      <c r="L26" s="183" t="s">
        <v>29</v>
      </c>
      <c r="M26" s="57" t="s">
        <v>4125</v>
      </c>
      <c r="N26" s="57" t="s">
        <v>5806</v>
      </c>
      <c r="O26" s="258" t="n">
        <v>867328</v>
      </c>
      <c r="P26" s="262" t="s">
        <v>5255</v>
      </c>
      <c r="Q26" s="183" t="s">
        <v>4199</v>
      </c>
      <c r="R26" s="258" t="n">
        <v>244</v>
      </c>
      <c r="S26" s="183" t="n">
        <v>10</v>
      </c>
      <c r="T26" s="183" t="s">
        <v>36</v>
      </c>
      <c r="U26" s="183" t="n">
        <v>0</v>
      </c>
    </row>
    <row r="27" customFormat="false" ht="14.25" hidden="false" customHeight="true" outlineLevel="0" collapsed="false">
      <c r="A27" s="257" t="s">
        <v>3126</v>
      </c>
      <c r="B27" s="183" t="s">
        <v>3127</v>
      </c>
      <c r="C27" s="183" t="s">
        <v>3194</v>
      </c>
      <c r="D27" s="57" t="s">
        <v>3128</v>
      </c>
      <c r="E27" s="183" t="s">
        <v>41</v>
      </c>
      <c r="F27" s="258" t="n">
        <v>28900000</v>
      </c>
      <c r="G27" s="258" t="n">
        <v>14642218779</v>
      </c>
      <c r="H27" s="183" t="s">
        <v>5807</v>
      </c>
      <c r="I27" s="263" t="n">
        <v>42801</v>
      </c>
      <c r="J27" s="258" t="n">
        <v>19000000</v>
      </c>
      <c r="K27" s="183" t="s">
        <v>28</v>
      </c>
      <c r="L27" s="183" t="s">
        <v>29</v>
      </c>
      <c r="M27" s="57" t="s">
        <v>4126</v>
      </c>
      <c r="O27" s="258" t="n">
        <v>607470</v>
      </c>
      <c r="P27" s="262" t="s">
        <v>5255</v>
      </c>
      <c r="Q27" s="183" t="s">
        <v>4199</v>
      </c>
      <c r="R27" s="258" t="n">
        <v>73</v>
      </c>
      <c r="S27" s="183" t="n">
        <v>35</v>
      </c>
      <c r="T27" s="183" t="s">
        <v>36</v>
      </c>
      <c r="U27" s="183" t="n">
        <v>0</v>
      </c>
    </row>
    <row r="28" customFormat="false" ht="14.25" hidden="false" customHeight="true" outlineLevel="0" collapsed="false">
      <c r="A28" s="257" t="s">
        <v>3129</v>
      </c>
      <c r="B28" s="183" t="s">
        <v>3130</v>
      </c>
      <c r="C28" s="183" t="s">
        <v>3180</v>
      </c>
      <c r="D28" s="57" t="s">
        <v>3132</v>
      </c>
      <c r="E28" s="183" t="s">
        <v>41</v>
      </c>
      <c r="F28" s="258" t="n">
        <v>31000000</v>
      </c>
      <c r="G28" s="258" t="n">
        <v>14564565709</v>
      </c>
      <c r="H28" s="183" t="s">
        <v>5808</v>
      </c>
      <c r="I28" s="263" t="n">
        <v>42748</v>
      </c>
      <c r="J28" s="258" t="n">
        <v>49000000</v>
      </c>
      <c r="K28" s="183" t="s">
        <v>28</v>
      </c>
      <c r="L28" s="183" t="s">
        <v>29</v>
      </c>
      <c r="M28" s="57" t="s">
        <v>4127</v>
      </c>
      <c r="O28" s="258" t="n">
        <v>4238809</v>
      </c>
      <c r="P28" s="262" t="s">
        <v>5255</v>
      </c>
      <c r="Q28" s="183" t="s">
        <v>4532</v>
      </c>
      <c r="R28" s="258" t="n">
        <v>124</v>
      </c>
      <c r="S28" s="183" t="n">
        <v>48</v>
      </c>
      <c r="T28" s="183" t="s">
        <v>36</v>
      </c>
      <c r="U28" s="183" t="n">
        <v>2</v>
      </c>
    </row>
    <row r="29" customFormat="false" ht="14.25" hidden="false" customHeight="true" outlineLevel="0" collapsed="false">
      <c r="A29" s="257" t="s">
        <v>3133</v>
      </c>
      <c r="B29" s="183" t="s">
        <v>3134</v>
      </c>
      <c r="C29" s="183" t="s">
        <v>3187</v>
      </c>
      <c r="D29" s="57" t="s">
        <v>3135</v>
      </c>
      <c r="E29" s="183" t="s">
        <v>41</v>
      </c>
      <c r="F29" s="258" t="n">
        <v>18000000</v>
      </c>
      <c r="G29" s="258" t="n">
        <v>1762895161</v>
      </c>
      <c r="H29" s="183" t="s">
        <v>5809</v>
      </c>
      <c r="I29" s="263" t="n">
        <v>44783</v>
      </c>
      <c r="J29" s="258" t="n">
        <v>413000</v>
      </c>
      <c r="K29" s="183" t="s">
        <v>53</v>
      </c>
      <c r="L29" s="183" t="s">
        <v>29</v>
      </c>
      <c r="M29" s="57" t="s">
        <v>4128</v>
      </c>
      <c r="O29" s="258" t="n">
        <v>12911</v>
      </c>
      <c r="P29" s="262" t="s">
        <v>5255</v>
      </c>
      <c r="Q29" s="183" t="s">
        <v>4199</v>
      </c>
      <c r="R29" s="258" t="n">
        <v>351</v>
      </c>
      <c r="S29" s="183" t="n">
        <v>35</v>
      </c>
      <c r="T29" s="183" t="s">
        <v>36</v>
      </c>
      <c r="U29" s="183" t="n">
        <v>0</v>
      </c>
    </row>
    <row r="30" customFormat="false" ht="14.25" hidden="false" customHeight="true" outlineLevel="0" collapsed="false">
      <c r="A30" s="257" t="s">
        <v>3136</v>
      </c>
      <c r="B30" s="183" t="s">
        <v>3137</v>
      </c>
      <c r="C30" s="183" t="s">
        <v>3173</v>
      </c>
      <c r="D30" s="57" t="s">
        <v>3139</v>
      </c>
      <c r="E30" s="183" t="s">
        <v>41</v>
      </c>
      <c r="F30" s="258" t="n">
        <v>225000000</v>
      </c>
      <c r="G30" s="258" t="n">
        <v>202019824557</v>
      </c>
      <c r="H30" s="183" t="s">
        <v>5810</v>
      </c>
      <c r="I30" s="263" t="n">
        <v>43561</v>
      </c>
      <c r="J30" s="258" t="n">
        <v>12000000</v>
      </c>
      <c r="K30" s="183" t="s">
        <v>53</v>
      </c>
      <c r="L30" s="183" t="s">
        <v>36</v>
      </c>
      <c r="M30" s="57" t="s">
        <v>4129</v>
      </c>
      <c r="O30" s="258" t="n">
        <v>346323</v>
      </c>
      <c r="P30" s="262" t="s">
        <v>5255</v>
      </c>
      <c r="Q30" s="183" t="s">
        <v>4199</v>
      </c>
      <c r="R30" s="258" t="n">
        <v>17000</v>
      </c>
      <c r="S30" s="183" t="n">
        <v>40</v>
      </c>
      <c r="T30" s="183" t="s">
        <v>29</v>
      </c>
      <c r="U30" s="183" t="n">
        <v>25</v>
      </c>
    </row>
    <row r="31" customFormat="false" ht="14.25" hidden="false" customHeight="true" outlineLevel="0" collapsed="false">
      <c r="A31" s="257" t="s">
        <v>3140</v>
      </c>
      <c r="B31" s="183" t="s">
        <v>3141</v>
      </c>
      <c r="C31" s="183" t="s">
        <v>3159</v>
      </c>
      <c r="D31" s="57" t="s">
        <v>3142</v>
      </c>
      <c r="E31" s="183" t="s">
        <v>41</v>
      </c>
      <c r="F31" s="258" t="n">
        <v>1490000</v>
      </c>
      <c r="G31" s="258" t="n">
        <v>93832501</v>
      </c>
      <c r="H31" s="183" t="s">
        <v>5322</v>
      </c>
      <c r="I31" s="263" t="n">
        <v>44416</v>
      </c>
      <c r="J31" s="258" t="n">
        <v>5400</v>
      </c>
      <c r="K31" s="183" t="s">
        <v>53</v>
      </c>
      <c r="L31" s="183" t="s">
        <v>36</v>
      </c>
      <c r="M31" s="57" t="s">
        <v>4130</v>
      </c>
      <c r="O31" s="258" t="n">
        <v>177</v>
      </c>
      <c r="P31" s="262" t="s">
        <v>5255</v>
      </c>
      <c r="Q31" s="183" t="s">
        <v>4199</v>
      </c>
      <c r="R31" s="258" t="n">
        <v>3000</v>
      </c>
      <c r="S31" s="183" t="n">
        <v>60</v>
      </c>
      <c r="T31" s="183" t="s">
        <v>36</v>
      </c>
      <c r="U31" s="183" t="n">
        <v>14</v>
      </c>
    </row>
    <row r="32" customFormat="false" ht="14.25" hidden="false" customHeight="true" outlineLevel="0" collapsed="false">
      <c r="A32" s="257" t="s">
        <v>3143</v>
      </c>
      <c r="B32" s="183" t="s">
        <v>3144</v>
      </c>
      <c r="C32" s="183" t="s">
        <v>3166</v>
      </c>
      <c r="D32" s="57" t="s">
        <v>3146</v>
      </c>
      <c r="E32" s="183" t="s">
        <v>41</v>
      </c>
      <c r="F32" s="258" t="n">
        <v>1190000</v>
      </c>
      <c r="G32" s="258" t="n">
        <v>362498852</v>
      </c>
      <c r="H32" s="183" t="s">
        <v>5811</v>
      </c>
      <c r="I32" s="263" t="n">
        <v>43256</v>
      </c>
      <c r="J32" s="258" t="n">
        <v>441000</v>
      </c>
      <c r="K32" s="183" t="s">
        <v>28</v>
      </c>
      <c r="L32" s="183" t="s">
        <v>29</v>
      </c>
      <c r="M32" s="57" t="s">
        <v>4131</v>
      </c>
      <c r="O32" s="258" t="n">
        <v>39349</v>
      </c>
      <c r="P32" s="262" t="s">
        <v>5255</v>
      </c>
      <c r="Q32" s="183" t="s">
        <v>4199</v>
      </c>
      <c r="R32" s="258" t="n">
        <v>1000</v>
      </c>
      <c r="S32" s="183" t="n">
        <v>11</v>
      </c>
      <c r="T32" s="183" t="s">
        <v>36</v>
      </c>
      <c r="U32" s="183" t="n">
        <v>0</v>
      </c>
    </row>
    <row r="33" customFormat="false" ht="14.25" hidden="false" customHeight="true" outlineLevel="0" collapsed="false">
      <c r="A33" s="257" t="s">
        <v>3147</v>
      </c>
      <c r="B33" s="183" t="s">
        <v>3148</v>
      </c>
      <c r="C33" s="183" t="s">
        <v>3131</v>
      </c>
      <c r="D33" s="57" t="s">
        <v>3149</v>
      </c>
      <c r="E33" s="183" t="s">
        <v>41</v>
      </c>
      <c r="F33" s="258" t="n">
        <v>694000</v>
      </c>
      <c r="G33" s="258" t="n">
        <v>87376380</v>
      </c>
      <c r="H33" s="183" t="s">
        <v>5328</v>
      </c>
      <c r="I33" s="263" t="n">
        <v>43904</v>
      </c>
      <c r="J33" s="258" t="n">
        <v>57000</v>
      </c>
      <c r="K33" s="183" t="s">
        <v>53</v>
      </c>
      <c r="L33" s="183" t="s">
        <v>36</v>
      </c>
      <c r="M33" s="57" t="s">
        <v>4132</v>
      </c>
      <c r="N33" s="57" t="s">
        <v>5330</v>
      </c>
      <c r="O33" s="258" t="n">
        <v>3366</v>
      </c>
      <c r="P33" s="262" t="s">
        <v>5255</v>
      </c>
      <c r="Q33" s="183" t="s">
        <v>4199</v>
      </c>
      <c r="R33" s="258" t="n">
        <v>1700</v>
      </c>
      <c r="S33" s="183" t="n">
        <v>48</v>
      </c>
      <c r="T33" s="183" t="s">
        <v>36</v>
      </c>
      <c r="U33" s="183" t="n">
        <v>9</v>
      </c>
    </row>
    <row r="34" customFormat="false" ht="14.25" hidden="false" customHeight="true" outlineLevel="0" collapsed="false">
      <c r="A34" s="257" t="s">
        <v>3150</v>
      </c>
      <c r="B34" s="183" t="s">
        <v>3151</v>
      </c>
      <c r="C34" s="183" t="s">
        <v>3118</v>
      </c>
      <c r="D34" s="57" t="s">
        <v>3153</v>
      </c>
      <c r="E34" s="183" t="s">
        <v>41</v>
      </c>
      <c r="F34" s="258" t="n">
        <v>27600000</v>
      </c>
      <c r="G34" s="258" t="n">
        <v>4759396644</v>
      </c>
      <c r="H34" s="183" t="s">
        <v>5332</v>
      </c>
      <c r="I34" s="263" t="n">
        <v>44575</v>
      </c>
      <c r="J34" s="258" t="n">
        <v>1300000</v>
      </c>
      <c r="K34" s="183" t="s">
        <v>53</v>
      </c>
      <c r="L34" s="183" t="s">
        <v>36</v>
      </c>
      <c r="M34" s="57" t="s">
        <v>4133</v>
      </c>
      <c r="O34" s="258" t="n">
        <v>49954</v>
      </c>
      <c r="P34" s="262" t="s">
        <v>5255</v>
      </c>
      <c r="Q34" s="183" t="s">
        <v>4199</v>
      </c>
      <c r="R34" s="258" t="n">
        <v>826</v>
      </c>
      <c r="S34" s="183" t="n">
        <v>35</v>
      </c>
      <c r="T34" s="183" t="s">
        <v>36</v>
      </c>
      <c r="U34" s="183" t="n">
        <v>0</v>
      </c>
    </row>
    <row r="35" customFormat="false" ht="14.25" hidden="false" customHeight="true" outlineLevel="0" collapsed="false">
      <c r="A35" s="257" t="s">
        <v>3154</v>
      </c>
      <c r="B35" s="183" t="s">
        <v>3155</v>
      </c>
      <c r="C35" s="183" t="s">
        <v>3145</v>
      </c>
      <c r="D35" s="57" t="s">
        <v>5333</v>
      </c>
      <c r="E35" s="183" t="s">
        <v>41</v>
      </c>
      <c r="F35" s="258" t="n">
        <v>23000000</v>
      </c>
      <c r="G35" s="258" t="n">
        <v>6113578883</v>
      </c>
      <c r="H35" s="183" t="s">
        <v>5812</v>
      </c>
      <c r="I35" s="263" t="n">
        <v>44062</v>
      </c>
      <c r="J35" s="258" t="n">
        <v>1100000</v>
      </c>
      <c r="K35" s="183" t="s">
        <v>53</v>
      </c>
      <c r="L35" s="183" t="s">
        <v>36</v>
      </c>
      <c r="M35" s="57" t="s">
        <v>4134</v>
      </c>
      <c r="O35" s="258" t="n">
        <v>29234</v>
      </c>
      <c r="P35" s="262" t="s">
        <v>5255</v>
      </c>
      <c r="Q35" s="183" t="s">
        <v>4199</v>
      </c>
      <c r="R35" s="258" t="n">
        <v>1100</v>
      </c>
      <c r="S35" s="183" t="n">
        <v>5</v>
      </c>
      <c r="T35" s="183" t="s">
        <v>36</v>
      </c>
      <c r="U35" s="183" t="n">
        <v>1</v>
      </c>
    </row>
    <row r="36" customFormat="false" ht="14.25" hidden="false" customHeight="true" outlineLevel="0" collapsed="false">
      <c r="A36" s="257" t="s">
        <v>3157</v>
      </c>
      <c r="B36" s="183" t="s">
        <v>3158</v>
      </c>
      <c r="C36" s="183" t="s">
        <v>3112</v>
      </c>
      <c r="D36" s="57" t="s">
        <v>3160</v>
      </c>
      <c r="E36" s="183" t="s">
        <v>41</v>
      </c>
      <c r="F36" s="258" t="n">
        <v>2220000</v>
      </c>
      <c r="G36" s="258" t="n">
        <v>113433626</v>
      </c>
      <c r="H36" s="183" t="s">
        <v>5443</v>
      </c>
      <c r="I36" s="263" t="n">
        <v>44148</v>
      </c>
      <c r="J36" s="258" t="n">
        <v>52000</v>
      </c>
      <c r="K36" s="183" t="s">
        <v>53</v>
      </c>
      <c r="L36" s="183" t="s">
        <v>36</v>
      </c>
      <c r="M36" s="57" t="s">
        <v>4135</v>
      </c>
      <c r="N36" s="57" t="s">
        <v>5339</v>
      </c>
      <c r="O36" s="258" t="n">
        <v>1789</v>
      </c>
      <c r="P36" s="262" t="s">
        <v>5255</v>
      </c>
      <c r="Q36" s="183" t="s">
        <v>4199</v>
      </c>
      <c r="R36" s="258" t="n">
        <v>234</v>
      </c>
      <c r="S36" s="183" t="n">
        <v>4</v>
      </c>
      <c r="T36" s="183" t="s">
        <v>36</v>
      </c>
      <c r="U36" s="183" t="n">
        <v>4</v>
      </c>
    </row>
    <row r="37" customFormat="false" ht="14.25" hidden="false" customHeight="true" outlineLevel="0" collapsed="false">
      <c r="A37" s="257" t="s">
        <v>3161</v>
      </c>
      <c r="B37" s="183" t="s">
        <v>3162</v>
      </c>
      <c r="C37" s="183" t="s">
        <v>3152</v>
      </c>
      <c r="D37" s="57" t="s">
        <v>3163</v>
      </c>
      <c r="E37" s="183" t="s">
        <v>41</v>
      </c>
      <c r="F37" s="258" t="n">
        <v>428000</v>
      </c>
      <c r="G37" s="258" t="n">
        <v>36583202</v>
      </c>
      <c r="H37" s="183" t="s">
        <v>5813</v>
      </c>
      <c r="I37" s="263" t="n">
        <v>44184</v>
      </c>
      <c r="J37" s="258" t="n">
        <v>150000</v>
      </c>
      <c r="K37" s="183" t="s">
        <v>28</v>
      </c>
      <c r="L37" s="183" t="s">
        <v>29</v>
      </c>
      <c r="M37" s="57" t="s">
        <v>4136</v>
      </c>
      <c r="O37" s="258" t="n">
        <v>17765</v>
      </c>
      <c r="P37" s="262" t="s">
        <v>5255</v>
      </c>
      <c r="Q37" s="183" t="s">
        <v>4199</v>
      </c>
      <c r="R37" s="258" t="n">
        <v>1000</v>
      </c>
      <c r="S37" s="183" t="n">
        <v>17</v>
      </c>
      <c r="T37" s="183" t="s">
        <v>36</v>
      </c>
      <c r="U37" s="183" t="n">
        <v>4</v>
      </c>
    </row>
    <row r="38" customFormat="false" ht="14.25" hidden="false" customHeight="true" outlineLevel="0" collapsed="false">
      <c r="A38" s="257" t="s">
        <v>3164</v>
      </c>
      <c r="B38" s="183" t="s">
        <v>3165</v>
      </c>
      <c r="C38" s="183" t="s">
        <v>3100</v>
      </c>
      <c r="D38" s="57" t="s">
        <v>3167</v>
      </c>
      <c r="E38" s="183" t="s">
        <v>41</v>
      </c>
      <c r="F38" s="258" t="s">
        <v>4137</v>
      </c>
      <c r="G38" s="258" t="n">
        <v>938699324</v>
      </c>
      <c r="H38" s="183" t="s">
        <v>5814</v>
      </c>
      <c r="I38" s="263" t="n">
        <v>44458</v>
      </c>
      <c r="J38" s="258" t="n">
        <v>1500000</v>
      </c>
      <c r="K38" s="183" t="s">
        <v>53</v>
      </c>
      <c r="L38" s="183" t="s">
        <v>36</v>
      </c>
      <c r="M38" s="183" t="s">
        <v>4138</v>
      </c>
      <c r="O38" s="258" t="n">
        <v>6700</v>
      </c>
      <c r="P38" s="262" t="s">
        <v>5255</v>
      </c>
      <c r="Q38" s="183" t="s">
        <v>4199</v>
      </c>
      <c r="R38" s="258" t="n">
        <v>959</v>
      </c>
      <c r="S38" s="183" t="n">
        <v>72</v>
      </c>
      <c r="T38" s="183" t="s">
        <v>36</v>
      </c>
      <c r="U38" s="183" t="n">
        <v>7</v>
      </c>
    </row>
    <row r="39" customFormat="false" ht="14.25" hidden="false" customHeight="true" outlineLevel="0" collapsed="false">
      <c r="A39" s="257" t="s">
        <v>3168</v>
      </c>
      <c r="B39" s="183" t="s">
        <v>3169</v>
      </c>
      <c r="C39" s="183" t="s">
        <v>3124</v>
      </c>
      <c r="D39" s="57" t="s">
        <v>3170</v>
      </c>
      <c r="E39" s="183" t="s">
        <v>41</v>
      </c>
      <c r="F39" s="258" t="n">
        <v>9240000</v>
      </c>
      <c r="G39" s="258" t="n">
        <v>2175362276</v>
      </c>
      <c r="H39" s="183" t="s">
        <v>5815</v>
      </c>
      <c r="I39" s="263" t="n">
        <v>43096</v>
      </c>
      <c r="J39" s="258" t="n">
        <v>182000</v>
      </c>
      <c r="K39" s="183" t="s">
        <v>28</v>
      </c>
      <c r="L39" s="183" t="s">
        <v>29</v>
      </c>
      <c r="M39" s="57" t="s">
        <v>4139</v>
      </c>
      <c r="O39" s="258" t="n">
        <v>13158</v>
      </c>
      <c r="P39" s="262" t="s">
        <v>5255</v>
      </c>
      <c r="Q39" s="183" t="s">
        <v>4532</v>
      </c>
      <c r="R39" s="258" t="n">
        <v>1200</v>
      </c>
      <c r="S39" s="183" t="n">
        <v>65</v>
      </c>
      <c r="T39" s="183" t="s">
        <v>36</v>
      </c>
      <c r="U39" s="183" t="n">
        <v>0</v>
      </c>
    </row>
    <row r="40" customFormat="false" ht="14.25" hidden="false" customHeight="true" outlineLevel="0" collapsed="false">
      <c r="A40" s="257" t="s">
        <v>3171</v>
      </c>
      <c r="B40" s="183" t="s">
        <v>3172</v>
      </c>
      <c r="C40" s="183" t="s">
        <v>3138</v>
      </c>
      <c r="D40" s="57" t="s">
        <v>3174</v>
      </c>
      <c r="E40" s="183" t="s">
        <v>41</v>
      </c>
      <c r="F40" s="258" t="n">
        <v>1680000</v>
      </c>
      <c r="G40" s="258" t="n">
        <v>173877103</v>
      </c>
      <c r="H40" s="183" t="s">
        <v>5816</v>
      </c>
      <c r="I40" s="263" t="n">
        <v>44778</v>
      </c>
      <c r="J40" s="258" t="n">
        <v>224000</v>
      </c>
      <c r="K40" s="183" t="s">
        <v>28</v>
      </c>
      <c r="L40" s="183" t="s">
        <v>29</v>
      </c>
      <c r="M40" s="57" t="s">
        <v>4140</v>
      </c>
      <c r="O40" s="258" t="n">
        <v>29058</v>
      </c>
      <c r="P40" s="262" t="s">
        <v>5255</v>
      </c>
      <c r="Q40" s="183" t="s">
        <v>4532</v>
      </c>
      <c r="R40" s="258" t="n">
        <v>52</v>
      </c>
      <c r="S40" s="183" t="n">
        <v>1</v>
      </c>
      <c r="T40" s="183" t="s">
        <v>36</v>
      </c>
      <c r="U40" s="183" t="n">
        <v>0</v>
      </c>
    </row>
    <row r="41" customFormat="false" ht="14.25" hidden="false" customHeight="true" outlineLevel="0" collapsed="false">
      <c r="A41" s="257" t="s">
        <v>3175</v>
      </c>
      <c r="B41" s="183" t="s">
        <v>3176</v>
      </c>
      <c r="C41" s="183" t="s">
        <v>3105</v>
      </c>
      <c r="D41" s="57" t="s">
        <v>3177</v>
      </c>
      <c r="E41" s="183" t="s">
        <v>41</v>
      </c>
      <c r="F41" s="258" t="n">
        <v>53200000</v>
      </c>
      <c r="G41" s="258" t="n">
        <v>25516868039</v>
      </c>
      <c r="H41" s="183" t="s">
        <v>5353</v>
      </c>
      <c r="I41" s="263" t="n">
        <v>43916</v>
      </c>
      <c r="J41" s="258" t="n">
        <v>6400000</v>
      </c>
      <c r="K41" s="183" t="s">
        <v>53</v>
      </c>
      <c r="L41" s="183" t="s">
        <v>36</v>
      </c>
      <c r="M41" s="57" t="s">
        <v>4141</v>
      </c>
      <c r="O41" s="258" t="n">
        <v>230034</v>
      </c>
      <c r="P41" s="262" t="s">
        <v>5255</v>
      </c>
      <c r="Q41" s="183" t="s">
        <v>4199</v>
      </c>
      <c r="R41" s="258" t="n">
        <v>3200</v>
      </c>
      <c r="S41" s="183" t="n">
        <v>5000</v>
      </c>
      <c r="T41" s="183" t="s">
        <v>29</v>
      </c>
      <c r="U41" s="183" t="n">
        <v>14</v>
      </c>
    </row>
    <row r="42" customFormat="false" ht="14.25" hidden="false" customHeight="true" outlineLevel="0" collapsed="false">
      <c r="A42" s="257" t="s">
        <v>3178</v>
      </c>
      <c r="B42" s="183" t="s">
        <v>3179</v>
      </c>
      <c r="C42" s="183" t="s">
        <v>3094</v>
      </c>
      <c r="D42" s="57" t="s">
        <v>3181</v>
      </c>
      <c r="E42" s="183" t="s">
        <v>41</v>
      </c>
      <c r="F42" s="258" t="n">
        <v>1150000</v>
      </c>
      <c r="G42" s="258" t="n">
        <v>194164776</v>
      </c>
      <c r="H42" s="183" t="s">
        <v>5817</v>
      </c>
      <c r="I42" s="263" t="n">
        <v>43686</v>
      </c>
      <c r="J42" s="258" t="n">
        <v>881000</v>
      </c>
      <c r="K42" s="183" t="s">
        <v>53</v>
      </c>
      <c r="L42" s="183" t="s">
        <v>29</v>
      </c>
      <c r="M42" s="57" t="s">
        <v>4142</v>
      </c>
      <c r="O42" s="258" t="n">
        <v>41225</v>
      </c>
      <c r="P42" s="262" t="s">
        <v>5255</v>
      </c>
      <c r="Q42" s="183" t="s">
        <v>4199</v>
      </c>
      <c r="R42" s="258" t="n">
        <v>2000</v>
      </c>
      <c r="S42" s="183" t="n">
        <v>2000</v>
      </c>
      <c r="T42" s="183" t="s">
        <v>29</v>
      </c>
      <c r="U42" s="183" t="n">
        <v>14</v>
      </c>
    </row>
    <row r="43" customFormat="false" ht="14.25" hidden="false" customHeight="true" outlineLevel="0" collapsed="false">
      <c r="A43" s="257" t="s">
        <v>3182</v>
      </c>
      <c r="B43" s="183" t="s">
        <v>3183</v>
      </c>
      <c r="C43" s="183" t="s">
        <v>3527</v>
      </c>
      <c r="D43" s="57" t="s">
        <v>3184</v>
      </c>
      <c r="E43" s="183" t="s">
        <v>41</v>
      </c>
      <c r="F43" s="258" t="n">
        <v>18000000</v>
      </c>
      <c r="G43" s="258" t="n">
        <v>4628168914</v>
      </c>
      <c r="H43" s="183" t="s">
        <v>5818</v>
      </c>
      <c r="I43" s="263" t="n">
        <v>43903</v>
      </c>
      <c r="J43" s="258" t="n">
        <v>1000000</v>
      </c>
      <c r="K43" s="183" t="s">
        <v>53</v>
      </c>
      <c r="L43" s="183" t="s">
        <v>36</v>
      </c>
      <c r="M43" s="57" t="s">
        <v>4143</v>
      </c>
      <c r="O43" s="258" t="n">
        <v>22854</v>
      </c>
      <c r="P43" s="262" t="s">
        <v>5255</v>
      </c>
      <c r="Q43" s="183" t="s">
        <v>4199</v>
      </c>
      <c r="R43" s="258" t="n">
        <v>213</v>
      </c>
      <c r="S43" s="183" t="n">
        <v>40</v>
      </c>
      <c r="T43" s="183" t="s">
        <v>36</v>
      </c>
      <c r="U43" s="183" t="n">
        <v>0</v>
      </c>
    </row>
    <row r="44" customFormat="false" ht="14.25" hidden="false" customHeight="true" outlineLevel="0" collapsed="false">
      <c r="A44" s="257" t="s">
        <v>3185</v>
      </c>
      <c r="B44" s="183" t="s">
        <v>3186</v>
      </c>
      <c r="C44" s="183" t="s">
        <v>3522</v>
      </c>
      <c r="D44" s="57" t="s">
        <v>3188</v>
      </c>
      <c r="E44" s="183" t="s">
        <v>41</v>
      </c>
      <c r="F44" s="258" t="n">
        <v>7150000</v>
      </c>
      <c r="G44" s="183" t="s">
        <v>5360</v>
      </c>
      <c r="H44" s="183" t="s">
        <v>5361</v>
      </c>
      <c r="I44" s="263" t="n">
        <v>44686</v>
      </c>
      <c r="J44" s="258" t="n">
        <v>3300000</v>
      </c>
      <c r="K44" s="183" t="s">
        <v>27</v>
      </c>
      <c r="L44" s="183" t="s">
        <v>36</v>
      </c>
      <c r="M44" s="57" t="s">
        <v>4144</v>
      </c>
      <c r="O44" s="258" t="n">
        <v>81335</v>
      </c>
      <c r="P44" s="262" t="s">
        <v>5255</v>
      </c>
      <c r="Q44" s="183" t="s">
        <v>4199</v>
      </c>
      <c r="R44" s="258" t="n">
        <v>21</v>
      </c>
      <c r="S44" s="183" t="n">
        <v>1</v>
      </c>
      <c r="T44" s="183" t="s">
        <v>36</v>
      </c>
      <c r="U44" s="183" t="n">
        <v>0</v>
      </c>
    </row>
    <row r="45" customFormat="false" ht="14.25" hidden="false" customHeight="true" outlineLevel="0" collapsed="false">
      <c r="A45" s="257" t="s">
        <v>3189</v>
      </c>
      <c r="B45" s="183" t="s">
        <v>3190</v>
      </c>
      <c r="C45" s="183" t="s">
        <v>3512</v>
      </c>
      <c r="D45" s="57" t="s">
        <v>3191</v>
      </c>
      <c r="E45" s="183" t="s">
        <v>41</v>
      </c>
      <c r="F45" s="258" t="n">
        <v>15100000</v>
      </c>
      <c r="G45" s="258" t="n">
        <v>2927451583</v>
      </c>
      <c r="H45" s="183" t="s">
        <v>5819</v>
      </c>
      <c r="I45" s="263" t="n">
        <v>42306</v>
      </c>
      <c r="J45" s="258" t="n">
        <v>209000</v>
      </c>
      <c r="K45" s="183" t="s">
        <v>28</v>
      </c>
      <c r="L45" s="183" t="s">
        <v>29</v>
      </c>
      <c r="M45" s="57" t="s">
        <v>4145</v>
      </c>
      <c r="O45" s="258" t="n">
        <v>12090</v>
      </c>
      <c r="P45" s="262" t="s">
        <v>5255</v>
      </c>
      <c r="Q45" s="183" t="s">
        <v>4199</v>
      </c>
      <c r="R45" s="258" t="n">
        <v>2200</v>
      </c>
      <c r="S45" s="183" t="n">
        <v>23</v>
      </c>
      <c r="T45" s="183" t="s">
        <v>36</v>
      </c>
      <c r="U45" s="183" t="n">
        <v>7</v>
      </c>
    </row>
    <row r="46" customFormat="false" ht="14.25" hidden="false" customHeight="true" outlineLevel="0" collapsed="false">
      <c r="A46" s="257" t="s">
        <v>3192</v>
      </c>
      <c r="B46" s="183" t="s">
        <v>3193</v>
      </c>
      <c r="C46" s="183" t="s">
        <v>3517</v>
      </c>
      <c r="D46" s="57" t="s">
        <v>5366</v>
      </c>
      <c r="E46" s="183" t="s">
        <v>41</v>
      </c>
      <c r="F46" s="258" t="n">
        <v>2470000</v>
      </c>
      <c r="G46" s="183" t="s">
        <v>5368</v>
      </c>
      <c r="H46" s="183" t="s">
        <v>5820</v>
      </c>
      <c r="I46" s="263" t="n">
        <v>43841</v>
      </c>
      <c r="J46" s="258" t="n">
        <v>583000</v>
      </c>
      <c r="K46" s="183" t="s">
        <v>28</v>
      </c>
      <c r="L46" s="183" t="s">
        <v>29</v>
      </c>
      <c r="M46" s="57" t="s">
        <v>4146</v>
      </c>
      <c r="O46" s="258" t="n">
        <v>11433</v>
      </c>
      <c r="P46" s="262" t="s">
        <v>5255</v>
      </c>
      <c r="Q46" s="183" t="s">
        <v>4199</v>
      </c>
      <c r="R46" s="258" t="n">
        <v>2900</v>
      </c>
      <c r="S46" s="183" t="n">
        <v>200</v>
      </c>
      <c r="T46" s="183" t="s">
        <v>29</v>
      </c>
      <c r="U46" s="183" t="n">
        <v>0</v>
      </c>
    </row>
    <row r="47" customFormat="false" ht="14.25" hidden="false" customHeight="true" outlineLevel="0" collapsed="false">
      <c r="A47" s="257" t="s">
        <v>3195</v>
      </c>
      <c r="B47" s="183" t="s">
        <v>3196</v>
      </c>
      <c r="C47" s="183" t="s">
        <v>3502</v>
      </c>
      <c r="D47" s="57" t="s">
        <v>915</v>
      </c>
      <c r="E47" s="183" t="s">
        <v>41</v>
      </c>
      <c r="F47" s="258" t="s">
        <v>4147</v>
      </c>
      <c r="G47" s="258" t="n">
        <v>908628453</v>
      </c>
      <c r="H47" s="183" t="s">
        <v>5821</v>
      </c>
      <c r="I47" s="263" t="n">
        <v>44367</v>
      </c>
      <c r="J47" s="258" t="n">
        <v>124000</v>
      </c>
      <c r="K47" s="183" t="s">
        <v>28</v>
      </c>
      <c r="L47" s="183" t="s">
        <v>29</v>
      </c>
      <c r="M47" s="57" t="s">
        <v>4148</v>
      </c>
      <c r="O47" s="258" t="n">
        <v>7016</v>
      </c>
      <c r="P47" s="262" t="s">
        <v>5255</v>
      </c>
      <c r="Q47" s="183" t="s">
        <v>4199</v>
      </c>
      <c r="R47" s="258" t="n">
        <v>702</v>
      </c>
      <c r="S47" s="183" t="n">
        <v>35</v>
      </c>
      <c r="T47" s="183" t="s">
        <v>36</v>
      </c>
      <c r="U47" s="183" t="n">
        <v>8</v>
      </c>
    </row>
    <row r="48" customFormat="false" ht="14.25" hidden="false" customHeight="true" outlineLevel="0" collapsed="false">
      <c r="A48" s="257" t="s">
        <v>3197</v>
      </c>
      <c r="B48" s="183" t="s">
        <v>3198</v>
      </c>
      <c r="C48" s="183" t="s">
        <v>3507</v>
      </c>
      <c r="D48" s="57" t="s">
        <v>3200</v>
      </c>
      <c r="E48" s="183" t="s">
        <v>41</v>
      </c>
      <c r="F48" s="258" t="n">
        <v>8790000</v>
      </c>
      <c r="G48" s="183" t="s">
        <v>5375</v>
      </c>
      <c r="H48" s="183" t="s">
        <v>5822</v>
      </c>
      <c r="I48" s="263" t="n">
        <v>43921</v>
      </c>
      <c r="J48" s="258" t="n">
        <v>680000</v>
      </c>
      <c r="K48" s="183" t="s">
        <v>28</v>
      </c>
      <c r="L48" s="183" t="s">
        <v>29</v>
      </c>
      <c r="M48" s="57" t="s">
        <v>4149</v>
      </c>
      <c r="O48" s="258" t="n">
        <v>13849</v>
      </c>
      <c r="P48" s="262" t="s">
        <v>5255</v>
      </c>
      <c r="Q48" s="183" t="s">
        <v>4199</v>
      </c>
      <c r="R48" s="258" t="n">
        <v>3300</v>
      </c>
      <c r="S48" s="183" t="n">
        <v>9</v>
      </c>
      <c r="T48" s="183" t="s">
        <v>36</v>
      </c>
      <c r="U48" s="183" t="n">
        <v>0</v>
      </c>
    </row>
    <row r="49" customFormat="false" ht="14.25" hidden="false" customHeight="true" outlineLevel="0" collapsed="false">
      <c r="A49" s="257" t="s">
        <v>3201</v>
      </c>
      <c r="B49" s="183" t="s">
        <v>3202</v>
      </c>
      <c r="C49" s="183" t="s">
        <v>3497</v>
      </c>
      <c r="D49" s="57" t="s">
        <v>3203</v>
      </c>
      <c r="E49" s="183" t="s">
        <v>41</v>
      </c>
      <c r="F49" s="258" t="n">
        <v>2700000</v>
      </c>
      <c r="G49" s="258" t="n">
        <v>2398809253</v>
      </c>
      <c r="H49" s="183" t="s">
        <v>5823</v>
      </c>
      <c r="I49" s="263" t="n">
        <v>44254</v>
      </c>
      <c r="J49" s="258" t="n">
        <v>398000</v>
      </c>
      <c r="K49" s="183" t="s">
        <v>28</v>
      </c>
      <c r="L49" s="183" t="s">
        <v>29</v>
      </c>
      <c r="M49" s="57" t="s">
        <v>4150</v>
      </c>
      <c r="O49" s="258" t="n">
        <v>11618</v>
      </c>
      <c r="P49" s="262" t="s">
        <v>5255</v>
      </c>
      <c r="Q49" s="183" t="s">
        <v>4199</v>
      </c>
      <c r="R49" s="258" t="n">
        <v>1300</v>
      </c>
      <c r="S49" s="183" t="n">
        <v>44</v>
      </c>
      <c r="T49" s="183" t="s">
        <v>29</v>
      </c>
      <c r="U49" s="183" t="n">
        <v>1</v>
      </c>
    </row>
    <row r="50" customFormat="false" ht="14.25" hidden="false" customHeight="true" outlineLevel="0" collapsed="false">
      <c r="A50" s="257" t="s">
        <v>3204</v>
      </c>
      <c r="B50" s="183" t="s">
        <v>3205</v>
      </c>
      <c r="C50" s="183" t="s">
        <v>3487</v>
      </c>
      <c r="D50" s="57" t="s">
        <v>3207</v>
      </c>
      <c r="E50" s="183" t="s">
        <v>41</v>
      </c>
      <c r="F50" s="258" t="n">
        <v>4110000</v>
      </c>
      <c r="G50" s="258" t="n">
        <v>950301386</v>
      </c>
      <c r="H50" s="183" t="s">
        <v>5824</v>
      </c>
      <c r="I50" s="263" t="n">
        <v>43149</v>
      </c>
      <c r="J50" s="258" t="n">
        <v>259000</v>
      </c>
      <c r="K50" s="183" t="s">
        <v>28</v>
      </c>
      <c r="L50" s="183" t="s">
        <v>29</v>
      </c>
      <c r="M50" s="57" t="s">
        <v>4151</v>
      </c>
      <c r="O50" s="258" t="n">
        <v>21009</v>
      </c>
      <c r="P50" s="262" t="s">
        <v>5255</v>
      </c>
      <c r="Q50" s="183" t="s">
        <v>4199</v>
      </c>
      <c r="R50" s="258" t="n">
        <v>630</v>
      </c>
      <c r="S50" s="183" t="n">
        <v>84</v>
      </c>
      <c r="T50" s="183" t="s">
        <v>36</v>
      </c>
      <c r="U50" s="183" t="n">
        <v>0</v>
      </c>
    </row>
    <row r="51" customFormat="false" ht="14.25" hidden="false" customHeight="true" outlineLevel="0" collapsed="false">
      <c r="A51" s="257" t="s">
        <v>3208</v>
      </c>
      <c r="B51" s="183" t="s">
        <v>3209</v>
      </c>
      <c r="C51" s="183" t="s">
        <v>3492</v>
      </c>
      <c r="D51" s="57" t="s">
        <v>3210</v>
      </c>
      <c r="E51" s="183" t="s">
        <v>41</v>
      </c>
      <c r="F51" s="258" t="n">
        <v>1480000</v>
      </c>
      <c r="G51" s="183" t="s">
        <v>5385</v>
      </c>
      <c r="H51" s="183" t="s">
        <v>5825</v>
      </c>
      <c r="I51" s="263" t="n">
        <v>43960</v>
      </c>
      <c r="J51" s="258" t="n">
        <v>211000</v>
      </c>
      <c r="K51" s="183" t="s">
        <v>28</v>
      </c>
      <c r="L51" s="183" t="s">
        <v>29</v>
      </c>
      <c r="M51" s="57" t="s">
        <v>4152</v>
      </c>
      <c r="N51" s="57" t="s">
        <v>5388</v>
      </c>
      <c r="O51" s="258" t="n">
        <v>12202</v>
      </c>
      <c r="P51" s="262" t="s">
        <v>5255</v>
      </c>
      <c r="Q51" s="183" t="s">
        <v>4199</v>
      </c>
      <c r="R51" s="258" t="n">
        <v>1300</v>
      </c>
      <c r="S51" s="183" t="n">
        <v>40</v>
      </c>
      <c r="T51" s="183" t="s">
        <v>29</v>
      </c>
      <c r="U51" s="183" t="n">
        <v>1</v>
      </c>
    </row>
    <row r="52" customFormat="false" ht="14.25" hidden="false" customHeight="true" outlineLevel="0" collapsed="false">
      <c r="A52" s="257" t="s">
        <v>3211</v>
      </c>
      <c r="B52" s="183" t="s">
        <v>3212</v>
      </c>
      <c r="C52" s="257" t="s">
        <v>3213</v>
      </c>
      <c r="D52" s="57" t="s">
        <v>3214</v>
      </c>
      <c r="E52" s="183" t="s">
        <v>47</v>
      </c>
      <c r="F52" s="258" t="n">
        <v>446000</v>
      </c>
      <c r="G52" s="258" t="n">
        <v>70822342</v>
      </c>
      <c r="H52" s="183" t="s">
        <v>5826</v>
      </c>
      <c r="I52" s="264" t="n">
        <v>44006</v>
      </c>
      <c r="J52" s="258" t="n">
        <v>128000</v>
      </c>
      <c r="K52" s="183" t="s">
        <v>28</v>
      </c>
      <c r="L52" s="183" t="s">
        <v>29</v>
      </c>
      <c r="M52" s="57" t="s">
        <v>4153</v>
      </c>
      <c r="N52" s="57" t="s">
        <v>5392</v>
      </c>
      <c r="O52" s="258" t="n">
        <v>13443</v>
      </c>
      <c r="P52" s="262" t="s">
        <v>5255</v>
      </c>
      <c r="Q52" s="183" t="s">
        <v>4199</v>
      </c>
      <c r="R52" s="258" t="n">
        <v>289</v>
      </c>
      <c r="S52" s="183" t="n">
        <v>7</v>
      </c>
      <c r="T52" s="183" t="s">
        <v>36</v>
      </c>
      <c r="U52" s="183" t="n">
        <v>0</v>
      </c>
    </row>
    <row r="53" customFormat="false" ht="14.25" hidden="false" customHeight="true" outlineLevel="0" collapsed="false">
      <c r="A53" s="257" t="s">
        <v>3215</v>
      </c>
      <c r="B53" s="183" t="s">
        <v>3216</v>
      </c>
      <c r="C53" s="257" t="s">
        <v>3217</v>
      </c>
      <c r="D53" s="57" t="s">
        <v>5393</v>
      </c>
      <c r="E53" s="183" t="s">
        <v>41</v>
      </c>
      <c r="F53" s="258" t="n">
        <v>481000</v>
      </c>
      <c r="G53" s="258" t="n">
        <v>113902239</v>
      </c>
      <c r="H53" s="183" t="s">
        <v>5827</v>
      </c>
      <c r="I53" s="264" t="n">
        <v>43278</v>
      </c>
      <c r="J53" s="258" t="n">
        <v>56000</v>
      </c>
      <c r="K53" s="183" t="s">
        <v>28</v>
      </c>
      <c r="L53" s="183" t="s">
        <v>29</v>
      </c>
      <c r="M53" s="57" t="s">
        <v>4154</v>
      </c>
      <c r="O53" s="258" t="n">
        <v>5837</v>
      </c>
      <c r="P53" s="262" t="s">
        <v>5255</v>
      </c>
      <c r="Q53" s="183" t="s">
        <v>4199</v>
      </c>
      <c r="R53" s="258" t="n">
        <v>828</v>
      </c>
      <c r="S53" s="183" t="n">
        <v>5</v>
      </c>
      <c r="T53" s="183" t="s">
        <v>36</v>
      </c>
      <c r="U53" s="183" t="n">
        <v>3</v>
      </c>
    </row>
    <row r="54" customFormat="false" ht="14.25" hidden="false" customHeight="true" outlineLevel="0" collapsed="false">
      <c r="A54" s="257" t="s">
        <v>3219</v>
      </c>
      <c r="B54" s="183" t="s">
        <v>3220</v>
      </c>
      <c r="C54" s="257" t="s">
        <v>3221</v>
      </c>
      <c r="D54" s="57" t="s">
        <v>3222</v>
      </c>
      <c r="E54" s="183" t="s">
        <v>47</v>
      </c>
      <c r="F54" s="258" t="n">
        <v>673000</v>
      </c>
      <c r="G54" s="258" t="n">
        <v>90000</v>
      </c>
      <c r="H54" s="183" t="s">
        <v>5398</v>
      </c>
      <c r="I54" s="264" t="n">
        <v>44579</v>
      </c>
      <c r="J54" s="258" t="n">
        <v>84000</v>
      </c>
      <c r="K54" s="183" t="s">
        <v>28</v>
      </c>
      <c r="L54" s="183" t="s">
        <v>29</v>
      </c>
      <c r="M54" s="57" t="s">
        <v>4155</v>
      </c>
      <c r="O54" s="258" t="n">
        <v>8</v>
      </c>
      <c r="P54" s="262" t="s">
        <v>5399</v>
      </c>
      <c r="Q54" s="183" t="s">
        <v>4199</v>
      </c>
      <c r="R54" s="258" t="n">
        <v>60</v>
      </c>
      <c r="S54" s="183" t="n">
        <v>0</v>
      </c>
      <c r="T54" s="183" t="s">
        <v>36</v>
      </c>
      <c r="U54" s="183" t="n">
        <v>0</v>
      </c>
    </row>
    <row r="55" customFormat="false" ht="14.25" hidden="false" customHeight="true" outlineLevel="0" collapsed="false">
      <c r="A55" s="257" t="s">
        <v>3223</v>
      </c>
      <c r="B55" s="183" t="s">
        <v>3224</v>
      </c>
      <c r="C55" s="257" t="s">
        <v>3225</v>
      </c>
      <c r="D55" s="57" t="s">
        <v>5400</v>
      </c>
      <c r="E55" s="183" t="s">
        <v>41</v>
      </c>
      <c r="F55" s="258" t="n">
        <v>2530000</v>
      </c>
      <c r="G55" s="258" t="n">
        <v>517732484</v>
      </c>
      <c r="H55" s="183" t="s">
        <v>5402</v>
      </c>
      <c r="I55" s="264" t="n">
        <v>43456</v>
      </c>
      <c r="J55" s="258" t="n">
        <v>57000</v>
      </c>
      <c r="K55" s="183" t="s">
        <v>28</v>
      </c>
      <c r="L55" s="183" t="s">
        <v>29</v>
      </c>
      <c r="M55" s="57" t="s">
        <v>4156</v>
      </c>
      <c r="N55" s="57" t="s">
        <v>5403</v>
      </c>
      <c r="O55" s="258" t="n">
        <v>8539</v>
      </c>
      <c r="P55" s="262" t="n">
        <v>44843</v>
      </c>
      <c r="Q55" s="183" t="s">
        <v>4199</v>
      </c>
      <c r="R55" s="258" t="n">
        <v>86000</v>
      </c>
      <c r="S55" s="183" t="n">
        <v>250</v>
      </c>
      <c r="T55" s="183" t="s">
        <v>36</v>
      </c>
      <c r="U55" s="183" t="n">
        <v>70</v>
      </c>
    </row>
    <row r="56" customFormat="false" ht="14.25" hidden="false" customHeight="true" outlineLevel="0" collapsed="false">
      <c r="A56" s="257" t="s">
        <v>3227</v>
      </c>
      <c r="B56" s="183" t="s">
        <v>3228</v>
      </c>
      <c r="C56" s="257" t="s">
        <v>674</v>
      </c>
      <c r="D56" s="57" t="s">
        <v>3229</v>
      </c>
      <c r="E56" s="183" t="s">
        <v>41</v>
      </c>
      <c r="F56" s="258" t="n">
        <v>1000000</v>
      </c>
      <c r="G56" s="258" t="n">
        <v>262139449</v>
      </c>
      <c r="H56" s="183" t="s">
        <v>5405</v>
      </c>
      <c r="I56" s="264" t="n">
        <v>44286</v>
      </c>
      <c r="J56" s="258" t="n">
        <v>231000</v>
      </c>
      <c r="K56" s="183" t="s">
        <v>53</v>
      </c>
      <c r="L56" s="183" t="s">
        <v>36</v>
      </c>
      <c r="M56" s="57" t="s">
        <v>4157</v>
      </c>
      <c r="O56" s="258" t="n">
        <v>11551</v>
      </c>
      <c r="P56" s="262" t="s">
        <v>5255</v>
      </c>
      <c r="Q56" s="183" t="s">
        <v>4199</v>
      </c>
      <c r="R56" s="258" t="n">
        <v>775</v>
      </c>
      <c r="S56" s="183" t="n">
        <v>60</v>
      </c>
      <c r="T56" s="183" t="s">
        <v>36</v>
      </c>
      <c r="U56" s="183" t="n">
        <v>3</v>
      </c>
    </row>
    <row r="57" customFormat="false" ht="14.25" hidden="false" customHeight="true" outlineLevel="0" collapsed="false">
      <c r="A57" s="257" t="s">
        <v>3230</v>
      </c>
      <c r="B57" s="183" t="s">
        <v>3231</v>
      </c>
      <c r="C57" s="257" t="s">
        <v>3232</v>
      </c>
      <c r="D57" s="57" t="s">
        <v>3233</v>
      </c>
      <c r="E57" s="183" t="s">
        <v>47</v>
      </c>
      <c r="F57" s="258" t="n">
        <v>2000</v>
      </c>
      <c r="G57" s="183" t="s">
        <v>5408</v>
      </c>
      <c r="H57" s="183" t="s">
        <v>5409</v>
      </c>
      <c r="I57" s="264" t="n">
        <v>44192</v>
      </c>
      <c r="J57" s="258" t="n">
        <v>317000</v>
      </c>
      <c r="K57" s="183" t="s">
        <v>53</v>
      </c>
      <c r="L57" s="183" t="s">
        <v>36</v>
      </c>
      <c r="M57" s="57" t="s">
        <v>4158</v>
      </c>
      <c r="O57" s="258" t="n">
        <v>41</v>
      </c>
      <c r="P57" s="262" t="s">
        <v>5410</v>
      </c>
      <c r="Q57" s="183" t="s">
        <v>4239</v>
      </c>
      <c r="R57" s="258" t="n">
        <v>186</v>
      </c>
      <c r="S57" s="183" t="n">
        <v>7</v>
      </c>
      <c r="T57" s="183" t="s">
        <v>36</v>
      </c>
      <c r="U57" s="183" t="n">
        <v>5</v>
      </c>
    </row>
    <row r="58" customFormat="false" ht="14.25" hidden="false" customHeight="true" outlineLevel="0" collapsed="false">
      <c r="A58" s="257" t="s">
        <v>3234</v>
      </c>
      <c r="B58" s="183" t="s">
        <v>3235</v>
      </c>
      <c r="C58" s="257" t="s">
        <v>3236</v>
      </c>
      <c r="D58" s="57" t="s">
        <v>3237</v>
      </c>
      <c r="E58" s="183" t="s">
        <v>41</v>
      </c>
      <c r="F58" s="258" t="n">
        <v>538000</v>
      </c>
      <c r="G58" s="258" t="n">
        <v>646530374</v>
      </c>
      <c r="H58" s="183" t="s">
        <v>5411</v>
      </c>
      <c r="I58" s="264" t="n">
        <v>43886</v>
      </c>
      <c r="J58" s="183" t="n">
        <v>1000</v>
      </c>
      <c r="K58" s="183" t="s">
        <v>53</v>
      </c>
      <c r="L58" s="183" t="s">
        <v>36</v>
      </c>
      <c r="M58" s="57" t="s">
        <v>4159</v>
      </c>
      <c r="N58" s="57" t="s">
        <v>5412</v>
      </c>
      <c r="O58" s="258" t="n">
        <v>9254</v>
      </c>
      <c r="P58" s="262" t="s">
        <v>5255</v>
      </c>
      <c r="Q58" s="183" t="s">
        <v>4199</v>
      </c>
      <c r="R58" s="258" t="n">
        <v>632</v>
      </c>
      <c r="S58" s="183" t="n">
        <v>75</v>
      </c>
      <c r="T58" s="183" t="s">
        <v>36</v>
      </c>
      <c r="U58" s="183" t="n">
        <v>21</v>
      </c>
    </row>
    <row r="59" customFormat="false" ht="14.25" hidden="false" customHeight="true" outlineLevel="0" collapsed="false">
      <c r="A59" s="257" t="s">
        <v>3238</v>
      </c>
      <c r="B59" s="183" t="s">
        <v>3239</v>
      </c>
      <c r="C59" s="257" t="s">
        <v>3240</v>
      </c>
      <c r="D59" s="57" t="s">
        <v>5413</v>
      </c>
      <c r="E59" s="183" t="s">
        <v>41</v>
      </c>
      <c r="F59" s="258" t="n">
        <v>420000</v>
      </c>
      <c r="G59" s="258" t="n">
        <v>84509891</v>
      </c>
      <c r="H59" s="183" t="s">
        <v>5415</v>
      </c>
      <c r="I59" s="264" t="n">
        <v>43930</v>
      </c>
      <c r="J59" s="258" t="n">
        <v>737000</v>
      </c>
      <c r="K59" s="183" t="s">
        <v>53</v>
      </c>
      <c r="L59" s="183" t="s">
        <v>36</v>
      </c>
      <c r="M59" s="57" t="s">
        <v>4160</v>
      </c>
      <c r="N59" s="135" t="s">
        <v>5417</v>
      </c>
      <c r="O59" s="258" t="n">
        <v>12826</v>
      </c>
      <c r="P59" s="262" t="s">
        <v>5255</v>
      </c>
      <c r="Q59" s="183" t="s">
        <v>4199</v>
      </c>
      <c r="R59" s="258" t="n">
        <v>238</v>
      </c>
      <c r="S59" s="183" t="n">
        <v>40</v>
      </c>
      <c r="T59" s="183" t="s">
        <v>36</v>
      </c>
      <c r="U59" s="183" t="n">
        <v>24</v>
      </c>
    </row>
    <row r="60" customFormat="false" ht="14.25" hidden="false" customHeight="true" outlineLevel="0" collapsed="false">
      <c r="A60" s="257" t="s">
        <v>3242</v>
      </c>
      <c r="B60" s="183" t="s">
        <v>3243</v>
      </c>
      <c r="C60" s="257" t="s">
        <v>3244</v>
      </c>
      <c r="D60" s="57" t="s">
        <v>5418</v>
      </c>
      <c r="E60" s="183" t="s">
        <v>41</v>
      </c>
      <c r="F60" s="258" t="n">
        <v>5670000</v>
      </c>
      <c r="G60" s="258" t="n">
        <v>875317110</v>
      </c>
      <c r="H60" s="183" t="s">
        <v>5420</v>
      </c>
      <c r="I60" s="264" t="n">
        <v>42308</v>
      </c>
      <c r="J60" s="183" t="n">
        <v>921000</v>
      </c>
      <c r="K60" s="183" t="s">
        <v>28</v>
      </c>
      <c r="L60" s="183" t="s">
        <v>29</v>
      </c>
      <c r="M60" s="135" t="s">
        <v>5828</v>
      </c>
      <c r="O60" s="258" t="n">
        <v>275141</v>
      </c>
      <c r="P60" s="262" t="s">
        <v>5255</v>
      </c>
      <c r="Q60" s="183" t="s">
        <v>4199</v>
      </c>
      <c r="R60" s="258" t="n">
        <v>420000</v>
      </c>
      <c r="S60" s="183" t="n">
        <v>40</v>
      </c>
      <c r="T60" s="183" t="s">
        <v>36</v>
      </c>
      <c r="U60" s="183" t="n">
        <v>0</v>
      </c>
    </row>
    <row r="61" customFormat="false" ht="14.25" hidden="false" customHeight="true" outlineLevel="0" collapsed="false">
      <c r="A61" s="257" t="s">
        <v>3246</v>
      </c>
      <c r="B61" s="183" t="s">
        <v>3247</v>
      </c>
      <c r="C61" s="257" t="s">
        <v>3248</v>
      </c>
      <c r="D61" s="57" t="s">
        <v>5422</v>
      </c>
      <c r="E61" s="183" t="s">
        <v>41</v>
      </c>
      <c r="F61" s="258" t="n">
        <v>6580000</v>
      </c>
      <c r="G61" s="183" t="s">
        <v>5424</v>
      </c>
      <c r="H61" s="183" t="s">
        <v>5425</v>
      </c>
      <c r="I61" s="264" t="n">
        <v>42438</v>
      </c>
      <c r="J61" s="183" t="n">
        <v>144000</v>
      </c>
      <c r="K61" s="183" t="s">
        <v>28</v>
      </c>
      <c r="L61" s="183" t="s">
        <v>29</v>
      </c>
      <c r="M61" s="57" t="s">
        <v>4162</v>
      </c>
      <c r="O61" s="258" t="n">
        <v>14686</v>
      </c>
      <c r="P61" s="262" t="s">
        <v>5255</v>
      </c>
      <c r="Q61" s="183" t="s">
        <v>4199</v>
      </c>
      <c r="R61" s="258" t="n">
        <v>1800</v>
      </c>
      <c r="S61" s="183" t="n">
        <v>24</v>
      </c>
      <c r="T61" s="183" t="s">
        <v>36</v>
      </c>
      <c r="U61" s="183" t="n">
        <v>9</v>
      </c>
    </row>
    <row r="62" customFormat="false" ht="14.25" hidden="false" customHeight="true" outlineLevel="0" collapsed="false">
      <c r="A62" s="257" t="s">
        <v>3250</v>
      </c>
      <c r="B62" s="183" t="s">
        <v>3251</v>
      </c>
      <c r="C62" s="257" t="s">
        <v>3252</v>
      </c>
      <c r="D62" s="57" t="s">
        <v>3253</v>
      </c>
      <c r="E62" s="183" t="s">
        <v>41</v>
      </c>
      <c r="F62" s="258" t="n">
        <v>5890000</v>
      </c>
      <c r="G62" s="258" t="n">
        <v>1183075160</v>
      </c>
      <c r="H62" s="183" t="s">
        <v>5428</v>
      </c>
      <c r="I62" s="264" t="n">
        <v>42235</v>
      </c>
      <c r="J62" s="258" t="n">
        <v>3100000</v>
      </c>
      <c r="K62" s="183" t="s">
        <v>28</v>
      </c>
      <c r="L62" s="183" t="s">
        <v>36</v>
      </c>
      <c r="M62" s="57" t="s">
        <v>4163</v>
      </c>
      <c r="O62" s="258" t="n">
        <v>57950</v>
      </c>
      <c r="P62" s="262" t="s">
        <v>5255</v>
      </c>
      <c r="Q62" s="183" t="s">
        <v>4199</v>
      </c>
      <c r="R62" s="258" t="n">
        <v>3600</v>
      </c>
      <c r="S62" s="183" t="n">
        <v>39</v>
      </c>
      <c r="T62" s="183" t="s">
        <v>36</v>
      </c>
      <c r="U62" s="183" t="n">
        <v>0</v>
      </c>
    </row>
    <row r="63" customFormat="false" ht="14.25" hidden="false" customHeight="true" outlineLevel="0" collapsed="false">
      <c r="A63" s="183" t="s">
        <v>3254</v>
      </c>
      <c r="B63" s="183" t="s">
        <v>3255</v>
      </c>
      <c r="C63" s="257" t="s">
        <v>3256</v>
      </c>
      <c r="D63" s="57" t="s">
        <v>5430</v>
      </c>
      <c r="E63" s="183" t="s">
        <v>41</v>
      </c>
      <c r="F63" s="258" t="n">
        <v>333000</v>
      </c>
      <c r="G63" s="258" t="n">
        <v>13424933</v>
      </c>
      <c r="H63" s="183" t="s">
        <v>5432</v>
      </c>
      <c r="I63" s="264" t="n">
        <v>42112</v>
      </c>
      <c r="J63" s="183" t="n">
        <v>56000</v>
      </c>
      <c r="K63" s="183" t="s">
        <v>28</v>
      </c>
      <c r="L63" s="183" t="s">
        <v>29</v>
      </c>
      <c r="M63" s="57" t="s">
        <v>4164</v>
      </c>
      <c r="O63" s="258" t="n">
        <v>18715</v>
      </c>
      <c r="P63" s="262" t="s">
        <v>5255</v>
      </c>
      <c r="Q63" s="183" t="s">
        <v>4199</v>
      </c>
      <c r="R63" s="258" t="n">
        <v>50</v>
      </c>
      <c r="S63" s="183" t="n">
        <v>3</v>
      </c>
      <c r="T63" s="183" t="s">
        <v>36</v>
      </c>
      <c r="U63" s="183" t="n">
        <v>0</v>
      </c>
    </row>
    <row r="64" customFormat="false" ht="14.25" hidden="false" customHeight="true" outlineLevel="0" collapsed="false">
      <c r="A64" s="257" t="s">
        <v>3258</v>
      </c>
      <c r="B64" s="183" t="s">
        <v>3259</v>
      </c>
      <c r="C64" s="257" t="s">
        <v>3260</v>
      </c>
      <c r="D64" s="57" t="s">
        <v>3261</v>
      </c>
      <c r="E64" s="183" t="s">
        <v>41</v>
      </c>
      <c r="F64" s="258" t="n">
        <v>93400</v>
      </c>
      <c r="G64" s="258" t="n">
        <v>18865158</v>
      </c>
      <c r="H64" s="183" t="s">
        <v>5434</v>
      </c>
      <c r="I64" s="264" t="n">
        <v>42081</v>
      </c>
      <c r="J64" s="258" t="n">
        <v>10000000</v>
      </c>
      <c r="K64" s="183" t="s">
        <v>28</v>
      </c>
      <c r="L64" s="183" t="s">
        <v>29</v>
      </c>
      <c r="M64" s="57" t="s">
        <v>5829</v>
      </c>
      <c r="O64" s="258" t="n">
        <v>3000</v>
      </c>
      <c r="P64" s="262" t="s">
        <v>5255</v>
      </c>
      <c r="Q64" s="183" t="s">
        <v>4199</v>
      </c>
      <c r="R64" s="258" t="n">
        <v>303</v>
      </c>
      <c r="S64" s="183" t="n">
        <v>5</v>
      </c>
      <c r="T64" s="183" t="s">
        <v>36</v>
      </c>
      <c r="U64" s="183" t="n">
        <v>5</v>
      </c>
    </row>
    <row r="65" customFormat="false" ht="14.25" hidden="false" customHeight="true" outlineLevel="0" collapsed="false">
      <c r="A65" s="257" t="s">
        <v>2861</v>
      </c>
      <c r="B65" s="183" t="s">
        <v>3262</v>
      </c>
      <c r="C65" s="257" t="s">
        <v>3263</v>
      </c>
      <c r="D65" s="57" t="s">
        <v>2864</v>
      </c>
      <c r="E65" s="183" t="s">
        <v>41</v>
      </c>
      <c r="F65" s="258" t="n">
        <v>578000</v>
      </c>
      <c r="G65" s="258" t="n">
        <v>62982011</v>
      </c>
      <c r="H65" s="183" t="s">
        <v>5436</v>
      </c>
      <c r="I65" s="264" t="n">
        <v>44531</v>
      </c>
      <c r="J65" s="258" t="n">
        <v>151000</v>
      </c>
      <c r="K65" s="183" t="s">
        <v>53</v>
      </c>
      <c r="L65" s="183" t="s">
        <v>36</v>
      </c>
      <c r="M65" s="57" t="s">
        <v>5830</v>
      </c>
      <c r="N65" s="57" t="s">
        <v>5438</v>
      </c>
      <c r="O65" s="258" t="n">
        <v>9006</v>
      </c>
      <c r="P65" s="262" t="s">
        <v>5255</v>
      </c>
      <c r="Q65" s="183" t="s">
        <v>4199</v>
      </c>
      <c r="R65" s="258" t="n">
        <v>163</v>
      </c>
      <c r="S65" s="183" t="n">
        <v>4</v>
      </c>
      <c r="T65" s="183" t="s">
        <v>36</v>
      </c>
      <c r="U65" s="183" t="n">
        <v>3</v>
      </c>
    </row>
    <row r="66" customFormat="false" ht="14.25" hidden="false" customHeight="true" outlineLevel="0" collapsed="false">
      <c r="A66" s="257" t="s">
        <v>3264</v>
      </c>
      <c r="B66" s="183" t="s">
        <v>3265</v>
      </c>
      <c r="C66" s="257" t="s">
        <v>3266</v>
      </c>
      <c r="D66" s="57" t="s">
        <v>3267</v>
      </c>
      <c r="E66" s="183" t="s">
        <v>41</v>
      </c>
      <c r="F66" s="258" t="n">
        <v>246000</v>
      </c>
      <c r="G66" s="258" t="n">
        <v>76569288</v>
      </c>
      <c r="H66" s="183" t="s">
        <v>5439</v>
      </c>
      <c r="I66" s="264" t="n">
        <v>44575</v>
      </c>
      <c r="J66" s="258" t="n">
        <v>93000</v>
      </c>
      <c r="K66" s="183" t="s">
        <v>28</v>
      </c>
      <c r="L66" s="183" t="s">
        <v>29</v>
      </c>
      <c r="M66" s="57" t="s">
        <v>4167</v>
      </c>
      <c r="O66" s="258" t="n">
        <v>5134</v>
      </c>
      <c r="P66" s="262" t="s">
        <v>5255</v>
      </c>
      <c r="Q66" s="183" t="s">
        <v>4199</v>
      </c>
      <c r="R66" s="258" t="n">
        <v>57</v>
      </c>
      <c r="S66" s="183" t="n">
        <v>0</v>
      </c>
      <c r="T66" s="183" t="s">
        <v>36</v>
      </c>
      <c r="U66" s="183" t="n">
        <v>0</v>
      </c>
    </row>
    <row r="67" customFormat="false" ht="14.25" hidden="false" customHeight="true" outlineLevel="0" collapsed="false">
      <c r="A67" s="257" t="s">
        <v>3268</v>
      </c>
      <c r="B67" s="183" t="s">
        <v>3269</v>
      </c>
      <c r="C67" s="257" t="s">
        <v>3270</v>
      </c>
      <c r="D67" s="57" t="s">
        <v>5441</v>
      </c>
      <c r="E67" s="183" t="s">
        <v>41</v>
      </c>
      <c r="F67" s="258" t="n">
        <v>498000</v>
      </c>
      <c r="G67" s="258" t="n">
        <v>293806243</v>
      </c>
      <c r="H67" s="183" t="s">
        <v>5443</v>
      </c>
      <c r="I67" s="264" t="n">
        <v>43979</v>
      </c>
      <c r="J67" s="258" t="n">
        <v>525000</v>
      </c>
      <c r="K67" s="183" t="s">
        <v>28</v>
      </c>
      <c r="L67" s="183" t="s">
        <v>29</v>
      </c>
      <c r="M67" s="135" t="s">
        <v>4168</v>
      </c>
      <c r="O67" s="183" t="n">
        <v>36892</v>
      </c>
      <c r="P67" s="262" t="s">
        <v>5255</v>
      </c>
      <c r="Q67" s="183" t="s">
        <v>4199</v>
      </c>
      <c r="R67" s="258" t="n">
        <v>4300</v>
      </c>
      <c r="S67" s="183" t="n">
        <v>75</v>
      </c>
      <c r="T67" s="183" t="s">
        <v>36</v>
      </c>
      <c r="U67" s="183" t="n">
        <v>1</v>
      </c>
    </row>
    <row r="68" customFormat="false" ht="14.25" hidden="false" customHeight="true" outlineLevel="0" collapsed="false">
      <c r="A68" s="257" t="s">
        <v>3272</v>
      </c>
      <c r="B68" s="183" t="s">
        <v>3273</v>
      </c>
      <c r="C68" s="257" t="s">
        <v>3274</v>
      </c>
      <c r="D68" s="57" t="s">
        <v>5446</v>
      </c>
      <c r="E68" s="183" t="s">
        <v>41</v>
      </c>
      <c r="F68" s="258" t="n">
        <v>7060000</v>
      </c>
      <c r="G68" s="258" t="n">
        <v>4395492534</v>
      </c>
      <c r="H68" s="183" t="s">
        <v>5447</v>
      </c>
      <c r="I68" s="264" t="n">
        <v>43389</v>
      </c>
      <c r="J68" s="258" t="n">
        <v>802000</v>
      </c>
      <c r="K68" s="183" t="s">
        <v>28</v>
      </c>
      <c r="L68" s="183" t="s">
        <v>29</v>
      </c>
      <c r="M68" s="57" t="s">
        <v>4169</v>
      </c>
      <c r="N68" s="57" t="s">
        <v>5449</v>
      </c>
      <c r="O68" s="258" t="n">
        <v>248471</v>
      </c>
      <c r="P68" s="262" t="s">
        <v>5255</v>
      </c>
      <c r="Q68" s="183" t="s">
        <v>4199</v>
      </c>
      <c r="R68" s="258" t="n">
        <v>41000</v>
      </c>
      <c r="S68" s="183" t="n">
        <v>40</v>
      </c>
      <c r="T68" s="183" t="s">
        <v>36</v>
      </c>
      <c r="U68" s="183" t="n">
        <v>2</v>
      </c>
    </row>
    <row r="69" customFormat="false" ht="14.25" hidden="false" customHeight="true" outlineLevel="0" collapsed="false">
      <c r="A69" s="257" t="s">
        <v>3276</v>
      </c>
      <c r="B69" s="183" t="s">
        <v>3277</v>
      </c>
      <c r="C69" s="257" t="s">
        <v>3278</v>
      </c>
      <c r="D69" s="57" t="s">
        <v>5451</v>
      </c>
      <c r="E69" s="183" t="s">
        <v>41</v>
      </c>
      <c r="F69" s="258" t="n">
        <v>2810000</v>
      </c>
      <c r="G69" s="258" t="n">
        <v>1160630639</v>
      </c>
      <c r="H69" s="183" t="s">
        <v>5452</v>
      </c>
      <c r="I69" s="264" t="n">
        <v>42445</v>
      </c>
      <c r="J69" s="258" t="n">
        <v>132000</v>
      </c>
      <c r="K69" s="183" t="s">
        <v>28</v>
      </c>
      <c r="L69" s="183" t="s">
        <v>29</v>
      </c>
      <c r="M69" s="57" t="s">
        <v>4170</v>
      </c>
      <c r="O69" s="258" t="n">
        <v>27888</v>
      </c>
      <c r="P69" s="262" t="s">
        <v>5255</v>
      </c>
      <c r="Q69" s="183" t="s">
        <v>4199</v>
      </c>
      <c r="R69" s="258" t="n">
        <v>14000</v>
      </c>
      <c r="S69" s="183" t="n">
        <v>150</v>
      </c>
      <c r="T69" s="183" t="s">
        <v>36</v>
      </c>
      <c r="U69" s="183" t="n">
        <v>3</v>
      </c>
    </row>
    <row r="70" customFormat="false" ht="14.25" hidden="false" customHeight="true" outlineLevel="0" collapsed="false">
      <c r="A70" s="257" t="s">
        <v>3280</v>
      </c>
      <c r="B70" s="183" t="s">
        <v>3281</v>
      </c>
      <c r="C70" s="257" t="s">
        <v>3282</v>
      </c>
      <c r="D70" s="57" t="s">
        <v>5454</v>
      </c>
      <c r="E70" s="183" t="s">
        <v>41</v>
      </c>
      <c r="F70" s="258" t="n">
        <v>3650000</v>
      </c>
      <c r="G70" s="258" t="n">
        <v>2645087681</v>
      </c>
      <c r="H70" s="183" t="s">
        <v>5456</v>
      </c>
      <c r="I70" s="264" t="n">
        <v>42926</v>
      </c>
      <c r="J70" s="258" t="n">
        <v>172000</v>
      </c>
      <c r="K70" s="183" t="s">
        <v>28</v>
      </c>
      <c r="L70" s="183" t="s">
        <v>29</v>
      </c>
      <c r="M70" s="57" t="s">
        <v>4171</v>
      </c>
      <c r="O70" s="258" t="n">
        <v>21343</v>
      </c>
      <c r="P70" s="262" t="s">
        <v>5255</v>
      </c>
      <c r="Q70" s="183" t="s">
        <v>4199</v>
      </c>
      <c r="R70" s="258" t="n">
        <v>24000</v>
      </c>
      <c r="S70" s="183" t="n">
        <v>40</v>
      </c>
      <c r="T70" s="183" t="s">
        <v>36</v>
      </c>
      <c r="U70" s="183" t="n">
        <v>1</v>
      </c>
    </row>
    <row r="71" customFormat="false" ht="14.25" hidden="false" customHeight="true" outlineLevel="0" collapsed="false">
      <c r="A71" s="257" t="s">
        <v>3284</v>
      </c>
      <c r="B71" s="183" t="s">
        <v>3285</v>
      </c>
      <c r="C71" s="257" t="s">
        <v>3286</v>
      </c>
      <c r="D71" s="57" t="s">
        <v>3287</v>
      </c>
      <c r="E71" s="183" t="s">
        <v>41</v>
      </c>
      <c r="F71" s="258" t="n">
        <v>654000</v>
      </c>
      <c r="G71" s="258" t="n">
        <v>305545606</v>
      </c>
      <c r="H71" s="183" t="s">
        <v>5460</v>
      </c>
      <c r="I71" s="264" t="n">
        <v>44481</v>
      </c>
      <c r="J71" s="258" t="n">
        <v>163000</v>
      </c>
      <c r="K71" s="183" t="s">
        <v>28</v>
      </c>
      <c r="L71" s="183" t="s">
        <v>29</v>
      </c>
      <c r="M71" s="57" t="s">
        <v>4172</v>
      </c>
      <c r="O71" s="258" t="n">
        <v>1683</v>
      </c>
      <c r="P71" s="262" t="s">
        <v>5255</v>
      </c>
      <c r="Q71" s="183" t="s">
        <v>4199</v>
      </c>
      <c r="R71" s="258" t="n">
        <v>911</v>
      </c>
      <c r="S71" s="183" t="n">
        <v>50</v>
      </c>
      <c r="T71" s="183" t="s">
        <v>36</v>
      </c>
      <c r="U71" s="183" t="n">
        <v>2</v>
      </c>
    </row>
    <row r="72" customFormat="false" ht="14.25" hidden="false" customHeight="true" outlineLevel="0" collapsed="false">
      <c r="A72" s="257" t="s">
        <v>3288</v>
      </c>
      <c r="B72" s="183" t="s">
        <v>3289</v>
      </c>
      <c r="C72" s="257" t="s">
        <v>3290</v>
      </c>
      <c r="D72" s="57" t="s">
        <v>5462</v>
      </c>
      <c r="E72" s="183" t="s">
        <v>41</v>
      </c>
      <c r="F72" s="258" t="n">
        <v>91000000</v>
      </c>
      <c r="G72" s="258" t="n">
        <v>71528224019</v>
      </c>
      <c r="H72" s="183" t="s">
        <v>5464</v>
      </c>
      <c r="I72" s="264" t="n">
        <v>41567</v>
      </c>
      <c r="J72" s="258" t="n">
        <v>1300000</v>
      </c>
      <c r="K72" s="183" t="s">
        <v>28</v>
      </c>
      <c r="L72" s="183" t="s">
        <v>36</v>
      </c>
      <c r="M72" s="57" t="s">
        <v>5831</v>
      </c>
      <c r="O72" s="258" t="n">
        <v>25552</v>
      </c>
      <c r="P72" s="262" t="s">
        <v>5255</v>
      </c>
      <c r="Q72" s="183" t="s">
        <v>4199</v>
      </c>
      <c r="R72" s="258" t="n">
        <v>64000</v>
      </c>
      <c r="S72" s="183" t="n">
        <v>200</v>
      </c>
      <c r="T72" s="183" t="s">
        <v>36</v>
      </c>
      <c r="U72" s="183" t="n">
        <v>11</v>
      </c>
    </row>
    <row r="73" customFormat="false" ht="14.25" hidden="false" customHeight="true" outlineLevel="0" collapsed="false">
      <c r="A73" s="257" t="s">
        <v>3292</v>
      </c>
      <c r="B73" s="183" t="s">
        <v>3293</v>
      </c>
      <c r="C73" s="257" t="s">
        <v>3294</v>
      </c>
      <c r="D73" s="57" t="s">
        <v>3295</v>
      </c>
      <c r="E73" s="183" t="s">
        <v>47</v>
      </c>
      <c r="F73" s="258" t="n">
        <v>3520000</v>
      </c>
      <c r="G73" s="258" t="n">
        <v>801429540</v>
      </c>
      <c r="H73" s="183" t="s">
        <v>5467</v>
      </c>
      <c r="I73" s="264" t="n">
        <v>43177</v>
      </c>
      <c r="J73" s="258" t="n">
        <v>582000</v>
      </c>
      <c r="K73" s="183" t="s">
        <v>28</v>
      </c>
      <c r="L73" s="183" t="s">
        <v>29</v>
      </c>
      <c r="M73" s="57" t="s">
        <v>4174</v>
      </c>
      <c r="N73" s="57" t="s">
        <v>5469</v>
      </c>
      <c r="O73" s="258" t="n">
        <v>9033</v>
      </c>
      <c r="P73" s="262" t="s">
        <v>5255</v>
      </c>
      <c r="Q73" s="183" t="s">
        <v>4199</v>
      </c>
      <c r="R73" s="258" t="n">
        <v>14000</v>
      </c>
      <c r="S73" s="183" t="n">
        <v>20</v>
      </c>
      <c r="T73" s="183" t="s">
        <v>36</v>
      </c>
      <c r="U73" s="183" t="n">
        <v>0</v>
      </c>
    </row>
    <row r="74" customFormat="false" ht="14.25" hidden="false" customHeight="true" outlineLevel="0" collapsed="false">
      <c r="A74" s="183" t="s">
        <v>4175</v>
      </c>
      <c r="B74" s="183" t="s">
        <v>4176</v>
      </c>
      <c r="C74" s="183" t="s">
        <v>4177</v>
      </c>
      <c r="D74" s="57" t="s">
        <v>5832</v>
      </c>
      <c r="E74" s="183" t="s">
        <v>41</v>
      </c>
      <c r="F74" s="258" t="n">
        <v>3510000</v>
      </c>
      <c r="G74" s="258" t="n">
        <v>258191327</v>
      </c>
      <c r="H74" s="183" t="s">
        <v>5833</v>
      </c>
      <c r="I74" s="264" t="n">
        <v>43389</v>
      </c>
      <c r="J74" s="258" t="n">
        <v>500000</v>
      </c>
      <c r="K74" s="183" t="s">
        <v>28</v>
      </c>
      <c r="L74" s="183" t="s">
        <v>29</v>
      </c>
      <c r="M74" s="57" t="s">
        <v>4179</v>
      </c>
      <c r="O74" s="258" t="n">
        <v>20632</v>
      </c>
      <c r="P74" s="262" t="s">
        <v>5834</v>
      </c>
      <c r="Q74" s="183" t="s">
        <v>4199</v>
      </c>
      <c r="R74" s="258" t="n">
        <v>399</v>
      </c>
      <c r="S74" s="183" t="n">
        <v>15</v>
      </c>
      <c r="T74" s="183" t="s">
        <v>36</v>
      </c>
      <c r="U74" s="183" t="n">
        <v>0</v>
      </c>
    </row>
    <row r="75" customFormat="false" ht="14.25" hidden="false" customHeight="true" outlineLevel="0" collapsed="false">
      <c r="A75" s="183" t="s">
        <v>408</v>
      </c>
      <c r="B75" s="183" t="s">
        <v>409</v>
      </c>
      <c r="C75" s="183" t="s">
        <v>410</v>
      </c>
      <c r="D75" s="57" t="s">
        <v>4076</v>
      </c>
      <c r="E75" s="183" t="s">
        <v>41</v>
      </c>
      <c r="F75" s="258" t="n">
        <v>2270000</v>
      </c>
      <c r="G75" s="183" t="s">
        <v>5835</v>
      </c>
      <c r="H75" s="183" t="s">
        <v>5836</v>
      </c>
      <c r="I75" s="264" t="n">
        <v>44696</v>
      </c>
      <c r="J75" s="258" t="n">
        <v>260000</v>
      </c>
      <c r="K75" s="183" t="s">
        <v>28</v>
      </c>
      <c r="L75" s="183" t="s">
        <v>29</v>
      </c>
      <c r="M75" s="57" t="s">
        <v>4180</v>
      </c>
      <c r="N75" s="57" t="s">
        <v>5837</v>
      </c>
      <c r="O75" s="258" t="n">
        <v>19648</v>
      </c>
      <c r="P75" s="262" t="s">
        <v>5838</v>
      </c>
      <c r="Q75" s="183" t="s">
        <v>4199</v>
      </c>
      <c r="R75" s="258" t="n">
        <v>171</v>
      </c>
      <c r="S75" s="183" t="n">
        <v>9</v>
      </c>
      <c r="T75" s="183" t="s">
        <v>36</v>
      </c>
      <c r="U75" s="183" t="n">
        <v>14</v>
      </c>
    </row>
    <row r="76" customFormat="false" ht="14.25" hidden="false" customHeight="true" outlineLevel="0" collapsed="false">
      <c r="A76" s="183" t="s">
        <v>4181</v>
      </c>
      <c r="B76" s="183" t="s">
        <v>4182</v>
      </c>
      <c r="C76" s="183" t="s">
        <v>4183</v>
      </c>
      <c r="D76" s="57" t="s">
        <v>4184</v>
      </c>
      <c r="E76" s="183" t="s">
        <v>41</v>
      </c>
      <c r="F76" s="258" t="n">
        <v>58200</v>
      </c>
      <c r="G76" s="258" t="n">
        <v>25531376</v>
      </c>
      <c r="H76" s="183" t="s">
        <v>5839</v>
      </c>
      <c r="I76" s="264" t="n">
        <v>44724</v>
      </c>
      <c r="J76" s="258" t="n">
        <v>75000</v>
      </c>
      <c r="K76" s="183" t="s">
        <v>28</v>
      </c>
      <c r="L76" s="183" t="s">
        <v>29</v>
      </c>
      <c r="M76" s="57" t="s">
        <v>4185</v>
      </c>
      <c r="O76" s="258" t="n">
        <v>9417</v>
      </c>
      <c r="P76" s="262" t="s">
        <v>5838</v>
      </c>
      <c r="Q76" s="183" t="s">
        <v>4199</v>
      </c>
      <c r="R76" s="258" t="n">
        <v>7</v>
      </c>
      <c r="S76" s="183" t="n">
        <v>0</v>
      </c>
      <c r="T76" s="183" t="s">
        <v>36</v>
      </c>
      <c r="U76" s="183" t="n">
        <v>0</v>
      </c>
    </row>
    <row r="77" customFormat="false" ht="14.25" hidden="false" customHeight="true" outlineLevel="0" collapsed="false">
      <c r="A77" s="183" t="s">
        <v>4186</v>
      </c>
      <c r="B77" s="183" t="s">
        <v>4187</v>
      </c>
      <c r="C77" s="183" t="s">
        <v>4188</v>
      </c>
      <c r="D77" s="57" t="s">
        <v>4189</v>
      </c>
      <c r="E77" s="183" t="s">
        <v>41</v>
      </c>
      <c r="F77" s="258" t="n">
        <v>16010000</v>
      </c>
      <c r="G77" s="183" t="s">
        <v>5840</v>
      </c>
      <c r="H77" s="183" t="s">
        <v>5841</v>
      </c>
      <c r="I77" s="264" t="n">
        <v>42663</v>
      </c>
      <c r="J77" s="258" t="n">
        <v>158000</v>
      </c>
      <c r="K77" s="183" t="s">
        <v>28</v>
      </c>
      <c r="L77" s="183" t="s">
        <v>29</v>
      </c>
      <c r="M77" s="57" t="s">
        <v>4190</v>
      </c>
      <c r="O77" s="258" t="n">
        <v>27614</v>
      </c>
      <c r="P77" s="262" t="s">
        <v>5842</v>
      </c>
      <c r="Q77" s="183" t="s">
        <v>4199</v>
      </c>
      <c r="R77" s="258" t="n">
        <v>3070</v>
      </c>
      <c r="S77" s="183" t="n">
        <v>55</v>
      </c>
      <c r="T77" s="183" t="s">
        <v>36</v>
      </c>
      <c r="U77" s="183" t="n">
        <v>2</v>
      </c>
    </row>
    <row r="78" customFormat="false" ht="14.25" hidden="false" customHeight="true" outlineLevel="0" collapsed="false">
      <c r="A78" s="183" t="s">
        <v>4191</v>
      </c>
      <c r="B78" s="183" t="s">
        <v>4192</v>
      </c>
      <c r="C78" s="183" t="s">
        <v>4193</v>
      </c>
      <c r="D78" s="57" t="s">
        <v>4194</v>
      </c>
      <c r="E78" s="183" t="s">
        <v>41</v>
      </c>
      <c r="F78" s="258" t="n">
        <v>12040000</v>
      </c>
      <c r="G78" s="258" t="n">
        <v>8126806761</v>
      </c>
      <c r="H78" s="183" t="s">
        <v>5843</v>
      </c>
      <c r="I78" s="264" t="n">
        <v>42361</v>
      </c>
      <c r="J78" s="258" t="n">
        <v>369000</v>
      </c>
      <c r="K78" s="183" t="s">
        <v>28</v>
      </c>
      <c r="L78" s="183" t="s">
        <v>36</v>
      </c>
      <c r="M78" s="131" t="s">
        <v>4195</v>
      </c>
      <c r="O78" s="258" t="n">
        <v>5372</v>
      </c>
      <c r="P78" s="262" t="s">
        <v>5842</v>
      </c>
      <c r="Q78" s="183" t="s">
        <v>4199</v>
      </c>
      <c r="R78" s="258" t="n">
        <v>7000</v>
      </c>
      <c r="S78" s="183" t="n">
        <v>190</v>
      </c>
      <c r="T78" s="183" t="s">
        <v>36</v>
      </c>
      <c r="U78" s="183" t="n">
        <v>7</v>
      </c>
    </row>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dataValidations count="4">
    <dataValidation allowBlank="true" errorStyle="stop" operator="between" showDropDown="false" showErrorMessage="true" showInputMessage="false" sqref="Q3:Q78" type="list">
      <formula1>"144p,240p,360p,480p,720p,1080p,1440p,2160p"</formula1>
      <formula2>0</formula2>
    </dataValidation>
    <dataValidation allowBlank="true" errorStyle="stop" operator="greaterThan" showDropDown="false" showErrorMessage="true" showInputMessage="false" sqref="G3:G54 O3:O78 U3:U11 I53 G55:G78" type="decimal">
      <formula1>0</formula1>
      <formula2>0</formula2>
    </dataValidation>
    <dataValidation allowBlank="true" errorStyle="stop" operator="between" showDropDown="false" showErrorMessage="true" showInputMessage="false" sqref="E3:E78" type="list">
      <formula1>"Male,Female"</formula1>
      <formula2>0</formula2>
    </dataValidation>
    <dataValidation allowBlank="true" errorStyle="stop" operator="between" showDropDown="false" showErrorMessage="true" showInputMessage="false" sqref="T3:T78" type="list">
      <formula1>"Yes,No"</formula1>
      <formula2>0</formula2>
    </dataValidation>
  </dataValidations>
  <hyperlinks>
    <hyperlink ref="M78" r:id="rId1" display="These babies are so funny with their pets. Video by: Anita Diamantopoulou Footage courtesy of Jukin Media https://www.jukinmedia.com/"/>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36"/>
    <col collapsed="false" customWidth="true" hidden="false" outlineLevel="0" max="2" min="2" style="0" width="84.29"/>
    <col collapsed="false" customWidth="true" hidden="false" outlineLevel="0" max="3" min="3" style="0" width="77.71"/>
    <col collapsed="false" customWidth="true" hidden="false" outlineLevel="0" max="4" min="4" style="0" width="13.43"/>
    <col collapsed="false" customWidth="true" hidden="false" outlineLevel="0" max="5" min="5" style="0" width="14.71"/>
    <col collapsed="false" customWidth="true" hidden="false" outlineLevel="0" max="6" min="6" style="0" width="23.29"/>
    <col collapsed="false" customWidth="true" hidden="false" outlineLevel="0" max="7" min="7" style="0" width="18.14"/>
    <col collapsed="false" customWidth="true" hidden="false" outlineLevel="0" max="8" min="8" style="0" width="16.85"/>
    <col collapsed="false" customWidth="true" hidden="false" outlineLevel="0" max="9" min="9" style="0" width="20.14"/>
    <col collapsed="false" customWidth="true" hidden="false" outlineLevel="0" max="10" min="10" style="0" width="12.43"/>
    <col collapsed="false" customWidth="true" hidden="false" outlineLevel="0" max="11" min="11" style="0" width="21"/>
    <col collapsed="false" customWidth="true" hidden="false" outlineLevel="0" max="12" min="12" style="0" width="8"/>
    <col collapsed="false" customWidth="true" hidden="false" outlineLevel="0" max="13" min="13" style="0" width="37.29"/>
    <col collapsed="false" customWidth="true" hidden="false" outlineLevel="0" max="14" min="14" style="0" width="9"/>
    <col collapsed="false" customWidth="true" hidden="false" outlineLevel="0" max="15" min="15" style="0" width="16.14"/>
    <col collapsed="false" customWidth="true" hidden="false" outlineLevel="0" max="16" min="16" style="0" width="24.43"/>
    <col collapsed="false" customWidth="true" hidden="false" outlineLevel="0" max="17" min="17" style="0" width="28.71"/>
    <col collapsed="false" customWidth="true" hidden="false" outlineLevel="0" max="18" min="18" style="0" width="24"/>
    <col collapsed="false" customWidth="true" hidden="false" outlineLevel="0" max="19" min="19" style="0" width="12.71"/>
    <col collapsed="false" customWidth="true" hidden="false" outlineLevel="0" max="20" min="20" style="0" width="16.57"/>
    <col collapsed="false" customWidth="true" hidden="false" outlineLevel="0" max="21" min="21" style="0" width="39"/>
  </cols>
  <sheetData>
    <row r="1" customFormat="false" ht="14.25" hidden="false" customHeight="true" outlineLevel="0" collapsed="false">
      <c r="A1" s="57" t="s">
        <v>1</v>
      </c>
      <c r="B1" s="57" t="s">
        <v>2</v>
      </c>
      <c r="C1" s="57" t="s">
        <v>3</v>
      </c>
      <c r="D1" s="57" t="s">
        <v>4</v>
      </c>
      <c r="E1" s="57" t="s">
        <v>5</v>
      </c>
      <c r="F1" s="57" t="s">
        <v>6</v>
      </c>
      <c r="G1" s="57" t="s">
        <v>7</v>
      </c>
      <c r="H1" s="58" t="s">
        <v>8</v>
      </c>
      <c r="I1" s="57" t="s">
        <v>9</v>
      </c>
      <c r="J1" s="57" t="s">
        <v>10</v>
      </c>
      <c r="K1" s="57" t="s">
        <v>11</v>
      </c>
      <c r="L1" s="57" t="s">
        <v>12</v>
      </c>
      <c r="M1" s="57" t="s">
        <v>13</v>
      </c>
      <c r="N1" s="57" t="s">
        <v>14</v>
      </c>
      <c r="O1" s="57" t="s">
        <v>15</v>
      </c>
      <c r="P1" s="57" t="s">
        <v>16</v>
      </c>
      <c r="Q1" s="57" t="s">
        <v>17</v>
      </c>
      <c r="R1" s="57" t="s">
        <v>18</v>
      </c>
      <c r="S1" s="57" t="s">
        <v>19</v>
      </c>
      <c r="T1" s="57" t="s">
        <v>20</v>
      </c>
      <c r="U1" s="57" t="s">
        <v>21</v>
      </c>
    </row>
    <row r="2" customFormat="false" ht="14.25" hidden="false" customHeight="true" outlineLevel="0" collapsed="false">
      <c r="A2" s="59" t="s">
        <v>23</v>
      </c>
      <c r="B2" s="60" t="s">
        <v>24</v>
      </c>
      <c r="C2" s="61" t="s">
        <v>25</v>
      </c>
      <c r="D2" s="62" t="s">
        <v>4196</v>
      </c>
      <c r="E2" s="57"/>
      <c r="F2" s="57" t="n">
        <v>1200000</v>
      </c>
      <c r="G2" s="63" t="n">
        <v>128283412</v>
      </c>
      <c r="H2" s="64" t="n">
        <v>0.00346064814814815</v>
      </c>
      <c r="I2" s="65" t="n">
        <v>43610</v>
      </c>
      <c r="J2" s="57" t="n">
        <v>369</v>
      </c>
      <c r="K2" s="57" t="s">
        <v>4197</v>
      </c>
      <c r="L2" s="57" t="s">
        <v>29</v>
      </c>
      <c r="M2" s="66" t="s">
        <v>30</v>
      </c>
      <c r="N2" s="57" t="s">
        <v>4198</v>
      </c>
      <c r="O2" s="57" t="n">
        <v>30</v>
      </c>
      <c r="P2" s="67" t="n">
        <v>44460</v>
      </c>
      <c r="Q2" s="57" t="s">
        <v>4199</v>
      </c>
      <c r="R2" s="57" t="n">
        <v>349</v>
      </c>
      <c r="S2" s="57" t="n">
        <v>63</v>
      </c>
      <c r="T2" s="57" t="s">
        <v>29</v>
      </c>
      <c r="U2" s="57" t="n">
        <v>3</v>
      </c>
    </row>
    <row r="3" customFormat="false" ht="14.25" hidden="false" customHeight="true" outlineLevel="0" collapsed="false">
      <c r="A3" s="59" t="s">
        <v>31</v>
      </c>
      <c r="B3" s="60" t="s">
        <v>32</v>
      </c>
      <c r="C3" s="61" t="s">
        <v>33</v>
      </c>
      <c r="D3" s="62" t="s">
        <v>4200</v>
      </c>
      <c r="E3" s="57"/>
      <c r="F3" s="57" t="n">
        <v>3260000</v>
      </c>
      <c r="G3" s="63" t="n">
        <v>557079984</v>
      </c>
      <c r="H3" s="68" t="s">
        <v>4201</v>
      </c>
      <c r="I3" s="65" t="n">
        <v>43115</v>
      </c>
      <c r="J3" s="57" t="n">
        <v>69000</v>
      </c>
      <c r="K3" s="57" t="s">
        <v>4197</v>
      </c>
      <c r="L3" s="57" t="s">
        <v>29</v>
      </c>
      <c r="M3" s="66" t="s">
        <v>35</v>
      </c>
      <c r="N3" s="57" t="s">
        <v>4198</v>
      </c>
      <c r="O3" s="69" t="n">
        <v>10854</v>
      </c>
      <c r="P3" s="67" t="n">
        <v>44804</v>
      </c>
      <c r="Q3" s="57" t="s">
        <v>4199</v>
      </c>
      <c r="R3" s="57" t="n">
        <v>485</v>
      </c>
      <c r="S3" s="57" t="n">
        <v>23</v>
      </c>
      <c r="T3" s="57" t="s">
        <v>36</v>
      </c>
      <c r="U3" s="57" t="n">
        <v>2</v>
      </c>
    </row>
    <row r="4" customFormat="false" ht="14.25" hidden="false" customHeight="true" outlineLevel="0" collapsed="false">
      <c r="A4" s="59" t="s">
        <v>37</v>
      </c>
      <c r="B4" s="60" t="s">
        <v>38</v>
      </c>
      <c r="C4" s="61" t="s">
        <v>39</v>
      </c>
      <c r="D4" s="62" t="s">
        <v>4202</v>
      </c>
      <c r="E4" s="57" t="s">
        <v>41</v>
      </c>
      <c r="F4" s="57" t="n">
        <v>4550000</v>
      </c>
      <c r="G4" s="63" t="n">
        <v>166736995</v>
      </c>
      <c r="H4" s="68" t="s">
        <v>4203</v>
      </c>
      <c r="I4" s="65" t="n">
        <v>42945</v>
      </c>
      <c r="J4" s="57" t="n">
        <v>44000</v>
      </c>
      <c r="K4" s="57" t="s">
        <v>4197</v>
      </c>
      <c r="L4" s="57" t="s">
        <v>29</v>
      </c>
      <c r="M4" s="66" t="s">
        <v>42</v>
      </c>
      <c r="N4" s="57" t="s">
        <v>4198</v>
      </c>
      <c r="O4" s="69" t="n">
        <v>1455</v>
      </c>
      <c r="P4" s="67" t="n">
        <v>44825</v>
      </c>
      <c r="Q4" s="57" t="s">
        <v>4199</v>
      </c>
      <c r="R4" s="57" t="n">
        <v>273</v>
      </c>
      <c r="S4" s="57" t="n">
        <v>7</v>
      </c>
      <c r="T4" s="57" t="s">
        <v>36</v>
      </c>
      <c r="U4" s="57"/>
    </row>
    <row r="5" customFormat="false" ht="14.25" hidden="false" customHeight="true" outlineLevel="0" collapsed="false">
      <c r="A5" s="70" t="s">
        <v>43</v>
      </c>
      <c r="B5" s="60" t="s">
        <v>44</v>
      </c>
      <c r="C5" s="61" t="s">
        <v>45</v>
      </c>
      <c r="D5" s="62" t="s">
        <v>4204</v>
      </c>
      <c r="E5" s="57" t="s">
        <v>47</v>
      </c>
      <c r="F5" s="57" t="n">
        <v>4450000</v>
      </c>
      <c r="G5" s="63" t="n">
        <v>260632873</v>
      </c>
      <c r="H5" s="68" t="s">
        <v>4205</v>
      </c>
      <c r="I5" s="71" t="n">
        <v>41209</v>
      </c>
      <c r="J5" s="57" t="n">
        <v>68000</v>
      </c>
      <c r="K5" s="57" t="s">
        <v>4197</v>
      </c>
      <c r="L5" s="57" t="s">
        <v>29</v>
      </c>
      <c r="M5" s="66" t="s">
        <v>48</v>
      </c>
      <c r="N5" s="57" t="s">
        <v>4198</v>
      </c>
      <c r="O5" s="69" t="n">
        <v>3726</v>
      </c>
      <c r="P5" s="67" t="n">
        <v>44822</v>
      </c>
      <c r="Q5" s="57" t="s">
        <v>4199</v>
      </c>
      <c r="R5" s="57" t="n">
        <v>258</v>
      </c>
      <c r="S5" s="57" t="n">
        <v>7</v>
      </c>
      <c r="T5" s="57" t="s">
        <v>36</v>
      </c>
      <c r="U5" s="57"/>
    </row>
    <row r="6" customFormat="false" ht="14.25" hidden="false" customHeight="true" outlineLevel="0" collapsed="false">
      <c r="A6" s="70" t="s">
        <v>49</v>
      </c>
      <c r="B6" s="60" t="s">
        <v>50</v>
      </c>
      <c r="C6" s="61" t="s">
        <v>51</v>
      </c>
      <c r="D6" s="62" t="s">
        <v>52</v>
      </c>
      <c r="E6" s="57"/>
      <c r="F6" s="57" t="n">
        <v>312</v>
      </c>
      <c r="G6" s="63" t="n">
        <v>1323</v>
      </c>
      <c r="H6" s="68" t="s">
        <v>4206</v>
      </c>
      <c r="I6" s="72" t="n">
        <v>43866</v>
      </c>
      <c r="J6" s="57" t="n">
        <v>159</v>
      </c>
      <c r="K6" s="57" t="s">
        <v>4207</v>
      </c>
      <c r="L6" s="57" t="s">
        <v>36</v>
      </c>
      <c r="M6" s="73" t="s">
        <v>54</v>
      </c>
      <c r="N6" s="66" t="s">
        <v>4208</v>
      </c>
      <c r="O6" s="57"/>
      <c r="P6" s="57"/>
      <c r="Q6" s="57" t="s">
        <v>4209</v>
      </c>
      <c r="R6" s="57" t="n">
        <v>2</v>
      </c>
      <c r="S6" s="57"/>
      <c r="T6" s="57" t="s">
        <v>36</v>
      </c>
      <c r="U6" s="57"/>
    </row>
    <row r="7" customFormat="false" ht="14.25" hidden="false" customHeight="true" outlineLevel="0" collapsed="false">
      <c r="A7" s="59" t="s">
        <v>55</v>
      </c>
      <c r="B7" s="60" t="s">
        <v>56</v>
      </c>
      <c r="C7" s="61" t="s">
        <v>57</v>
      </c>
      <c r="D7" s="62" t="s">
        <v>4210</v>
      </c>
      <c r="E7" s="57" t="s">
        <v>41</v>
      </c>
      <c r="F7" s="57" t="n">
        <v>211000</v>
      </c>
      <c r="G7" s="63" t="n">
        <v>33691313</v>
      </c>
      <c r="H7" s="68" t="s">
        <v>4211</v>
      </c>
      <c r="I7" s="65" t="n">
        <v>39383</v>
      </c>
      <c r="J7" s="57" t="n">
        <v>230000</v>
      </c>
      <c r="K7" s="57" t="s">
        <v>4197</v>
      </c>
      <c r="L7" s="57" t="s">
        <v>29</v>
      </c>
      <c r="M7" s="74" t="s">
        <v>59</v>
      </c>
      <c r="N7" s="57" t="s">
        <v>4198</v>
      </c>
      <c r="O7" s="69" t="n">
        <v>5343</v>
      </c>
      <c r="P7" s="67" t="n">
        <v>44823</v>
      </c>
      <c r="Q7" s="57" t="s">
        <v>4212</v>
      </c>
      <c r="R7" s="57" t="n">
        <v>80</v>
      </c>
      <c r="S7" s="57" t="n">
        <v>7</v>
      </c>
      <c r="T7" s="57" t="s">
        <v>36</v>
      </c>
      <c r="U7" s="57"/>
    </row>
    <row r="8" customFormat="false" ht="14.25" hidden="false" customHeight="true" outlineLevel="0" collapsed="false">
      <c r="A8" s="59" t="s">
        <v>60</v>
      </c>
      <c r="B8" s="60" t="s">
        <v>61</v>
      </c>
      <c r="C8" s="61" t="s">
        <v>62</v>
      </c>
      <c r="D8" s="62" t="s">
        <v>63</v>
      </c>
      <c r="E8" s="57" t="s">
        <v>41</v>
      </c>
      <c r="F8" s="57" t="n">
        <v>30900000</v>
      </c>
      <c r="G8" s="63" t="n">
        <v>9928335904</v>
      </c>
      <c r="H8" s="68" t="s">
        <v>4213</v>
      </c>
      <c r="I8" s="65" t="n">
        <v>43632</v>
      </c>
      <c r="J8" s="57" t="n">
        <v>377000</v>
      </c>
      <c r="K8" s="57" t="s">
        <v>4197</v>
      </c>
      <c r="L8" s="57" t="s">
        <v>36</v>
      </c>
      <c r="M8" s="66" t="s">
        <v>64</v>
      </c>
      <c r="O8" s="69" t="n">
        <v>8508</v>
      </c>
      <c r="P8" s="67" t="n">
        <v>44825</v>
      </c>
      <c r="Q8" s="57" t="s">
        <v>4199</v>
      </c>
      <c r="R8" s="57" t="n">
        <v>2681</v>
      </c>
      <c r="S8" s="57" t="n">
        <v>73</v>
      </c>
      <c r="T8" s="57"/>
      <c r="U8" s="57" t="n">
        <v>3</v>
      </c>
    </row>
    <row r="9" customFormat="false" ht="14.25" hidden="false" customHeight="true" outlineLevel="0" collapsed="false">
      <c r="A9" s="59" t="s">
        <v>65</v>
      </c>
      <c r="B9" s="60" t="s">
        <v>66</v>
      </c>
      <c r="C9" s="61" t="s">
        <v>67</v>
      </c>
      <c r="D9" s="62" t="s">
        <v>68</v>
      </c>
      <c r="E9" s="57" t="s">
        <v>41</v>
      </c>
      <c r="F9" s="57" t="n">
        <v>4690000</v>
      </c>
      <c r="G9" s="63" t="n">
        <v>511124108</v>
      </c>
      <c r="H9" s="68" t="s">
        <v>4214</v>
      </c>
      <c r="I9" s="65" t="n">
        <v>44745</v>
      </c>
      <c r="J9" s="57" t="n">
        <v>70000</v>
      </c>
      <c r="K9" s="57" t="s">
        <v>4197</v>
      </c>
      <c r="L9" s="57" t="s">
        <v>29</v>
      </c>
      <c r="M9" s="66" t="s">
        <v>69</v>
      </c>
      <c r="N9" s="57" t="s">
        <v>4198</v>
      </c>
      <c r="O9" s="69" t="n">
        <v>1558</v>
      </c>
      <c r="P9" s="67" t="n">
        <v>44825</v>
      </c>
      <c r="Q9" s="57" t="s">
        <v>4199</v>
      </c>
      <c r="R9" s="57" t="n">
        <v>216</v>
      </c>
      <c r="S9" s="57" t="n">
        <v>8</v>
      </c>
      <c r="T9" s="57" t="s">
        <v>36</v>
      </c>
      <c r="U9" s="57"/>
    </row>
    <row r="10" customFormat="false" ht="14.25" hidden="false" customHeight="true" outlineLevel="0" collapsed="false">
      <c r="A10" s="59" t="s">
        <v>70</v>
      </c>
      <c r="B10" s="60" t="s">
        <v>71</v>
      </c>
      <c r="C10" s="61" t="s">
        <v>72</v>
      </c>
      <c r="D10" s="62" t="s">
        <v>4215</v>
      </c>
      <c r="E10" s="57"/>
      <c r="F10" s="57" t="n">
        <v>108000</v>
      </c>
      <c r="G10" s="63" t="n">
        <v>1064171</v>
      </c>
      <c r="H10" s="68" t="s">
        <v>4216</v>
      </c>
      <c r="I10" s="65" t="n">
        <v>42889</v>
      </c>
      <c r="J10" s="57" t="n">
        <v>612</v>
      </c>
      <c r="K10" s="57" t="s">
        <v>4197</v>
      </c>
      <c r="L10" s="57" t="s">
        <v>36</v>
      </c>
      <c r="M10" s="66" t="s">
        <v>74</v>
      </c>
      <c r="N10" s="57" t="s">
        <v>4198</v>
      </c>
      <c r="O10" s="57" t="n">
        <v>25</v>
      </c>
      <c r="P10" s="67" t="n">
        <v>44705</v>
      </c>
      <c r="Q10" s="57" t="s">
        <v>4199</v>
      </c>
      <c r="R10" s="57" t="n">
        <v>33</v>
      </c>
      <c r="S10" s="57" t="n">
        <v>2</v>
      </c>
      <c r="T10" s="57" t="s">
        <v>36</v>
      </c>
      <c r="U10" s="57"/>
    </row>
    <row r="11" customFormat="false" ht="14.25" hidden="false" customHeight="true" outlineLevel="0" collapsed="false">
      <c r="A11" s="59" t="s">
        <v>75</v>
      </c>
      <c r="B11" s="60" t="s">
        <v>76</v>
      </c>
      <c r="C11" s="61" t="s">
        <v>77</v>
      </c>
      <c r="D11" s="62" t="s">
        <v>78</v>
      </c>
      <c r="E11" s="57"/>
      <c r="F11" s="57" t="n">
        <v>28600</v>
      </c>
      <c r="G11" s="63" t="n">
        <v>3774216</v>
      </c>
      <c r="H11" s="68" t="s">
        <v>4217</v>
      </c>
      <c r="I11" s="65" t="n">
        <v>41980</v>
      </c>
      <c r="J11" s="57" t="n">
        <v>70000</v>
      </c>
      <c r="K11" s="57" t="s">
        <v>4197</v>
      </c>
      <c r="L11" s="57" t="s">
        <v>29</v>
      </c>
      <c r="M11" s="66" t="s">
        <v>79</v>
      </c>
      <c r="N11" s="57" t="s">
        <v>4198</v>
      </c>
      <c r="O11" s="69" t="n">
        <v>3156</v>
      </c>
      <c r="P11" s="67" t="n">
        <v>44820</v>
      </c>
      <c r="Q11" s="57" t="s">
        <v>4199</v>
      </c>
      <c r="R11" s="57" t="n">
        <v>3</v>
      </c>
      <c r="S11" s="57"/>
      <c r="T11" s="57" t="s">
        <v>36</v>
      </c>
      <c r="U11" s="57"/>
    </row>
    <row r="12" customFormat="false" ht="14.25" hidden="false" customHeight="true" outlineLevel="0" collapsed="false">
      <c r="A12" s="59" t="s">
        <v>80</v>
      </c>
      <c r="B12" s="60" t="s">
        <v>81</v>
      </c>
      <c r="C12" s="61" t="s">
        <v>82</v>
      </c>
      <c r="D12" s="62" t="s">
        <v>4218</v>
      </c>
      <c r="E12" s="57" t="s">
        <v>47</v>
      </c>
      <c r="F12" s="57" t="n">
        <v>322</v>
      </c>
      <c r="G12" s="63" t="n">
        <v>13970</v>
      </c>
      <c r="H12" s="68" t="s">
        <v>4219</v>
      </c>
      <c r="I12" s="65" t="n">
        <v>44817</v>
      </c>
      <c r="J12" s="57"/>
      <c r="K12" s="57" t="s">
        <v>4207</v>
      </c>
      <c r="L12" s="57" t="s">
        <v>36</v>
      </c>
      <c r="O12" s="57" t="n">
        <v>33</v>
      </c>
      <c r="P12" s="67" t="n">
        <v>44820</v>
      </c>
      <c r="Q12" s="57" t="s">
        <v>4199</v>
      </c>
      <c r="R12" s="57" t="n">
        <v>14</v>
      </c>
      <c r="S12" s="57"/>
      <c r="T12" s="57" t="s">
        <v>36</v>
      </c>
      <c r="U12" s="57"/>
    </row>
    <row r="13" customFormat="false" ht="14.25" hidden="false" customHeight="true" outlineLevel="0" collapsed="false">
      <c r="A13" s="59" t="s">
        <v>84</v>
      </c>
      <c r="B13" s="60" t="s">
        <v>85</v>
      </c>
      <c r="C13" s="61" t="s">
        <v>86</v>
      </c>
      <c r="D13" s="62" t="s">
        <v>4220</v>
      </c>
      <c r="E13" s="57" t="s">
        <v>41</v>
      </c>
      <c r="F13" s="57" t="n">
        <v>4200000</v>
      </c>
      <c r="G13" s="63" t="n">
        <v>310394965</v>
      </c>
      <c r="H13" s="68" t="s">
        <v>4221</v>
      </c>
      <c r="I13" s="65" t="n">
        <v>44134</v>
      </c>
      <c r="J13" s="57" t="n">
        <v>217000</v>
      </c>
      <c r="K13" s="57" t="s">
        <v>4197</v>
      </c>
      <c r="L13" s="57" t="s">
        <v>29</v>
      </c>
      <c r="M13" s="66" t="s">
        <v>88</v>
      </c>
      <c r="N13" s="57" t="s">
        <v>4198</v>
      </c>
      <c r="O13" s="69" t="n">
        <v>6603</v>
      </c>
      <c r="P13" s="67" t="n">
        <v>44825</v>
      </c>
      <c r="Q13" s="57" t="s">
        <v>4199</v>
      </c>
      <c r="R13" s="57" t="n">
        <v>253</v>
      </c>
      <c r="S13" s="57" t="n">
        <v>20</v>
      </c>
      <c r="T13" s="57" t="s">
        <v>36</v>
      </c>
      <c r="U13" s="57" t="n">
        <v>1</v>
      </c>
    </row>
    <row r="14" customFormat="false" ht="14.25" hidden="false" customHeight="true" outlineLevel="0" collapsed="false">
      <c r="A14" s="59" t="s">
        <v>89</v>
      </c>
      <c r="B14" s="60" t="s">
        <v>90</v>
      </c>
      <c r="C14" s="61" t="s">
        <v>91</v>
      </c>
      <c r="D14" s="62" t="s">
        <v>4222</v>
      </c>
      <c r="E14" s="57"/>
      <c r="F14" s="57" t="n">
        <v>5150000</v>
      </c>
      <c r="G14" s="63" t="n">
        <v>6542606309</v>
      </c>
      <c r="H14" s="75" t="s">
        <v>4223</v>
      </c>
      <c r="I14" s="65" t="n">
        <v>44226</v>
      </c>
      <c r="J14" s="57" t="n">
        <v>40000</v>
      </c>
      <c r="K14" s="57" t="s">
        <v>4197</v>
      </c>
      <c r="L14" s="57" t="s">
        <v>29</v>
      </c>
      <c r="M14" s="76" t="s">
        <v>93</v>
      </c>
      <c r="N14" s="57" t="s">
        <v>4198</v>
      </c>
      <c r="O14" s="69" t="n">
        <v>1850</v>
      </c>
      <c r="P14" s="67" t="n">
        <v>44825</v>
      </c>
      <c r="Q14" s="57" t="s">
        <v>4199</v>
      </c>
      <c r="R14" s="57" t="n">
        <v>7591</v>
      </c>
      <c r="S14" s="57" t="n">
        <v>234</v>
      </c>
      <c r="T14" s="57" t="s">
        <v>36</v>
      </c>
      <c r="U14" s="57"/>
    </row>
    <row r="15" customFormat="false" ht="14.25" hidden="false" customHeight="true" outlineLevel="0" collapsed="false">
      <c r="A15" s="59" t="s">
        <v>94</v>
      </c>
      <c r="B15" s="60" t="s">
        <v>95</v>
      </c>
      <c r="C15" s="61" t="s">
        <v>96</v>
      </c>
      <c r="D15" s="62" t="s">
        <v>4224</v>
      </c>
      <c r="E15" s="57" t="s">
        <v>41</v>
      </c>
      <c r="F15" s="57" t="n">
        <v>27000</v>
      </c>
      <c r="G15" s="63" t="n">
        <v>790811</v>
      </c>
      <c r="H15" s="68" t="s">
        <v>4225</v>
      </c>
      <c r="I15" s="65" t="n">
        <v>44813</v>
      </c>
      <c r="J15" s="57" t="n">
        <v>853</v>
      </c>
      <c r="K15" s="57" t="s">
        <v>4197</v>
      </c>
      <c r="L15" s="57" t="s">
        <v>29</v>
      </c>
      <c r="M15" s="66" t="s">
        <v>98</v>
      </c>
      <c r="N15" s="57" t="s">
        <v>4198</v>
      </c>
      <c r="O15" s="57" t="n">
        <v>93</v>
      </c>
      <c r="P15" s="67" t="n">
        <v>44824</v>
      </c>
      <c r="Q15" s="57" t="s">
        <v>4199</v>
      </c>
      <c r="R15" s="57" t="n">
        <v>85</v>
      </c>
      <c r="S15" s="57" t="n">
        <v>5</v>
      </c>
      <c r="T15" s="57" t="s">
        <v>36</v>
      </c>
      <c r="U15" s="57" t="n">
        <v>1</v>
      </c>
    </row>
    <row r="16" customFormat="false" ht="14.25" hidden="false" customHeight="true" outlineLevel="0" collapsed="false">
      <c r="A16" s="59" t="s">
        <v>99</v>
      </c>
      <c r="B16" s="60" t="s">
        <v>100</v>
      </c>
      <c r="C16" s="61" t="s">
        <v>101</v>
      </c>
      <c r="D16" s="62" t="s">
        <v>4226</v>
      </c>
      <c r="E16" s="57"/>
      <c r="F16" s="57" t="n">
        <v>4300000</v>
      </c>
      <c r="G16" s="63" t="n">
        <v>403186043</v>
      </c>
      <c r="H16" s="68" t="s">
        <v>4227</v>
      </c>
      <c r="I16" s="65" t="n">
        <v>44798</v>
      </c>
      <c r="J16" s="57" t="n">
        <v>60000</v>
      </c>
      <c r="K16" s="57" t="s">
        <v>4197</v>
      </c>
      <c r="L16" s="57" t="s">
        <v>29</v>
      </c>
      <c r="M16" s="76" t="s">
        <v>103</v>
      </c>
      <c r="N16" s="57" t="s">
        <v>4198</v>
      </c>
      <c r="O16" s="69" t="n">
        <v>3296</v>
      </c>
      <c r="P16" s="67" t="n">
        <v>44825</v>
      </c>
      <c r="Q16" s="57" t="s">
        <v>4228</v>
      </c>
      <c r="R16" s="57" t="n">
        <v>1042</v>
      </c>
      <c r="S16" s="57" t="n">
        <v>125</v>
      </c>
      <c r="T16" s="57" t="s">
        <v>29</v>
      </c>
      <c r="U16" s="57" t="n">
        <v>8</v>
      </c>
    </row>
    <row r="17" customFormat="false" ht="14.25" hidden="false" customHeight="true" outlineLevel="0" collapsed="false">
      <c r="A17" s="59" t="s">
        <v>104</v>
      </c>
      <c r="B17" s="60" t="s">
        <v>105</v>
      </c>
      <c r="C17" s="61" t="s">
        <v>106</v>
      </c>
      <c r="D17" s="62" t="s">
        <v>4229</v>
      </c>
      <c r="E17" s="57"/>
      <c r="F17" s="57" t="n">
        <v>3760000</v>
      </c>
      <c r="G17" s="63" t="n">
        <v>974032115</v>
      </c>
      <c r="H17" s="68" t="s">
        <v>4230</v>
      </c>
      <c r="I17" s="65" t="n">
        <v>44666</v>
      </c>
      <c r="J17" s="57" t="n">
        <v>148000</v>
      </c>
      <c r="K17" s="57" t="s">
        <v>4197</v>
      </c>
      <c r="L17" s="57" t="s">
        <v>29</v>
      </c>
      <c r="M17" s="76" t="s">
        <v>108</v>
      </c>
      <c r="N17" s="57" t="s">
        <v>4198</v>
      </c>
      <c r="O17" s="69" t="n">
        <v>4676</v>
      </c>
      <c r="P17" s="67" t="n">
        <v>44825</v>
      </c>
      <c r="Q17" s="57" t="s">
        <v>4199</v>
      </c>
      <c r="R17" s="57" t="n">
        <v>168</v>
      </c>
      <c r="S17" s="57" t="n">
        <v>2</v>
      </c>
      <c r="T17" s="57" t="s">
        <v>36</v>
      </c>
      <c r="U17" s="57"/>
    </row>
    <row r="18" customFormat="false" ht="14.25" hidden="false" customHeight="true" outlineLevel="0" collapsed="false">
      <c r="A18" s="59" t="s">
        <v>109</v>
      </c>
      <c r="B18" s="77" t="s">
        <v>110</v>
      </c>
      <c r="C18" s="61" t="s">
        <v>111</v>
      </c>
      <c r="D18" s="62" t="s">
        <v>4231</v>
      </c>
      <c r="E18" s="57"/>
      <c r="F18" s="57" t="n">
        <v>17500000</v>
      </c>
      <c r="G18" s="63" t="n">
        <v>3335611114</v>
      </c>
      <c r="H18" s="68" t="s">
        <v>4232</v>
      </c>
      <c r="I18" s="65" t="n">
        <v>44315</v>
      </c>
      <c r="J18" s="57" t="n">
        <v>183000</v>
      </c>
      <c r="K18" s="57" t="s">
        <v>4197</v>
      </c>
      <c r="L18" s="57" t="s">
        <v>29</v>
      </c>
      <c r="M18" s="76" t="s">
        <v>113</v>
      </c>
      <c r="N18" s="57" t="s">
        <v>4198</v>
      </c>
      <c r="O18" s="69" t="n">
        <v>4322</v>
      </c>
      <c r="P18" s="67" t="n">
        <v>44825</v>
      </c>
      <c r="Q18" s="57" t="s">
        <v>4199</v>
      </c>
      <c r="R18" s="57" t="n">
        <v>1960</v>
      </c>
      <c r="S18" s="57" t="n">
        <v>83</v>
      </c>
      <c r="T18" s="57" t="s">
        <v>36</v>
      </c>
      <c r="U18" s="57"/>
    </row>
    <row r="19" customFormat="false" ht="14.25" hidden="false" customHeight="true" outlineLevel="0" collapsed="false">
      <c r="A19" s="59" t="s">
        <v>114</v>
      </c>
      <c r="B19" s="60" t="s">
        <v>115</v>
      </c>
      <c r="C19" s="61" t="s">
        <v>116</v>
      </c>
      <c r="D19" s="62" t="s">
        <v>117</v>
      </c>
      <c r="E19" s="57" t="s">
        <v>41</v>
      </c>
      <c r="F19" s="57" t="n">
        <v>447000</v>
      </c>
      <c r="G19" s="63" t="n">
        <v>95737920</v>
      </c>
      <c r="H19" s="68" t="s">
        <v>4233</v>
      </c>
      <c r="I19" s="78" t="n">
        <v>44688</v>
      </c>
      <c r="J19" s="57" t="n">
        <v>92000</v>
      </c>
      <c r="K19" s="57" t="s">
        <v>4197</v>
      </c>
      <c r="L19" s="57" t="s">
        <v>36</v>
      </c>
      <c r="M19" s="76" t="s">
        <v>118</v>
      </c>
      <c r="N19" s="57" t="s">
        <v>4198</v>
      </c>
      <c r="O19" s="69" t="n">
        <v>5239</v>
      </c>
      <c r="P19" s="67" t="n">
        <v>44825</v>
      </c>
      <c r="Q19" s="57" t="s">
        <v>4199</v>
      </c>
      <c r="R19" s="57" t="n">
        <v>45</v>
      </c>
      <c r="S19" s="57" t="n">
        <v>2</v>
      </c>
      <c r="T19" s="57" t="s">
        <v>36</v>
      </c>
      <c r="U19" s="57" t="n">
        <v>1</v>
      </c>
    </row>
    <row r="20" customFormat="false" ht="14.25" hidden="false" customHeight="true" outlineLevel="0" collapsed="false">
      <c r="A20" s="59" t="s">
        <v>119</v>
      </c>
      <c r="B20" s="60" t="s">
        <v>120</v>
      </c>
      <c r="C20" s="61" t="s">
        <v>121</v>
      </c>
      <c r="D20" s="62" t="s">
        <v>122</v>
      </c>
      <c r="E20" s="57" t="s">
        <v>41</v>
      </c>
      <c r="F20" s="57" t="n">
        <v>1020000</v>
      </c>
      <c r="G20" s="63" t="n">
        <v>287647535</v>
      </c>
      <c r="H20" s="68" t="s">
        <v>4234</v>
      </c>
      <c r="I20" s="65" t="n">
        <v>44815</v>
      </c>
      <c r="J20" s="57" t="n">
        <v>154000</v>
      </c>
      <c r="K20" s="57" t="s">
        <v>4207</v>
      </c>
      <c r="L20" s="57" t="s">
        <v>36</v>
      </c>
      <c r="M20" s="76" t="s">
        <v>123</v>
      </c>
      <c r="N20" s="57" t="s">
        <v>4198</v>
      </c>
      <c r="O20" s="69" t="n">
        <v>2795</v>
      </c>
      <c r="P20" s="67" t="n">
        <v>44825</v>
      </c>
      <c r="Q20" s="57" t="s">
        <v>4228</v>
      </c>
      <c r="R20" s="57" t="n">
        <v>693</v>
      </c>
      <c r="S20" s="57" t="n">
        <v>19</v>
      </c>
      <c r="T20" s="57" t="s">
        <v>29</v>
      </c>
      <c r="U20" s="57"/>
    </row>
    <row r="21" customFormat="false" ht="15.75" hidden="false" customHeight="true" outlineLevel="0" collapsed="false">
      <c r="A21" s="59" t="s">
        <v>124</v>
      </c>
      <c r="B21" s="60" t="s">
        <v>125</v>
      </c>
      <c r="C21" s="61" t="s">
        <v>126</v>
      </c>
      <c r="D21" s="62" t="s">
        <v>127</v>
      </c>
      <c r="E21" s="57" t="s">
        <v>41</v>
      </c>
      <c r="F21" s="57" t="n">
        <v>2910000</v>
      </c>
      <c r="G21" s="63" t="n">
        <v>374382821</v>
      </c>
      <c r="H21" s="64" t="s">
        <v>4235</v>
      </c>
      <c r="I21" s="65" t="n">
        <v>44411</v>
      </c>
      <c r="J21" s="57" t="n">
        <v>24000</v>
      </c>
      <c r="K21" s="57" t="s">
        <v>4197</v>
      </c>
      <c r="L21" s="57" t="s">
        <v>29</v>
      </c>
      <c r="M21" s="66" t="s">
        <v>128</v>
      </c>
      <c r="N21" s="57" t="s">
        <v>4198</v>
      </c>
      <c r="O21" s="57"/>
      <c r="P21" s="57"/>
      <c r="Q21" s="57" t="s">
        <v>4199</v>
      </c>
      <c r="R21" s="57" t="n">
        <v>566</v>
      </c>
      <c r="S21" s="57" t="n">
        <v>37</v>
      </c>
      <c r="T21" s="57" t="s">
        <v>29</v>
      </c>
      <c r="U21" s="57"/>
    </row>
    <row r="22" customFormat="false" ht="15.75" hidden="false" customHeight="true" outlineLevel="0" collapsed="false">
      <c r="A22" s="59" t="s">
        <v>129</v>
      </c>
      <c r="B22" s="60" t="s">
        <v>130</v>
      </c>
      <c r="C22" s="61" t="s">
        <v>131</v>
      </c>
      <c r="D22" s="62" t="s">
        <v>132</v>
      </c>
      <c r="E22" s="57"/>
      <c r="F22" s="57" t="n">
        <v>5470000</v>
      </c>
      <c r="G22" s="63" t="n">
        <v>1596993847</v>
      </c>
      <c r="H22" s="79" t="s">
        <v>4236</v>
      </c>
      <c r="I22" s="65" t="n">
        <v>44122</v>
      </c>
      <c r="J22" s="57" t="n">
        <v>255000</v>
      </c>
      <c r="K22" s="57" t="s">
        <v>4237</v>
      </c>
      <c r="L22" s="57" t="s">
        <v>29</v>
      </c>
      <c r="M22" s="66" t="s">
        <v>4238</v>
      </c>
      <c r="N22" s="57" t="s">
        <v>4198</v>
      </c>
      <c r="O22" s="69" t="n">
        <v>5012</v>
      </c>
      <c r="P22" s="67" t="n">
        <v>44824</v>
      </c>
      <c r="Q22" s="57" t="s">
        <v>4239</v>
      </c>
      <c r="R22" s="57" t="n">
        <v>6955</v>
      </c>
      <c r="S22" s="57" t="n">
        <v>330</v>
      </c>
      <c r="T22" s="57" t="s">
        <v>29</v>
      </c>
      <c r="U22" s="57" t="n">
        <v>49</v>
      </c>
    </row>
    <row r="23" customFormat="false" ht="15.75" hidden="false" customHeight="true" outlineLevel="0" collapsed="false">
      <c r="A23" s="59" t="s">
        <v>135</v>
      </c>
      <c r="B23" s="60" t="s">
        <v>136</v>
      </c>
      <c r="C23" s="61" t="s">
        <v>137</v>
      </c>
      <c r="D23" s="62" t="s">
        <v>138</v>
      </c>
      <c r="E23" s="57"/>
      <c r="F23" s="57" t="n">
        <v>6860000</v>
      </c>
      <c r="G23" s="63" t="n">
        <v>3134231533</v>
      </c>
      <c r="H23" s="80" t="s">
        <v>4240</v>
      </c>
      <c r="I23" s="65" t="n">
        <v>44789</v>
      </c>
      <c r="J23" s="57" t="n">
        <v>28000</v>
      </c>
      <c r="K23" s="57" t="s">
        <v>4197</v>
      </c>
      <c r="L23" s="57" t="s">
        <v>29</v>
      </c>
      <c r="M23" s="76" t="s">
        <v>139</v>
      </c>
      <c r="N23" s="57" t="s">
        <v>4198</v>
      </c>
      <c r="O23" s="69" t="n">
        <v>2675</v>
      </c>
      <c r="P23" s="67" t="n">
        <v>44825</v>
      </c>
      <c r="Q23" s="57" t="s">
        <v>4199</v>
      </c>
      <c r="R23" s="57" t="n">
        <v>5319</v>
      </c>
      <c r="S23" s="57" t="n">
        <v>78</v>
      </c>
      <c r="T23" s="57" t="s">
        <v>36</v>
      </c>
      <c r="U23" s="57" t="n">
        <v>13</v>
      </c>
    </row>
    <row r="24" customFormat="false" ht="15.75" hidden="false" customHeight="true" outlineLevel="0" collapsed="false">
      <c r="A24" s="59" t="s">
        <v>140</v>
      </c>
      <c r="B24" s="60" t="s">
        <v>141</v>
      </c>
      <c r="C24" s="61" t="s">
        <v>142</v>
      </c>
      <c r="D24" s="62" t="s">
        <v>4241</v>
      </c>
      <c r="E24" s="57"/>
      <c r="F24" s="57" t="n">
        <v>5310</v>
      </c>
      <c r="G24" s="63" t="n">
        <v>30390</v>
      </c>
      <c r="H24" s="80" t="s">
        <v>4242</v>
      </c>
      <c r="I24" s="65" t="n">
        <v>44813</v>
      </c>
      <c r="J24" s="57" t="n">
        <v>54</v>
      </c>
      <c r="K24" s="57" t="s">
        <v>4197</v>
      </c>
      <c r="L24" s="57" t="s">
        <v>29</v>
      </c>
      <c r="M24" s="76" t="s">
        <v>141</v>
      </c>
      <c r="N24" s="57" t="s">
        <v>4198</v>
      </c>
      <c r="O24" s="57" t="n">
        <v>3</v>
      </c>
      <c r="P24" s="67" t="n">
        <v>44817</v>
      </c>
      <c r="Q24" s="57" t="s">
        <v>4199</v>
      </c>
      <c r="R24" s="57" t="n">
        <v>58</v>
      </c>
      <c r="S24" s="57" t="n">
        <v>2</v>
      </c>
      <c r="T24" s="57" t="s">
        <v>36</v>
      </c>
      <c r="U24" s="57"/>
    </row>
    <row r="25" customFormat="false" ht="15.75" hidden="false" customHeight="true" outlineLevel="0" collapsed="false">
      <c r="A25" s="59" t="s">
        <v>144</v>
      </c>
      <c r="B25" s="60" t="s">
        <v>145</v>
      </c>
      <c r="C25" s="61" t="s">
        <v>146</v>
      </c>
      <c r="D25" s="62" t="s">
        <v>147</v>
      </c>
      <c r="E25" s="57"/>
      <c r="F25" s="57" t="n">
        <v>652000</v>
      </c>
      <c r="G25" s="63" t="n">
        <v>121511926</v>
      </c>
      <c r="H25" s="68" t="s">
        <v>4243</v>
      </c>
      <c r="I25" s="78" t="n">
        <v>44704</v>
      </c>
      <c r="J25" s="57" t="n">
        <v>12000</v>
      </c>
      <c r="K25" s="57" t="s">
        <v>4197</v>
      </c>
      <c r="L25" s="57" t="s">
        <v>29</v>
      </c>
      <c r="M25" s="76" t="s">
        <v>148</v>
      </c>
      <c r="N25" s="57" t="s">
        <v>4198</v>
      </c>
      <c r="O25" s="81" t="n">
        <v>583</v>
      </c>
      <c r="P25" s="67" t="n">
        <v>44825</v>
      </c>
      <c r="Q25" s="57" t="s">
        <v>4199</v>
      </c>
      <c r="R25" s="57" t="n">
        <v>155</v>
      </c>
      <c r="S25" s="57"/>
      <c r="T25" s="57" t="s">
        <v>36</v>
      </c>
      <c r="U25" s="57"/>
    </row>
    <row r="26" customFormat="false" ht="15.75" hidden="false" customHeight="true" outlineLevel="0" collapsed="false">
      <c r="A26" s="59" t="s">
        <v>149</v>
      </c>
      <c r="B26" s="60" t="s">
        <v>150</v>
      </c>
      <c r="C26" s="61" t="s">
        <v>151</v>
      </c>
      <c r="D26" s="62" t="s">
        <v>152</v>
      </c>
      <c r="E26" s="57" t="s">
        <v>41</v>
      </c>
      <c r="F26" s="57" t="n">
        <v>5450</v>
      </c>
      <c r="G26" s="63" t="n">
        <v>12153278</v>
      </c>
      <c r="H26" s="68" t="s">
        <v>4244</v>
      </c>
      <c r="I26" s="65" t="n">
        <v>43929</v>
      </c>
      <c r="J26" s="57" t="n">
        <v>78000</v>
      </c>
      <c r="K26" s="57" t="s">
        <v>4197</v>
      </c>
      <c r="L26" s="57" t="s">
        <v>29</v>
      </c>
      <c r="M26" s="76" t="s">
        <v>153</v>
      </c>
      <c r="N26" s="57" t="s">
        <v>4198</v>
      </c>
      <c r="O26" s="69" t="n">
        <v>2305</v>
      </c>
      <c r="P26" s="67" t="n">
        <v>44825</v>
      </c>
      <c r="Q26" s="57" t="s">
        <v>4239</v>
      </c>
      <c r="R26" s="57" t="n">
        <v>112</v>
      </c>
      <c r="S26" s="57" t="n">
        <v>17</v>
      </c>
      <c r="T26" s="57" t="s">
        <v>36</v>
      </c>
      <c r="U26" s="57"/>
    </row>
    <row r="27" customFormat="false" ht="15.75" hidden="false" customHeight="true" outlineLevel="0" collapsed="false">
      <c r="A27" s="59" t="s">
        <v>154</v>
      </c>
      <c r="B27" s="60" t="s">
        <v>155</v>
      </c>
      <c r="C27" s="61" t="s">
        <v>156</v>
      </c>
      <c r="D27" s="62" t="s">
        <v>157</v>
      </c>
      <c r="E27" s="57" t="s">
        <v>41</v>
      </c>
      <c r="F27" s="57" t="n">
        <v>4660</v>
      </c>
      <c r="G27" s="63" t="n">
        <v>2101188</v>
      </c>
      <c r="H27" s="68" t="s">
        <v>4245</v>
      </c>
      <c r="I27" s="65" t="n">
        <v>44537</v>
      </c>
      <c r="J27" s="57" t="n">
        <v>5700</v>
      </c>
      <c r="L27" s="57" t="s">
        <v>36</v>
      </c>
      <c r="O27" s="81" t="n">
        <v>437</v>
      </c>
      <c r="P27" s="67" t="n">
        <v>44825</v>
      </c>
      <c r="Q27" s="57" t="s">
        <v>4228</v>
      </c>
      <c r="R27" s="57" t="n">
        <v>84</v>
      </c>
      <c r="S27" s="57" t="n">
        <v>3</v>
      </c>
      <c r="T27" s="57" t="s">
        <v>36</v>
      </c>
      <c r="U27" s="57"/>
    </row>
    <row r="28" customFormat="false" ht="15.75" hidden="false" customHeight="true" outlineLevel="0" collapsed="false">
      <c r="A28" s="59" t="s">
        <v>158</v>
      </c>
      <c r="B28" s="60" t="s">
        <v>159</v>
      </c>
      <c r="C28" s="61" t="s">
        <v>160</v>
      </c>
      <c r="D28" s="62" t="s">
        <v>4246</v>
      </c>
      <c r="E28" s="57"/>
      <c r="F28" s="57" t="n">
        <v>405000</v>
      </c>
      <c r="G28" s="63" t="n">
        <v>151596424</v>
      </c>
      <c r="H28" s="68" t="s">
        <v>4247</v>
      </c>
      <c r="I28" s="65" t="n">
        <v>40012</v>
      </c>
      <c r="J28" s="57" t="n">
        <v>911000</v>
      </c>
      <c r="K28" s="57" t="s">
        <v>4197</v>
      </c>
      <c r="L28" s="57" t="s">
        <v>36</v>
      </c>
      <c r="M28" s="74" t="s">
        <v>162</v>
      </c>
      <c r="N28" s="57" t="s">
        <v>4198</v>
      </c>
      <c r="O28" s="69" t="n">
        <v>32478</v>
      </c>
      <c r="P28" s="67" t="n">
        <v>44825</v>
      </c>
      <c r="Q28" s="57" t="s">
        <v>4239</v>
      </c>
      <c r="R28" s="57" t="n">
        <v>15</v>
      </c>
      <c r="S28" s="57"/>
      <c r="T28" s="57" t="s">
        <v>36</v>
      </c>
      <c r="U28" s="57"/>
    </row>
    <row r="29" customFormat="false" ht="15.75" hidden="false" customHeight="true" outlineLevel="0" collapsed="false">
      <c r="A29" s="59" t="s">
        <v>163</v>
      </c>
      <c r="B29" s="60" t="s">
        <v>164</v>
      </c>
      <c r="C29" s="61" t="s">
        <v>165</v>
      </c>
      <c r="D29" s="62" t="s">
        <v>166</v>
      </c>
      <c r="E29" s="57" t="s">
        <v>41</v>
      </c>
      <c r="F29" s="57" t="n">
        <v>2630</v>
      </c>
      <c r="G29" s="63" t="n">
        <v>3501734</v>
      </c>
      <c r="H29" s="68" t="s">
        <v>4248</v>
      </c>
      <c r="I29" s="65" t="n">
        <v>43819</v>
      </c>
      <c r="J29" s="57" t="n">
        <v>41000</v>
      </c>
      <c r="K29" s="57" t="s">
        <v>4237</v>
      </c>
      <c r="L29" s="57" t="s">
        <v>29</v>
      </c>
      <c r="M29" s="76" t="s">
        <v>4249</v>
      </c>
      <c r="N29" s="57" t="s">
        <v>4198</v>
      </c>
      <c r="O29" s="69" t="n">
        <v>1378</v>
      </c>
      <c r="P29" s="67" t="n">
        <v>44825</v>
      </c>
      <c r="Q29" s="57" t="s">
        <v>4199</v>
      </c>
      <c r="R29" s="57" t="n">
        <v>23</v>
      </c>
      <c r="S29" s="57"/>
      <c r="T29" s="57" t="s">
        <v>36</v>
      </c>
      <c r="U29" s="57"/>
    </row>
    <row r="30" customFormat="false" ht="15.75" hidden="false" customHeight="true" outlineLevel="0" collapsed="false">
      <c r="A30" s="59" t="s">
        <v>168</v>
      </c>
      <c r="B30" s="60" t="s">
        <v>169</v>
      </c>
      <c r="C30" s="61" t="s">
        <v>170</v>
      </c>
      <c r="D30" s="62" t="s">
        <v>171</v>
      </c>
      <c r="E30" s="57" t="s">
        <v>41</v>
      </c>
      <c r="F30" s="57" t="n">
        <v>30600</v>
      </c>
      <c r="G30" s="63" t="n">
        <v>10322936</v>
      </c>
      <c r="H30" s="68" t="s">
        <v>4250</v>
      </c>
      <c r="I30" s="65" t="n">
        <v>44610</v>
      </c>
      <c r="J30" s="57" t="n">
        <v>105000</v>
      </c>
      <c r="K30" s="57" t="s">
        <v>4197</v>
      </c>
      <c r="L30" s="57" t="s">
        <v>29</v>
      </c>
      <c r="M30" s="76" t="s">
        <v>172</v>
      </c>
      <c r="N30" s="57" t="s">
        <v>4198</v>
      </c>
      <c r="O30" s="69" t="n">
        <v>3748</v>
      </c>
      <c r="P30" s="67" t="n">
        <v>44825</v>
      </c>
      <c r="Q30" s="57" t="s">
        <v>4199</v>
      </c>
      <c r="R30" s="57" t="n">
        <v>18</v>
      </c>
      <c r="S30" s="57" t="n">
        <v>3</v>
      </c>
      <c r="T30" s="57" t="s">
        <v>36</v>
      </c>
      <c r="U30" s="57"/>
    </row>
    <row r="31" customFormat="false" ht="15.75" hidden="false" customHeight="true" outlineLevel="0" collapsed="false">
      <c r="A31" s="59" t="s">
        <v>173</v>
      </c>
      <c r="B31" s="60" t="s">
        <v>174</v>
      </c>
      <c r="C31" s="61" t="s">
        <v>175</v>
      </c>
      <c r="D31" s="62" t="s">
        <v>4251</v>
      </c>
      <c r="E31" s="57"/>
      <c r="F31" s="57" t="n">
        <v>25500</v>
      </c>
      <c r="G31" s="63" t="n">
        <v>21328785</v>
      </c>
      <c r="H31" s="68" t="s">
        <v>4233</v>
      </c>
      <c r="I31" s="78" t="n">
        <v>40301</v>
      </c>
      <c r="J31" s="57" t="n">
        <v>196000</v>
      </c>
      <c r="K31" s="57" t="s">
        <v>4237</v>
      </c>
      <c r="L31" s="57" t="s">
        <v>36</v>
      </c>
      <c r="M31" s="76" t="s">
        <v>177</v>
      </c>
      <c r="N31" s="66" t="s">
        <v>4252</v>
      </c>
      <c r="O31" s="69" t="n">
        <v>16733</v>
      </c>
      <c r="P31" s="67" t="n">
        <v>44825</v>
      </c>
      <c r="Q31" s="57" t="s">
        <v>4253</v>
      </c>
      <c r="R31" s="57" t="n">
        <v>308</v>
      </c>
      <c r="S31" s="57" t="n">
        <v>21</v>
      </c>
      <c r="T31" s="57" t="s">
        <v>36</v>
      </c>
      <c r="U31" s="57"/>
    </row>
    <row r="32" customFormat="false" ht="15.75" hidden="false" customHeight="true" outlineLevel="0" collapsed="false">
      <c r="A32" s="59" t="s">
        <v>178</v>
      </c>
      <c r="B32" s="60" t="s">
        <v>179</v>
      </c>
      <c r="C32" s="61" t="s">
        <v>180</v>
      </c>
      <c r="D32" s="62" t="s">
        <v>4254</v>
      </c>
      <c r="E32" s="57"/>
      <c r="F32" s="57" t="n">
        <v>219000</v>
      </c>
      <c r="G32" s="63" t="n">
        <v>11785885</v>
      </c>
      <c r="H32" s="79" t="s">
        <v>4255</v>
      </c>
      <c r="I32" s="65" t="n">
        <v>43997</v>
      </c>
      <c r="J32" s="57" t="n">
        <v>43000</v>
      </c>
      <c r="K32" s="57" t="s">
        <v>4197</v>
      </c>
      <c r="L32" s="57" t="s">
        <v>36</v>
      </c>
      <c r="M32" s="76" t="s">
        <v>182</v>
      </c>
      <c r="N32" s="66" t="s">
        <v>4256</v>
      </c>
      <c r="O32" s="81" t="n">
        <v>494</v>
      </c>
      <c r="P32" s="67" t="n">
        <v>44821</v>
      </c>
      <c r="Q32" s="57" t="s">
        <v>4199</v>
      </c>
      <c r="R32" s="57" t="n">
        <v>86</v>
      </c>
      <c r="S32" s="57" t="n">
        <v>11</v>
      </c>
      <c r="T32" s="57" t="s">
        <v>36</v>
      </c>
      <c r="U32" s="57" t="n">
        <v>2</v>
      </c>
    </row>
    <row r="33" customFormat="false" ht="15.75" hidden="false" customHeight="true" outlineLevel="0" collapsed="false">
      <c r="A33" s="59" t="s">
        <v>183</v>
      </c>
      <c r="B33" s="60" t="s">
        <v>184</v>
      </c>
      <c r="C33" s="61" t="s">
        <v>185</v>
      </c>
      <c r="D33" s="62" t="s">
        <v>4257</v>
      </c>
      <c r="E33" s="57"/>
      <c r="F33" s="57" t="n">
        <v>3530000</v>
      </c>
      <c r="G33" s="63" t="n">
        <v>339614261</v>
      </c>
      <c r="H33" s="82" t="s">
        <v>4258</v>
      </c>
      <c r="I33" s="65" t="n">
        <v>42908</v>
      </c>
      <c r="J33" s="57" t="n">
        <v>8500</v>
      </c>
      <c r="K33" s="57" t="s">
        <v>4197</v>
      </c>
      <c r="L33" s="57" t="s">
        <v>29</v>
      </c>
      <c r="M33" s="66" t="s">
        <v>187</v>
      </c>
      <c r="N33" s="66" t="s">
        <v>4259</v>
      </c>
      <c r="O33" s="81" t="n">
        <v>226</v>
      </c>
      <c r="P33" s="67" t="n">
        <v>44804</v>
      </c>
      <c r="Q33" s="57" t="s">
        <v>4199</v>
      </c>
      <c r="R33" s="57" t="n">
        <v>7477</v>
      </c>
      <c r="S33" s="57" t="n">
        <v>195</v>
      </c>
      <c r="T33" s="57" t="s">
        <v>36</v>
      </c>
      <c r="U33" s="57" t="n">
        <v>61</v>
      </c>
    </row>
    <row r="34" customFormat="false" ht="15.75" hidden="false" customHeight="true" outlineLevel="0" collapsed="false">
      <c r="A34" s="59" t="s">
        <v>188</v>
      </c>
      <c r="B34" s="60" t="s">
        <v>189</v>
      </c>
      <c r="C34" s="61" t="s">
        <v>190</v>
      </c>
      <c r="D34" s="62" t="s">
        <v>191</v>
      </c>
      <c r="E34" s="57"/>
      <c r="F34" s="57" t="n">
        <v>155000</v>
      </c>
      <c r="G34" s="63" t="n">
        <v>28033178</v>
      </c>
      <c r="H34" s="68" t="s">
        <v>4260</v>
      </c>
      <c r="I34" s="78" t="n">
        <v>44710</v>
      </c>
      <c r="J34" s="57" t="n">
        <v>85000</v>
      </c>
      <c r="L34" s="57" t="s">
        <v>29</v>
      </c>
      <c r="M34" s="76" t="s">
        <v>189</v>
      </c>
      <c r="N34" s="57" t="s">
        <v>4198</v>
      </c>
      <c r="O34" s="69" t="n">
        <v>1166</v>
      </c>
      <c r="P34" s="67" t="n">
        <v>44824</v>
      </c>
      <c r="Q34" s="57" t="s">
        <v>4199</v>
      </c>
      <c r="R34" s="57" t="n">
        <v>162</v>
      </c>
      <c r="S34" s="57" t="n">
        <v>1</v>
      </c>
      <c r="T34" s="57" t="s">
        <v>36</v>
      </c>
      <c r="U34" s="57" t="n">
        <v>8</v>
      </c>
    </row>
    <row r="35" customFormat="false" ht="15.75" hidden="false" customHeight="true" outlineLevel="0" collapsed="false">
      <c r="A35" s="59" t="s">
        <v>192</v>
      </c>
      <c r="B35" s="60" t="s">
        <v>193</v>
      </c>
      <c r="C35" s="61" t="s">
        <v>194</v>
      </c>
      <c r="D35" s="62" t="s">
        <v>4261</v>
      </c>
      <c r="E35" s="57"/>
      <c r="F35" s="57" t="n">
        <v>36300000</v>
      </c>
      <c r="G35" s="63" t="n">
        <v>6761664549</v>
      </c>
      <c r="H35" s="64" t="s">
        <v>4262</v>
      </c>
      <c r="I35" s="65" t="n">
        <v>44663</v>
      </c>
      <c r="J35" s="57" t="n">
        <v>18000</v>
      </c>
      <c r="K35" s="57" t="s">
        <v>4197</v>
      </c>
      <c r="L35" s="57" t="s">
        <v>29</v>
      </c>
      <c r="M35" s="66" t="s">
        <v>196</v>
      </c>
      <c r="N35" s="57" t="s">
        <v>4198</v>
      </c>
      <c r="O35" s="81" t="n">
        <v>274</v>
      </c>
      <c r="P35" s="67" t="n">
        <v>44824</v>
      </c>
      <c r="Q35" s="57" t="s">
        <v>4199</v>
      </c>
      <c r="R35" s="57" t="n">
        <v>186562</v>
      </c>
      <c r="S35" s="57" t="n">
        <v>1000</v>
      </c>
      <c r="T35" s="57" t="s">
        <v>36</v>
      </c>
      <c r="U35" s="57"/>
    </row>
    <row r="36" customFormat="false" ht="15.75" hidden="false" customHeight="true" outlineLevel="0" collapsed="false">
      <c r="A36" s="59" t="s">
        <v>197</v>
      </c>
      <c r="B36" s="60" t="s">
        <v>198</v>
      </c>
      <c r="C36" s="61" t="s">
        <v>199</v>
      </c>
      <c r="D36" s="62" t="s">
        <v>200</v>
      </c>
      <c r="E36" s="57" t="s">
        <v>47</v>
      </c>
      <c r="F36" s="57" t="n">
        <v>180000</v>
      </c>
      <c r="G36" s="63" t="n">
        <v>8851791</v>
      </c>
      <c r="H36" s="68" t="s">
        <v>4230</v>
      </c>
      <c r="I36" s="65" t="n">
        <v>44811</v>
      </c>
      <c r="J36" s="57" t="n">
        <v>3100</v>
      </c>
      <c r="K36" s="57" t="s">
        <v>4197</v>
      </c>
      <c r="L36" s="57" t="s">
        <v>29</v>
      </c>
      <c r="M36" s="76" t="s">
        <v>201</v>
      </c>
      <c r="N36" s="66" t="s">
        <v>4263</v>
      </c>
      <c r="O36" s="81" t="n">
        <v>396</v>
      </c>
      <c r="P36" s="67" t="n">
        <v>44825</v>
      </c>
      <c r="Q36" s="57" t="s">
        <v>4199</v>
      </c>
      <c r="R36" s="57" t="n">
        <v>312</v>
      </c>
      <c r="S36" s="57" t="n">
        <v>31</v>
      </c>
      <c r="T36" s="57" t="s">
        <v>29</v>
      </c>
      <c r="U36" s="57" t="n">
        <v>2</v>
      </c>
    </row>
    <row r="37" customFormat="false" ht="15.75" hidden="false" customHeight="true" outlineLevel="0" collapsed="false">
      <c r="A37" s="59" t="s">
        <v>202</v>
      </c>
      <c r="B37" s="60" t="s">
        <v>203</v>
      </c>
      <c r="C37" s="61" t="s">
        <v>204</v>
      </c>
      <c r="D37" s="62" t="s">
        <v>205</v>
      </c>
      <c r="E37" s="57"/>
      <c r="F37" s="57" t="n">
        <v>2180000</v>
      </c>
      <c r="G37" s="63" t="n">
        <v>206898127</v>
      </c>
      <c r="H37" s="80" t="s">
        <v>4264</v>
      </c>
      <c r="I37" s="78" t="n">
        <v>43244</v>
      </c>
      <c r="J37" s="57" t="n">
        <v>40000</v>
      </c>
      <c r="K37" s="57" t="s">
        <v>4197</v>
      </c>
      <c r="L37" s="57" t="s">
        <v>29</v>
      </c>
      <c r="M37" s="76" t="s">
        <v>206</v>
      </c>
      <c r="N37" s="57" t="s">
        <v>4198</v>
      </c>
      <c r="O37" s="57"/>
      <c r="P37" s="57"/>
      <c r="Q37" s="57" t="s">
        <v>4199</v>
      </c>
      <c r="R37" s="57" t="n">
        <v>3529</v>
      </c>
      <c r="S37" s="57" t="n">
        <v>196</v>
      </c>
      <c r="T37" s="57" t="s">
        <v>36</v>
      </c>
      <c r="U37" s="57"/>
    </row>
    <row r="38" customFormat="false" ht="15.75" hidden="false" customHeight="true" outlineLevel="0" collapsed="false">
      <c r="A38" s="59" t="s">
        <v>207</v>
      </c>
      <c r="B38" s="83" t="s">
        <v>4265</v>
      </c>
      <c r="C38" s="61" t="s">
        <v>209</v>
      </c>
      <c r="D38" s="62" t="s">
        <v>210</v>
      </c>
      <c r="E38" s="57" t="s">
        <v>41</v>
      </c>
      <c r="F38" s="57" t="n">
        <v>256000</v>
      </c>
      <c r="G38" s="63" t="n">
        <v>12381290</v>
      </c>
      <c r="H38" s="84" t="s">
        <v>4266</v>
      </c>
      <c r="I38" s="65" t="n">
        <v>44137</v>
      </c>
      <c r="J38" s="57" t="n">
        <v>102000</v>
      </c>
      <c r="L38" s="57" t="s">
        <v>36</v>
      </c>
      <c r="M38" s="76" t="s">
        <v>4267</v>
      </c>
      <c r="N38" s="66" t="s">
        <v>4268</v>
      </c>
      <c r="O38" s="69" t="n">
        <v>3431</v>
      </c>
      <c r="P38" s="67" t="n">
        <v>44824</v>
      </c>
      <c r="Q38" s="57" t="s">
        <v>4199</v>
      </c>
      <c r="R38" s="57" t="n">
        <v>54</v>
      </c>
      <c r="S38" s="57" t="n">
        <v>13</v>
      </c>
      <c r="T38" s="57" t="s">
        <v>29</v>
      </c>
      <c r="U38" s="57"/>
    </row>
    <row r="39" customFormat="false" ht="15.75" hidden="false" customHeight="true" outlineLevel="0" collapsed="false">
      <c r="A39" s="59" t="s">
        <v>212</v>
      </c>
      <c r="B39" s="60" t="s">
        <v>213</v>
      </c>
      <c r="C39" s="61" t="s">
        <v>214</v>
      </c>
      <c r="D39" s="62" t="s">
        <v>215</v>
      </c>
      <c r="E39" s="57" t="s">
        <v>41</v>
      </c>
      <c r="F39" s="57" t="n">
        <v>1370000</v>
      </c>
      <c r="G39" s="63" t="n">
        <v>71497212</v>
      </c>
      <c r="H39" s="68" t="s">
        <v>4269</v>
      </c>
      <c r="I39" s="65" t="n">
        <v>44051</v>
      </c>
      <c r="J39" s="57" t="n">
        <v>250000</v>
      </c>
      <c r="L39" s="57" t="s">
        <v>36</v>
      </c>
      <c r="M39" s="66" t="s">
        <v>216</v>
      </c>
      <c r="N39" s="66" t="s">
        <v>4270</v>
      </c>
      <c r="O39" s="69" t="n">
        <v>6663</v>
      </c>
      <c r="P39" s="67" t="n">
        <v>44825</v>
      </c>
      <c r="Q39" s="57" t="s">
        <v>4199</v>
      </c>
      <c r="R39" s="57" t="n">
        <v>71</v>
      </c>
      <c r="S39" s="57" t="n">
        <v>8</v>
      </c>
      <c r="T39" s="57" t="s">
        <v>36</v>
      </c>
      <c r="U39" s="57"/>
    </row>
    <row r="40" customFormat="false" ht="15.75" hidden="false" customHeight="true" outlineLevel="0" collapsed="false">
      <c r="A40" s="59" t="s">
        <v>217</v>
      </c>
      <c r="B40" s="60" t="s">
        <v>218</v>
      </c>
      <c r="C40" s="61" t="s">
        <v>219</v>
      </c>
      <c r="D40" s="62" t="s">
        <v>4271</v>
      </c>
      <c r="E40" s="57" t="s">
        <v>41</v>
      </c>
      <c r="F40" s="57" t="n">
        <v>799000</v>
      </c>
      <c r="G40" s="63" t="n">
        <v>318316297</v>
      </c>
      <c r="H40" s="68" t="s">
        <v>4272</v>
      </c>
      <c r="I40" s="65" t="n">
        <v>44536</v>
      </c>
      <c r="J40" s="57" t="n">
        <v>16000</v>
      </c>
      <c r="K40" s="57" t="s">
        <v>4197</v>
      </c>
      <c r="L40" s="57" t="s">
        <v>29</v>
      </c>
      <c r="M40" s="76" t="s">
        <v>4273</v>
      </c>
      <c r="N40" s="57" t="s">
        <v>4198</v>
      </c>
      <c r="O40" s="81" t="n">
        <v>433</v>
      </c>
      <c r="P40" s="67" t="n">
        <v>44825</v>
      </c>
      <c r="Q40" s="57" t="s">
        <v>4199</v>
      </c>
      <c r="R40" s="57" t="n">
        <v>892</v>
      </c>
      <c r="S40" s="57" t="n">
        <v>14</v>
      </c>
      <c r="T40" s="57" t="s">
        <v>36</v>
      </c>
      <c r="U40" s="57"/>
    </row>
    <row r="41" customFormat="false" ht="15.75" hidden="false" customHeight="true" outlineLevel="0" collapsed="false">
      <c r="A41" s="59" t="s">
        <v>222</v>
      </c>
      <c r="B41" s="60" t="s">
        <v>223</v>
      </c>
      <c r="C41" s="61" t="s">
        <v>224</v>
      </c>
      <c r="D41" s="62" t="s">
        <v>4274</v>
      </c>
      <c r="E41" s="57"/>
      <c r="F41" s="57" t="n">
        <v>142000</v>
      </c>
      <c r="G41" s="63" t="n">
        <v>89251109</v>
      </c>
      <c r="H41" s="68" t="s">
        <v>4275</v>
      </c>
      <c r="I41" s="65" t="n">
        <v>44638</v>
      </c>
      <c r="J41" s="57" t="n">
        <v>107000</v>
      </c>
      <c r="K41" s="57" t="s">
        <v>4197</v>
      </c>
      <c r="L41" s="57" t="s">
        <v>29</v>
      </c>
      <c r="M41" s="76" t="s">
        <v>226</v>
      </c>
      <c r="N41" s="57" t="s">
        <v>4198</v>
      </c>
      <c r="O41" s="69" t="n">
        <v>9562</v>
      </c>
      <c r="P41" s="67" t="n">
        <v>44825</v>
      </c>
      <c r="Q41" s="57" t="s">
        <v>4228</v>
      </c>
      <c r="R41" s="57" t="n">
        <v>2956</v>
      </c>
      <c r="S41" s="57" t="n">
        <v>45</v>
      </c>
      <c r="T41" s="57" t="s">
        <v>36</v>
      </c>
      <c r="U41" s="57"/>
    </row>
    <row r="42" customFormat="false" ht="15.75" hidden="false" customHeight="true" outlineLevel="0" collapsed="false">
      <c r="A42" s="59" t="s">
        <v>227</v>
      </c>
      <c r="B42" s="60" t="s">
        <v>228</v>
      </c>
      <c r="C42" s="61" t="s">
        <v>229</v>
      </c>
      <c r="D42" s="62" t="s">
        <v>230</v>
      </c>
      <c r="E42" s="57"/>
      <c r="F42" s="57" t="n">
        <v>2610000</v>
      </c>
      <c r="G42" s="63" t="n">
        <v>686652710</v>
      </c>
      <c r="H42" s="68" t="s">
        <v>4276</v>
      </c>
      <c r="I42" s="65" t="n">
        <v>44762</v>
      </c>
      <c r="J42" s="57" t="n">
        <v>26000</v>
      </c>
      <c r="K42" s="57" t="s">
        <v>4197</v>
      </c>
      <c r="L42" s="57" t="s">
        <v>36</v>
      </c>
      <c r="M42" s="76" t="s">
        <v>231</v>
      </c>
      <c r="N42" s="57" t="s">
        <v>4198</v>
      </c>
      <c r="O42" s="81" t="n">
        <v>636</v>
      </c>
      <c r="P42" s="67" t="n">
        <v>44825</v>
      </c>
      <c r="Q42" s="57" t="s">
        <v>4228</v>
      </c>
      <c r="R42" s="57" t="n">
        <v>417</v>
      </c>
      <c r="S42" s="57" t="n">
        <v>15</v>
      </c>
      <c r="T42" s="57" t="s">
        <v>36</v>
      </c>
      <c r="U42" s="57"/>
    </row>
    <row r="43" customFormat="false" ht="15.75" hidden="false" customHeight="true" outlineLevel="0" collapsed="false">
      <c r="A43" s="59" t="s">
        <v>232</v>
      </c>
      <c r="B43" s="60" t="s">
        <v>233</v>
      </c>
      <c r="C43" s="61" t="s">
        <v>234</v>
      </c>
      <c r="D43" s="62" t="s">
        <v>235</v>
      </c>
      <c r="E43" s="57"/>
      <c r="F43" s="57" t="n">
        <v>32400</v>
      </c>
      <c r="G43" s="63" t="n">
        <v>65421420</v>
      </c>
      <c r="H43" s="68" t="s">
        <v>4277</v>
      </c>
      <c r="I43" s="65" t="n">
        <v>44788</v>
      </c>
      <c r="J43" s="57" t="n">
        <v>46000</v>
      </c>
      <c r="L43" s="57" t="s">
        <v>36</v>
      </c>
      <c r="M43" s="76" t="s">
        <v>236</v>
      </c>
      <c r="N43" s="57" t="s">
        <v>4198</v>
      </c>
      <c r="O43" s="81" t="n">
        <v>977</v>
      </c>
      <c r="P43" s="67" t="n">
        <v>44825</v>
      </c>
      <c r="Q43" s="57" t="s">
        <v>4199</v>
      </c>
      <c r="R43" s="57" t="n">
        <v>466</v>
      </c>
      <c r="S43" s="57"/>
      <c r="T43" s="57" t="s">
        <v>36</v>
      </c>
      <c r="U43" s="57" t="n">
        <v>2</v>
      </c>
    </row>
    <row r="44" customFormat="false" ht="15.75" hidden="false" customHeight="true" outlineLevel="0" collapsed="false">
      <c r="A44" s="59" t="s">
        <v>237</v>
      </c>
      <c r="B44" s="60" t="s">
        <v>238</v>
      </c>
      <c r="C44" s="61" t="s">
        <v>239</v>
      </c>
      <c r="D44" s="62" t="s">
        <v>240</v>
      </c>
      <c r="E44" s="57"/>
      <c r="F44" s="57" t="n">
        <v>255000</v>
      </c>
      <c r="G44" s="63" t="n">
        <v>88270678</v>
      </c>
      <c r="H44" s="68" t="s">
        <v>4278</v>
      </c>
      <c r="I44" s="65" t="n">
        <v>44631</v>
      </c>
      <c r="J44" s="57" t="n">
        <v>48000</v>
      </c>
      <c r="K44" s="57" t="s">
        <v>4197</v>
      </c>
      <c r="L44" s="57" t="s">
        <v>29</v>
      </c>
      <c r="M44" s="76" t="s">
        <v>241</v>
      </c>
      <c r="N44" s="57" t="s">
        <v>4198</v>
      </c>
      <c r="O44" s="69" t="n">
        <v>1827</v>
      </c>
      <c r="P44" s="67" t="n">
        <v>44825</v>
      </c>
      <c r="Q44" s="57" t="s">
        <v>4199</v>
      </c>
      <c r="R44" s="57" t="n">
        <v>155</v>
      </c>
      <c r="S44" s="57" t="n">
        <v>1</v>
      </c>
      <c r="T44" s="57" t="s">
        <v>36</v>
      </c>
      <c r="U44" s="57"/>
    </row>
    <row r="45" customFormat="false" ht="15.75" hidden="false" customHeight="true" outlineLevel="0" collapsed="false">
      <c r="A45" s="59" t="s">
        <v>242</v>
      </c>
      <c r="B45" s="85" t="s">
        <v>243</v>
      </c>
      <c r="C45" s="61" t="s">
        <v>244</v>
      </c>
      <c r="D45" s="62" t="s">
        <v>4279</v>
      </c>
      <c r="E45" s="57" t="s">
        <v>41</v>
      </c>
      <c r="F45" s="57" t="n">
        <v>34</v>
      </c>
      <c r="G45" s="63" t="n">
        <v>19181</v>
      </c>
      <c r="H45" s="68" t="s">
        <v>4280</v>
      </c>
      <c r="I45" s="65" t="n">
        <v>44808</v>
      </c>
      <c r="J45" s="57" t="n">
        <v>13</v>
      </c>
      <c r="K45" s="57" t="s">
        <v>4207</v>
      </c>
      <c r="L45" s="57" t="s">
        <v>36</v>
      </c>
      <c r="M45" s="76" t="s">
        <v>246</v>
      </c>
      <c r="N45" s="66" t="s">
        <v>4281</v>
      </c>
      <c r="O45" s="57" t="n">
        <v>15</v>
      </c>
      <c r="P45" s="67" t="n">
        <v>44825</v>
      </c>
      <c r="Q45" s="57" t="s">
        <v>4199</v>
      </c>
      <c r="R45" s="57" t="n">
        <v>29</v>
      </c>
      <c r="S45" s="57"/>
      <c r="T45" s="57" t="s">
        <v>36</v>
      </c>
      <c r="U45" s="57"/>
    </row>
    <row r="46" customFormat="false" ht="15.75" hidden="false" customHeight="true" outlineLevel="0" collapsed="false">
      <c r="A46" s="59" t="s">
        <v>247</v>
      </c>
      <c r="B46" s="60" t="s">
        <v>248</v>
      </c>
      <c r="C46" s="61" t="s">
        <v>249</v>
      </c>
      <c r="D46" s="62" t="s">
        <v>250</v>
      </c>
      <c r="E46" s="57"/>
      <c r="F46" s="57" t="n">
        <v>551000</v>
      </c>
      <c r="G46" s="63" t="n">
        <v>219581717</v>
      </c>
      <c r="H46" s="68" t="s">
        <v>4282</v>
      </c>
      <c r="I46" s="65" t="n">
        <v>44362</v>
      </c>
      <c r="J46" s="57" t="n">
        <v>59000</v>
      </c>
      <c r="K46" s="57" t="s">
        <v>4197</v>
      </c>
      <c r="L46" s="57" t="s">
        <v>36</v>
      </c>
      <c r="M46" s="76" t="s">
        <v>251</v>
      </c>
      <c r="N46" s="66" t="s">
        <v>4283</v>
      </c>
      <c r="O46" s="81" t="n">
        <v>565</v>
      </c>
      <c r="P46" s="67" t="n">
        <v>44824</v>
      </c>
      <c r="Q46" s="57" t="s">
        <v>4228</v>
      </c>
      <c r="R46" s="57" t="n">
        <v>1091</v>
      </c>
      <c r="S46" s="57" t="n">
        <v>25</v>
      </c>
      <c r="T46" s="57" t="s">
        <v>29</v>
      </c>
      <c r="U46" s="57"/>
    </row>
    <row r="47" customFormat="false" ht="15.75" hidden="false" customHeight="true" outlineLevel="0" collapsed="false">
      <c r="A47" s="59" t="s">
        <v>252</v>
      </c>
      <c r="B47" s="60" t="s">
        <v>253</v>
      </c>
      <c r="C47" s="61" t="s">
        <v>254</v>
      </c>
      <c r="D47" s="62" t="s">
        <v>255</v>
      </c>
      <c r="E47" s="57" t="s">
        <v>41</v>
      </c>
      <c r="F47" s="57" t="n">
        <v>393000</v>
      </c>
      <c r="G47" s="63" t="n">
        <v>68255306</v>
      </c>
      <c r="H47" s="82" t="s">
        <v>4284</v>
      </c>
      <c r="I47" s="65" t="n">
        <v>44820</v>
      </c>
      <c r="J47" s="57" t="n">
        <v>771</v>
      </c>
      <c r="K47" s="57" t="s">
        <v>4197</v>
      </c>
      <c r="L47" s="57" t="s">
        <v>29</v>
      </c>
      <c r="M47" s="76" t="s">
        <v>256</v>
      </c>
      <c r="N47" s="66" t="s">
        <v>4285</v>
      </c>
      <c r="O47" s="81" t="n">
        <v>30</v>
      </c>
      <c r="P47" s="67" t="n">
        <v>44824</v>
      </c>
      <c r="Q47" s="57" t="s">
        <v>4228</v>
      </c>
      <c r="R47" s="57" t="n">
        <v>618</v>
      </c>
      <c r="S47" s="57" t="n">
        <v>8</v>
      </c>
      <c r="T47" s="57" t="s">
        <v>36</v>
      </c>
      <c r="U47" s="57"/>
    </row>
    <row r="48" customFormat="false" ht="15.75" hidden="false" customHeight="true" outlineLevel="0" collapsed="false">
      <c r="A48" s="59" t="s">
        <v>257</v>
      </c>
      <c r="B48" s="60" t="s">
        <v>258</v>
      </c>
      <c r="C48" s="61" t="s">
        <v>259</v>
      </c>
      <c r="D48" s="62" t="s">
        <v>260</v>
      </c>
      <c r="E48" s="57" t="s">
        <v>41</v>
      </c>
      <c r="F48" s="57" t="n">
        <v>52</v>
      </c>
      <c r="G48" s="86" t="n">
        <v>606</v>
      </c>
      <c r="H48" s="68" t="s">
        <v>4286</v>
      </c>
      <c r="I48" s="65" t="n">
        <v>44812</v>
      </c>
      <c r="J48" s="57" t="n">
        <v>11</v>
      </c>
      <c r="L48" s="57" t="s">
        <v>36</v>
      </c>
      <c r="M48" s="76" t="s">
        <v>261</v>
      </c>
      <c r="N48" s="57" t="s">
        <v>4198</v>
      </c>
      <c r="O48" s="57" t="n">
        <v>7</v>
      </c>
      <c r="P48" s="67" t="n">
        <v>44813</v>
      </c>
      <c r="Q48" s="57" t="s">
        <v>4199</v>
      </c>
      <c r="R48" s="57" t="n">
        <v>6</v>
      </c>
      <c r="S48" s="57"/>
      <c r="T48" s="57" t="s">
        <v>36</v>
      </c>
      <c r="U48" s="57"/>
    </row>
    <row r="49" customFormat="false" ht="15.75" hidden="false" customHeight="true" outlineLevel="0" collapsed="false">
      <c r="A49" s="59" t="s">
        <v>262</v>
      </c>
      <c r="B49" s="60" t="s">
        <v>263</v>
      </c>
      <c r="C49" s="61" t="s">
        <v>264</v>
      </c>
      <c r="D49" s="62" t="s">
        <v>265</v>
      </c>
      <c r="E49" s="57"/>
      <c r="F49" s="57" t="n">
        <v>101000</v>
      </c>
      <c r="G49" s="63" t="n">
        <v>31768603</v>
      </c>
      <c r="H49" s="68" t="s">
        <v>4287</v>
      </c>
      <c r="I49" s="65" t="n">
        <v>44626</v>
      </c>
      <c r="J49" s="57" t="n">
        <v>101000</v>
      </c>
      <c r="K49" s="57" t="s">
        <v>4197</v>
      </c>
      <c r="L49" s="57" t="s">
        <v>36</v>
      </c>
      <c r="M49" s="76" t="s">
        <v>266</v>
      </c>
      <c r="N49" s="66" t="s">
        <v>4288</v>
      </c>
      <c r="O49" s="69" t="n">
        <v>2246</v>
      </c>
      <c r="P49" s="67" t="n">
        <v>44825</v>
      </c>
      <c r="Q49" s="57" t="s">
        <v>4199</v>
      </c>
      <c r="R49" s="57" t="n">
        <v>48</v>
      </c>
      <c r="S49" s="57" t="n">
        <v>1</v>
      </c>
      <c r="T49" s="57" t="s">
        <v>36</v>
      </c>
      <c r="U49" s="57" t="n">
        <v>1</v>
      </c>
    </row>
    <row r="50" customFormat="false" ht="15.75" hidden="false" customHeight="true" outlineLevel="0" collapsed="false">
      <c r="A50" s="59" t="s">
        <v>267</v>
      </c>
      <c r="B50" s="60" t="s">
        <v>268</v>
      </c>
      <c r="C50" s="61" t="s">
        <v>269</v>
      </c>
      <c r="D50" s="62" t="s">
        <v>270</v>
      </c>
      <c r="E50" s="57"/>
      <c r="F50" s="57" t="n">
        <v>1530000</v>
      </c>
      <c r="G50" s="63" t="n">
        <v>132033642</v>
      </c>
      <c r="H50" s="68" t="s">
        <v>4289</v>
      </c>
      <c r="I50" s="65" t="n">
        <v>43875</v>
      </c>
      <c r="J50" s="57" t="n">
        <v>136000</v>
      </c>
      <c r="K50" s="57" t="s">
        <v>4197</v>
      </c>
      <c r="L50" s="57" t="s">
        <v>29</v>
      </c>
      <c r="M50" s="76" t="s">
        <v>271</v>
      </c>
      <c r="N50" s="66" t="s">
        <v>4290</v>
      </c>
      <c r="O50" s="69" t="n">
        <v>3182</v>
      </c>
      <c r="P50" s="67" t="n">
        <v>44821</v>
      </c>
      <c r="Q50" s="57" t="s">
        <v>4199</v>
      </c>
      <c r="R50" s="57" t="n">
        <v>212</v>
      </c>
      <c r="S50" s="57" t="n">
        <v>17</v>
      </c>
      <c r="T50" s="57" t="s">
        <v>36</v>
      </c>
      <c r="U50" s="57"/>
    </row>
    <row r="51" customFormat="false" ht="15.75" hidden="false" customHeight="true" outlineLevel="0" collapsed="false">
      <c r="A51" s="59" t="s">
        <v>272</v>
      </c>
      <c r="B51" s="60" t="s">
        <v>273</v>
      </c>
      <c r="C51" s="61" t="s">
        <v>274</v>
      </c>
      <c r="D51" s="62" t="s">
        <v>4291</v>
      </c>
      <c r="E51" s="57"/>
      <c r="F51" s="57" t="n">
        <v>624000</v>
      </c>
      <c r="G51" s="63" t="n">
        <v>98716670</v>
      </c>
      <c r="H51" s="68" t="s">
        <v>4292</v>
      </c>
      <c r="I51" s="65" t="n">
        <v>44813</v>
      </c>
      <c r="J51" s="57" t="n">
        <v>100</v>
      </c>
      <c r="K51" s="57" t="s">
        <v>4197</v>
      </c>
      <c r="L51" s="57" t="s">
        <v>29</v>
      </c>
      <c r="M51" s="76" t="s">
        <v>276</v>
      </c>
      <c r="N51" s="57" t="s">
        <v>4198</v>
      </c>
      <c r="O51" s="57" t="n">
        <v>7</v>
      </c>
      <c r="P51" s="67" t="n">
        <v>44818</v>
      </c>
      <c r="Q51" s="57" t="s">
        <v>4199</v>
      </c>
      <c r="R51" s="57" t="n">
        <v>3092</v>
      </c>
      <c r="S51" s="57" t="n">
        <v>80</v>
      </c>
      <c r="T51" s="57" t="s">
        <v>36</v>
      </c>
      <c r="U51" s="57" t="n">
        <v>7</v>
      </c>
    </row>
    <row r="52" customFormat="false" ht="15.75" hidden="false" customHeight="true" outlineLevel="0" collapsed="false">
      <c r="A52" s="59" t="s">
        <v>277</v>
      </c>
      <c r="B52" s="60" t="s">
        <v>278</v>
      </c>
      <c r="C52" s="59" t="s">
        <v>279</v>
      </c>
      <c r="D52" s="62" t="s">
        <v>4293</v>
      </c>
      <c r="E52" s="57" t="s">
        <v>47</v>
      </c>
      <c r="F52" s="57" t="n">
        <v>52600</v>
      </c>
      <c r="G52" s="63" t="n">
        <v>1306682</v>
      </c>
      <c r="H52" s="68" t="s">
        <v>4294</v>
      </c>
      <c r="I52" s="65" t="n">
        <v>44553</v>
      </c>
      <c r="J52" s="57" t="n">
        <v>7600</v>
      </c>
      <c r="K52" s="57" t="s">
        <v>4197</v>
      </c>
      <c r="L52" s="57" t="s">
        <v>29</v>
      </c>
      <c r="M52" s="76" t="s">
        <v>281</v>
      </c>
      <c r="N52" s="66" t="s">
        <v>4295</v>
      </c>
      <c r="O52" s="69" t="n">
        <v>180</v>
      </c>
      <c r="P52" s="67" t="n">
        <v>44823</v>
      </c>
      <c r="Q52" s="57" t="s">
        <v>4199</v>
      </c>
      <c r="R52" s="57" t="n">
        <v>45</v>
      </c>
      <c r="S52" s="57" t="n">
        <v>5</v>
      </c>
      <c r="T52" s="57" t="s">
        <v>36</v>
      </c>
      <c r="U52" s="57" t="n">
        <v>1</v>
      </c>
    </row>
    <row r="53" customFormat="false" ht="15.75" hidden="false" customHeight="true" outlineLevel="0" collapsed="false">
      <c r="A53" s="87" t="s">
        <v>282</v>
      </c>
      <c r="B53" s="88" t="s">
        <v>283</v>
      </c>
      <c r="C53" s="87" t="s">
        <v>284</v>
      </c>
      <c r="D53" s="62" t="s">
        <v>285</v>
      </c>
      <c r="E53" s="57" t="s">
        <v>47</v>
      </c>
      <c r="F53" s="57" t="n">
        <v>109000</v>
      </c>
      <c r="G53" s="63" t="n">
        <v>2582310</v>
      </c>
      <c r="H53" s="68" t="s">
        <v>4296</v>
      </c>
      <c r="I53" s="65" t="n">
        <v>44797</v>
      </c>
      <c r="J53" s="57" t="n">
        <v>6300</v>
      </c>
      <c r="K53" s="57" t="s">
        <v>4197</v>
      </c>
      <c r="L53" s="57" t="s">
        <v>29</v>
      </c>
      <c r="M53" s="76" t="s">
        <v>286</v>
      </c>
      <c r="N53" s="76" t="s">
        <v>4198</v>
      </c>
      <c r="O53" s="69" t="n">
        <v>185</v>
      </c>
      <c r="P53" s="67" t="n">
        <v>44825</v>
      </c>
      <c r="Q53" s="57" t="s">
        <v>4228</v>
      </c>
      <c r="R53" s="57" t="n">
        <v>29</v>
      </c>
      <c r="S53" s="57" t="n">
        <v>3</v>
      </c>
      <c r="T53" s="57" t="s">
        <v>36</v>
      </c>
      <c r="U53" s="57" t="n">
        <v>1</v>
      </c>
    </row>
    <row r="54" customFormat="false" ht="15.75" hidden="false" customHeight="true" outlineLevel="0" collapsed="false">
      <c r="A54" s="89" t="s">
        <v>287</v>
      </c>
      <c r="B54" s="90" t="s">
        <v>288</v>
      </c>
      <c r="C54" s="89" t="s">
        <v>289</v>
      </c>
      <c r="D54" s="62" t="s">
        <v>4297</v>
      </c>
      <c r="E54" s="57" t="s">
        <v>41</v>
      </c>
      <c r="F54" s="57" t="n">
        <v>7800</v>
      </c>
      <c r="G54" s="63" t="n">
        <v>461645</v>
      </c>
      <c r="H54" s="68" t="s">
        <v>4298</v>
      </c>
      <c r="I54" s="65" t="n">
        <v>44454</v>
      </c>
      <c r="J54" s="57"/>
      <c r="K54" s="57" t="s">
        <v>4197</v>
      </c>
      <c r="L54" s="57" t="s">
        <v>29</v>
      </c>
      <c r="M54" s="76" t="s">
        <v>291</v>
      </c>
      <c r="N54" s="66" t="s">
        <v>4299</v>
      </c>
      <c r="O54" s="69" t="n">
        <v>13</v>
      </c>
      <c r="P54" s="67" t="n">
        <v>44614</v>
      </c>
      <c r="Q54" s="57" t="s">
        <v>4239</v>
      </c>
      <c r="R54" s="57" t="n">
        <v>124</v>
      </c>
      <c r="S54" s="57" t="n">
        <v>9</v>
      </c>
      <c r="T54" s="57" t="s">
        <v>36</v>
      </c>
      <c r="U54" s="57"/>
    </row>
    <row r="55" customFormat="false" ht="15.75" hidden="false" customHeight="true" outlineLevel="0" collapsed="false">
      <c r="A55" s="61" t="s">
        <v>292</v>
      </c>
      <c r="B55" s="90" t="s">
        <v>293</v>
      </c>
      <c r="C55" s="61" t="s">
        <v>294</v>
      </c>
      <c r="D55" s="62" t="s">
        <v>295</v>
      </c>
      <c r="E55" s="57" t="s">
        <v>41</v>
      </c>
      <c r="F55" s="57" t="n">
        <v>104000</v>
      </c>
      <c r="G55" s="63" t="n">
        <v>4507882</v>
      </c>
      <c r="H55" s="82" t="s">
        <v>4300</v>
      </c>
      <c r="I55" s="91" t="n">
        <v>44235</v>
      </c>
      <c r="J55" s="57" t="n">
        <v>44000</v>
      </c>
      <c r="K55" s="57" t="s">
        <v>4197</v>
      </c>
      <c r="L55" s="57" t="s">
        <v>29</v>
      </c>
      <c r="M55" s="76" t="s">
        <v>296</v>
      </c>
      <c r="N55" s="57" t="s">
        <v>4198</v>
      </c>
      <c r="O55" s="69" t="n">
        <v>1672</v>
      </c>
      <c r="P55" s="67" t="n">
        <v>44824</v>
      </c>
      <c r="Q55" s="57" t="s">
        <v>4199</v>
      </c>
      <c r="R55" s="57" t="n">
        <v>146</v>
      </c>
      <c r="S55" s="57" t="n">
        <v>5</v>
      </c>
      <c r="T55" s="57" t="s">
        <v>36</v>
      </c>
      <c r="U55" s="57"/>
    </row>
    <row r="56" customFormat="false" ht="15.75" hidden="false" customHeight="true" outlineLevel="0" collapsed="false">
      <c r="A56" s="61" t="s">
        <v>297</v>
      </c>
      <c r="B56" s="90" t="s">
        <v>298</v>
      </c>
      <c r="C56" s="61" t="s">
        <v>299</v>
      </c>
      <c r="D56" s="62" t="s">
        <v>300</v>
      </c>
      <c r="E56" s="57" t="s">
        <v>41</v>
      </c>
      <c r="F56" s="63" t="n">
        <v>283000</v>
      </c>
      <c r="G56" s="63" t="n">
        <v>11249154</v>
      </c>
      <c r="H56" s="80" t="s">
        <v>4301</v>
      </c>
      <c r="I56" s="92" t="n">
        <v>44334</v>
      </c>
      <c r="J56" s="57" t="n">
        <v>3200</v>
      </c>
      <c r="K56" s="57" t="s">
        <v>4197</v>
      </c>
      <c r="L56" s="57" t="s">
        <v>29</v>
      </c>
      <c r="M56" s="76" t="s">
        <v>301</v>
      </c>
      <c r="N56" s="57" t="s">
        <v>4198</v>
      </c>
      <c r="O56" s="81" t="n">
        <v>302</v>
      </c>
      <c r="P56" s="67" t="n">
        <v>44820</v>
      </c>
      <c r="Q56" s="57" t="s">
        <v>4199</v>
      </c>
      <c r="R56" s="57" t="n">
        <v>164</v>
      </c>
      <c r="S56" s="57" t="n">
        <v>12</v>
      </c>
      <c r="T56" s="57" t="s">
        <v>36</v>
      </c>
      <c r="U56" s="57" t="n">
        <v>1</v>
      </c>
    </row>
    <row r="57" customFormat="false" ht="15.75" hidden="false" customHeight="true" outlineLevel="0" collapsed="false">
      <c r="A57" s="61" t="s">
        <v>302</v>
      </c>
      <c r="B57" s="90" t="s">
        <v>303</v>
      </c>
      <c r="C57" s="61" t="s">
        <v>304</v>
      </c>
      <c r="D57" s="62" t="s">
        <v>305</v>
      </c>
      <c r="E57" s="57"/>
      <c r="F57" s="57" t="n">
        <v>335000</v>
      </c>
      <c r="G57" s="63" t="n">
        <v>51325844</v>
      </c>
      <c r="H57" s="80" t="s">
        <v>4302</v>
      </c>
      <c r="I57" s="91" t="n">
        <v>44527</v>
      </c>
      <c r="J57" s="57" t="n">
        <v>12000</v>
      </c>
      <c r="K57" s="57" t="s">
        <v>4197</v>
      </c>
      <c r="L57" s="57" t="s">
        <v>36</v>
      </c>
      <c r="M57" s="76" t="s">
        <v>306</v>
      </c>
      <c r="N57" s="57" t="s">
        <v>4198</v>
      </c>
      <c r="O57" s="81" t="n">
        <v>602</v>
      </c>
      <c r="P57" s="67" t="n">
        <v>44825</v>
      </c>
      <c r="Q57" s="57" t="s">
        <v>4228</v>
      </c>
      <c r="R57" s="57" t="n">
        <v>68</v>
      </c>
      <c r="S57" s="57" t="n">
        <v>4</v>
      </c>
      <c r="T57" s="57" t="s">
        <v>36</v>
      </c>
      <c r="U57" s="57"/>
    </row>
    <row r="58" customFormat="false" ht="15.75" hidden="false" customHeight="true" outlineLevel="0" collapsed="false">
      <c r="A58" s="61" t="s">
        <v>307</v>
      </c>
      <c r="B58" s="90" t="s">
        <v>308</v>
      </c>
      <c r="C58" s="61" t="s">
        <v>309</v>
      </c>
      <c r="D58" s="62" t="s">
        <v>4303</v>
      </c>
      <c r="E58" s="57" t="s">
        <v>41</v>
      </c>
      <c r="F58" s="57" t="n">
        <v>5200000</v>
      </c>
      <c r="G58" s="63" t="n">
        <v>496901956</v>
      </c>
      <c r="H58" s="68" t="s">
        <v>4304</v>
      </c>
      <c r="I58" s="91" t="n">
        <v>42753</v>
      </c>
      <c r="J58" s="57" t="n">
        <v>161000</v>
      </c>
      <c r="K58" s="57" t="s">
        <v>4207</v>
      </c>
      <c r="L58" s="57" t="s">
        <v>36</v>
      </c>
      <c r="M58" s="76" t="s">
        <v>311</v>
      </c>
      <c r="N58" s="57" t="s">
        <v>4198</v>
      </c>
      <c r="O58" s="69" t="n">
        <v>1486</v>
      </c>
      <c r="P58" s="67" t="n">
        <v>44460</v>
      </c>
      <c r="Q58" s="57" t="s">
        <v>4212</v>
      </c>
      <c r="R58" s="57" t="n">
        <v>612</v>
      </c>
      <c r="S58" s="57" t="n">
        <v>10</v>
      </c>
      <c r="T58" s="57" t="s">
        <v>36</v>
      </c>
      <c r="U58" s="57"/>
    </row>
    <row r="59" customFormat="false" ht="15.75" hidden="false" customHeight="true" outlineLevel="0" collapsed="false">
      <c r="A59" s="61" t="s">
        <v>312</v>
      </c>
      <c r="B59" s="90" t="s">
        <v>313</v>
      </c>
      <c r="C59" s="61" t="s">
        <v>314</v>
      </c>
      <c r="D59" s="62" t="s">
        <v>4305</v>
      </c>
      <c r="E59" s="57"/>
      <c r="F59" s="57" t="n">
        <v>322000</v>
      </c>
      <c r="G59" s="63" t="n">
        <v>50791801</v>
      </c>
      <c r="H59" s="68" t="s">
        <v>4306</v>
      </c>
      <c r="I59" s="91" t="n">
        <v>43942</v>
      </c>
      <c r="J59" s="57" t="n">
        <v>100000</v>
      </c>
      <c r="K59" s="57" t="s">
        <v>4197</v>
      </c>
      <c r="L59" s="57" t="s">
        <v>29</v>
      </c>
      <c r="M59" s="76" t="s">
        <v>316</v>
      </c>
      <c r="N59" s="57" t="s">
        <v>4198</v>
      </c>
      <c r="O59" s="69" t="n">
        <v>4750</v>
      </c>
      <c r="P59" s="67" t="n">
        <v>44460</v>
      </c>
      <c r="Q59" s="57" t="s">
        <v>4199</v>
      </c>
      <c r="R59" s="57" t="n">
        <v>23</v>
      </c>
      <c r="S59" s="57" t="n">
        <v>1</v>
      </c>
      <c r="T59" s="57" t="s">
        <v>36</v>
      </c>
      <c r="U59" s="57" t="n">
        <v>1</v>
      </c>
    </row>
    <row r="60" customFormat="false" ht="15.75" hidden="false" customHeight="true" outlineLevel="0" collapsed="false">
      <c r="A60" s="61" t="s">
        <v>317</v>
      </c>
      <c r="B60" s="90" t="s">
        <v>318</v>
      </c>
      <c r="C60" s="61" t="s">
        <v>319</v>
      </c>
      <c r="D60" s="62" t="s">
        <v>320</v>
      </c>
      <c r="E60" s="57" t="s">
        <v>47</v>
      </c>
      <c r="F60" s="57" t="n">
        <v>64</v>
      </c>
      <c r="G60" s="63" t="n">
        <v>4072</v>
      </c>
      <c r="H60" s="68" t="s">
        <v>4307</v>
      </c>
      <c r="I60" s="91" t="n">
        <v>44823</v>
      </c>
      <c r="J60" s="57" t="n">
        <v>6</v>
      </c>
      <c r="K60" s="57" t="s">
        <v>4197</v>
      </c>
      <c r="L60" s="57" t="s">
        <v>29</v>
      </c>
      <c r="M60" s="76" t="s">
        <v>321</v>
      </c>
      <c r="N60" s="66" t="s">
        <v>4308</v>
      </c>
      <c r="O60" s="57"/>
      <c r="P60" s="57"/>
      <c r="Q60" s="57" t="s">
        <v>4199</v>
      </c>
      <c r="R60" s="57" t="n">
        <v>39</v>
      </c>
      <c r="S60" s="57" t="n">
        <v>6</v>
      </c>
      <c r="T60" s="57" t="s">
        <v>36</v>
      </c>
      <c r="U60" s="57"/>
    </row>
    <row r="61" customFormat="false" ht="15.75" hidden="false" customHeight="true" outlineLevel="0" collapsed="false">
      <c r="A61" s="61" t="s">
        <v>322</v>
      </c>
      <c r="B61" s="90" t="s">
        <v>323</v>
      </c>
      <c r="C61" s="61" t="s">
        <v>324</v>
      </c>
      <c r="D61" s="62" t="s">
        <v>4309</v>
      </c>
      <c r="E61" s="57"/>
      <c r="F61" s="63" t="n">
        <v>421000</v>
      </c>
      <c r="G61" s="63" t="n">
        <v>53275495</v>
      </c>
      <c r="H61" s="68" t="s">
        <v>4310</v>
      </c>
      <c r="I61" s="91" t="n">
        <v>44798</v>
      </c>
      <c r="J61" s="81" t="n">
        <v>2500</v>
      </c>
      <c r="K61" s="57" t="s">
        <v>4197</v>
      </c>
      <c r="L61" s="57" t="s">
        <v>29</v>
      </c>
      <c r="M61" s="76" t="s">
        <v>326</v>
      </c>
      <c r="N61" s="66" t="s">
        <v>4311</v>
      </c>
      <c r="O61" s="57" t="n">
        <v>174</v>
      </c>
      <c r="P61" s="57" t="n">
        <v>44822</v>
      </c>
      <c r="Q61" s="57" t="s">
        <v>4228</v>
      </c>
      <c r="R61" s="57" t="n">
        <v>451</v>
      </c>
      <c r="S61" s="57" t="n">
        <v>63</v>
      </c>
      <c r="T61" s="57" t="s">
        <v>36</v>
      </c>
      <c r="U61" s="57"/>
    </row>
    <row r="62" customFormat="false" ht="15.75" hidden="false" customHeight="true" outlineLevel="0" collapsed="false">
      <c r="A62" s="61" t="s">
        <v>327</v>
      </c>
      <c r="B62" s="90" t="s">
        <v>328</v>
      </c>
      <c r="C62" s="61" t="s">
        <v>329</v>
      </c>
      <c r="D62" s="62" t="s">
        <v>4312</v>
      </c>
      <c r="E62" s="57"/>
      <c r="F62" s="57" t="n">
        <v>229000</v>
      </c>
      <c r="G62" s="63" t="n">
        <v>58810430</v>
      </c>
      <c r="H62" s="68" t="s">
        <v>4313</v>
      </c>
      <c r="I62" s="91" t="n">
        <v>44603</v>
      </c>
      <c r="J62" s="57" t="n">
        <v>20000</v>
      </c>
      <c r="K62" s="57" t="s">
        <v>4197</v>
      </c>
      <c r="L62" s="57"/>
      <c r="M62" s="76" t="s">
        <v>331</v>
      </c>
      <c r="N62" s="93" t="s">
        <v>4314</v>
      </c>
      <c r="O62" s="69" t="n">
        <v>2017</v>
      </c>
      <c r="P62" s="67" t="n">
        <v>44460</v>
      </c>
      <c r="Q62" s="57" t="s">
        <v>4199</v>
      </c>
      <c r="R62" s="57" t="n">
        <v>286</v>
      </c>
      <c r="S62" s="57" t="n">
        <v>20</v>
      </c>
      <c r="T62" s="57" t="s">
        <v>36</v>
      </c>
      <c r="U62" s="57"/>
    </row>
    <row r="63" customFormat="false" ht="15.75" hidden="false" customHeight="true" outlineLevel="0" collapsed="false">
      <c r="A63" s="61" t="s">
        <v>332</v>
      </c>
      <c r="B63" s="90" t="s">
        <v>333</v>
      </c>
      <c r="C63" s="61" t="s">
        <v>334</v>
      </c>
      <c r="D63" s="62" t="s">
        <v>4315</v>
      </c>
      <c r="E63" s="57" t="s">
        <v>47</v>
      </c>
      <c r="F63" s="57" t="n">
        <v>113000</v>
      </c>
      <c r="G63" s="63" t="n">
        <v>4116224</v>
      </c>
      <c r="H63" s="68" t="s">
        <v>4316</v>
      </c>
      <c r="I63" s="92" t="n">
        <v>44710</v>
      </c>
      <c r="J63" s="57" t="n">
        <v>8900</v>
      </c>
      <c r="K63" s="57" t="s">
        <v>4197</v>
      </c>
      <c r="L63" s="57" t="s">
        <v>29</v>
      </c>
      <c r="M63" s="76" t="s">
        <v>336</v>
      </c>
      <c r="N63" s="57" t="s">
        <v>4198</v>
      </c>
      <c r="O63" s="81" t="n">
        <v>263</v>
      </c>
      <c r="P63" s="67" t="n">
        <v>44460</v>
      </c>
      <c r="Q63" s="57" t="s">
        <v>4199</v>
      </c>
      <c r="R63" s="57" t="n">
        <v>134</v>
      </c>
      <c r="S63" s="57" t="n">
        <v>43</v>
      </c>
      <c r="T63" s="57" t="s">
        <v>36</v>
      </c>
      <c r="U63" s="57" t="n">
        <v>1</v>
      </c>
    </row>
    <row r="64" customFormat="false" ht="15.75" hidden="false" customHeight="true" outlineLevel="0" collapsed="false">
      <c r="A64" s="61" t="s">
        <v>337</v>
      </c>
      <c r="B64" s="90" t="s">
        <v>338</v>
      </c>
      <c r="C64" s="61" t="s">
        <v>339</v>
      </c>
      <c r="D64" s="62" t="s">
        <v>4317</v>
      </c>
      <c r="E64" s="57" t="s">
        <v>41</v>
      </c>
      <c r="F64" s="57" t="n">
        <v>155000</v>
      </c>
      <c r="G64" s="63" t="n">
        <v>12263799</v>
      </c>
      <c r="H64" s="68" t="s">
        <v>4318</v>
      </c>
      <c r="I64" s="91" t="n">
        <v>44823</v>
      </c>
      <c r="J64" s="57" t="n">
        <v>205</v>
      </c>
      <c r="K64" s="57" t="s">
        <v>4197</v>
      </c>
      <c r="L64" s="57" t="s">
        <v>29</v>
      </c>
      <c r="M64" s="74" t="s">
        <v>341</v>
      </c>
      <c r="N64" s="57" t="s">
        <v>4198</v>
      </c>
      <c r="O64" s="57" t="n">
        <v>12</v>
      </c>
      <c r="P64" s="67" t="n">
        <v>44460</v>
      </c>
      <c r="Q64" s="57" t="s">
        <v>4199</v>
      </c>
      <c r="R64" s="57" t="n">
        <v>255</v>
      </c>
      <c r="S64" s="57" t="n">
        <v>9</v>
      </c>
      <c r="T64" s="57" t="s">
        <v>36</v>
      </c>
      <c r="U64" s="57"/>
    </row>
    <row r="65" customFormat="false" ht="15.75" hidden="false" customHeight="true" outlineLevel="0" collapsed="false">
      <c r="A65" s="61" t="s">
        <v>342</v>
      </c>
      <c r="B65" s="90" t="s">
        <v>343</v>
      </c>
      <c r="C65" s="61" t="s">
        <v>344</v>
      </c>
      <c r="D65" s="62" t="s">
        <v>4319</v>
      </c>
      <c r="E65" s="57" t="s">
        <v>41</v>
      </c>
      <c r="F65" s="57" t="n">
        <v>662000</v>
      </c>
      <c r="G65" s="63" t="n">
        <v>43820583</v>
      </c>
      <c r="H65" s="68" t="s">
        <v>4320</v>
      </c>
      <c r="I65" s="91" t="n">
        <v>44408</v>
      </c>
      <c r="J65" s="57" t="n">
        <v>2800</v>
      </c>
      <c r="K65" s="57" t="s">
        <v>4197</v>
      </c>
      <c r="L65" s="57" t="s">
        <v>29</v>
      </c>
      <c r="M65" s="76" t="s">
        <v>346</v>
      </c>
      <c r="N65" s="57" t="s">
        <v>4198</v>
      </c>
      <c r="O65" s="81" t="n">
        <v>135</v>
      </c>
      <c r="P65" s="67" t="n">
        <v>44804</v>
      </c>
      <c r="Q65" s="57" t="s">
        <v>4199</v>
      </c>
      <c r="R65" s="57" t="n">
        <v>560</v>
      </c>
      <c r="S65" s="57" t="n">
        <v>57</v>
      </c>
      <c r="T65" s="57" t="s">
        <v>29</v>
      </c>
      <c r="U65" s="57" t="n">
        <v>5</v>
      </c>
    </row>
    <row r="66" customFormat="false" ht="15.75" hidden="false" customHeight="true" outlineLevel="0" collapsed="false">
      <c r="A66" s="61" t="s">
        <v>347</v>
      </c>
      <c r="B66" s="90" t="s">
        <v>348</v>
      </c>
      <c r="C66" s="61" t="s">
        <v>349</v>
      </c>
      <c r="D66" s="62" t="s">
        <v>350</v>
      </c>
      <c r="E66" s="57" t="s">
        <v>41</v>
      </c>
      <c r="F66" s="57" t="n">
        <v>241000</v>
      </c>
      <c r="G66" s="63" t="n">
        <v>10914197</v>
      </c>
      <c r="H66" s="68" t="s">
        <v>4321</v>
      </c>
      <c r="I66" s="91" t="n">
        <v>44557</v>
      </c>
      <c r="J66" s="57" t="n">
        <v>13000</v>
      </c>
      <c r="K66" s="57" t="s">
        <v>4197</v>
      </c>
      <c r="L66" s="57" t="s">
        <v>29</v>
      </c>
      <c r="M66" s="66" t="s">
        <v>351</v>
      </c>
      <c r="N66" s="66" t="s">
        <v>4322</v>
      </c>
      <c r="O66" s="81" t="n">
        <v>600</v>
      </c>
      <c r="P66" s="67" t="n">
        <v>44817</v>
      </c>
      <c r="Q66" s="57" t="s">
        <v>4228</v>
      </c>
      <c r="R66" s="57" t="n">
        <v>79</v>
      </c>
      <c r="S66" s="57" t="n">
        <v>11</v>
      </c>
      <c r="T66" s="57" t="s">
        <v>36</v>
      </c>
      <c r="U66" s="57" t="n">
        <v>1</v>
      </c>
    </row>
    <row r="67" customFormat="false" ht="15.75" hidden="false" customHeight="true" outlineLevel="0" collapsed="false">
      <c r="A67" s="61" t="s">
        <v>352</v>
      </c>
      <c r="B67" s="90" t="s">
        <v>353</v>
      </c>
      <c r="C67" s="61" t="s">
        <v>354</v>
      </c>
      <c r="D67" s="62" t="s">
        <v>355</v>
      </c>
      <c r="E67" s="57" t="s">
        <v>41</v>
      </c>
      <c r="F67" s="57" t="n">
        <v>1610000</v>
      </c>
      <c r="G67" s="63" t="n">
        <v>87406743</v>
      </c>
      <c r="H67" s="68" t="s">
        <v>4323</v>
      </c>
      <c r="I67" s="91" t="n">
        <v>43842</v>
      </c>
      <c r="J67" s="57" t="n">
        <v>57000</v>
      </c>
      <c r="K67" s="57" t="s">
        <v>4197</v>
      </c>
      <c r="L67" s="57" t="s">
        <v>29</v>
      </c>
      <c r="M67" s="76" t="s">
        <v>356</v>
      </c>
      <c r="N67" s="66" t="s">
        <v>4324</v>
      </c>
      <c r="O67" s="69" t="n">
        <v>1484</v>
      </c>
      <c r="P67" s="67" t="n">
        <v>44460</v>
      </c>
      <c r="Q67" s="57" t="s">
        <v>4228</v>
      </c>
      <c r="R67" s="57" t="n">
        <v>160</v>
      </c>
      <c r="S67" s="57" t="n">
        <v>13</v>
      </c>
      <c r="T67" s="57" t="s">
        <v>36</v>
      </c>
      <c r="U67" s="57"/>
    </row>
    <row r="68" customFormat="false" ht="15.75" hidden="false" customHeight="true" outlineLevel="0" collapsed="false">
      <c r="A68" s="61" t="s">
        <v>357</v>
      </c>
      <c r="B68" s="90" t="s">
        <v>358</v>
      </c>
      <c r="C68" s="61" t="s">
        <v>359</v>
      </c>
      <c r="D68" s="62" t="s">
        <v>4325</v>
      </c>
      <c r="E68" s="57"/>
      <c r="F68" s="57" t="n">
        <v>2370000</v>
      </c>
      <c r="G68" s="63" t="n">
        <v>115627718</v>
      </c>
      <c r="H68" s="68" t="s">
        <v>4326</v>
      </c>
      <c r="I68" s="91" t="n">
        <v>44532</v>
      </c>
      <c r="J68" s="57" t="n">
        <v>42000</v>
      </c>
      <c r="K68" s="57" t="s">
        <v>4197</v>
      </c>
      <c r="L68" s="57" t="s">
        <v>29</v>
      </c>
      <c r="M68" s="76" t="s">
        <v>361</v>
      </c>
      <c r="N68" s="57" t="s">
        <v>4198</v>
      </c>
      <c r="O68" s="69" t="n">
        <v>1742</v>
      </c>
      <c r="P68" s="67" t="n">
        <v>44824</v>
      </c>
      <c r="Q68" s="57" t="s">
        <v>4199</v>
      </c>
      <c r="R68" s="57" t="n">
        <v>331</v>
      </c>
      <c r="S68" s="57" t="n">
        <v>9</v>
      </c>
      <c r="T68" s="57" t="s">
        <v>36</v>
      </c>
      <c r="U68" s="57" t="n">
        <v>7</v>
      </c>
    </row>
    <row r="69" customFormat="false" ht="15.75" hidden="false" customHeight="true" outlineLevel="0" collapsed="false">
      <c r="A69" s="61" t="s">
        <v>362</v>
      </c>
      <c r="B69" s="90" t="s">
        <v>363</v>
      </c>
      <c r="C69" s="61" t="s">
        <v>364</v>
      </c>
      <c r="D69" s="62" t="s">
        <v>4327</v>
      </c>
      <c r="E69" s="57"/>
      <c r="F69" s="57" t="n">
        <v>2900000</v>
      </c>
      <c r="G69" s="63" t="n">
        <v>113437783</v>
      </c>
      <c r="H69" s="68" t="s">
        <v>4328</v>
      </c>
      <c r="I69" s="91" t="n">
        <v>44144</v>
      </c>
      <c r="J69" s="57" t="n">
        <v>82000</v>
      </c>
      <c r="K69" s="57" t="s">
        <v>4197</v>
      </c>
      <c r="L69" s="57" t="s">
        <v>29</v>
      </c>
      <c r="M69" s="76" t="s">
        <v>366</v>
      </c>
      <c r="N69" s="57" t="s">
        <v>4198</v>
      </c>
      <c r="O69" s="69" t="n">
        <v>1362</v>
      </c>
      <c r="P69" s="67" t="n">
        <v>44824</v>
      </c>
      <c r="Q69" s="57" t="s">
        <v>4199</v>
      </c>
      <c r="R69" s="57" t="n">
        <v>177</v>
      </c>
      <c r="S69" s="57" t="n">
        <v>2</v>
      </c>
      <c r="T69" s="57" t="s">
        <v>36</v>
      </c>
      <c r="U69" s="57" t="n">
        <v>10</v>
      </c>
    </row>
    <row r="70" customFormat="false" ht="15.75" hidden="false" customHeight="true" outlineLevel="0" collapsed="false">
      <c r="A70" s="61" t="s">
        <v>367</v>
      </c>
      <c r="B70" s="90" t="s">
        <v>368</v>
      </c>
      <c r="C70" s="61" t="s">
        <v>369</v>
      </c>
      <c r="D70" s="62" t="s">
        <v>4329</v>
      </c>
      <c r="E70" s="57" t="s">
        <v>47</v>
      </c>
      <c r="F70" s="57" t="n">
        <v>15600</v>
      </c>
      <c r="G70" s="63" t="n">
        <v>2739511</v>
      </c>
      <c r="H70" s="68" t="s">
        <v>4330</v>
      </c>
      <c r="I70" s="91" t="n">
        <v>44778</v>
      </c>
      <c r="J70" s="57" t="n">
        <v>1800</v>
      </c>
      <c r="K70" s="57" t="s">
        <v>4207</v>
      </c>
      <c r="L70" s="57" t="s">
        <v>36</v>
      </c>
      <c r="M70" s="76" t="s">
        <v>371</v>
      </c>
      <c r="N70" s="66" t="s">
        <v>4331</v>
      </c>
      <c r="O70" s="81" t="n">
        <v>60</v>
      </c>
      <c r="P70" s="67" t="n">
        <v>44821</v>
      </c>
      <c r="Q70" s="57" t="s">
        <v>4199</v>
      </c>
      <c r="R70" s="57" t="n">
        <v>1118</v>
      </c>
      <c r="S70" s="57" t="n">
        <v>15</v>
      </c>
      <c r="T70" s="57" t="s">
        <v>29</v>
      </c>
      <c r="U70" s="57" t="n">
        <v>143</v>
      </c>
    </row>
    <row r="71" customFormat="false" ht="15.75" hidden="false" customHeight="true" outlineLevel="0" collapsed="false">
      <c r="A71" s="61" t="s">
        <v>372</v>
      </c>
      <c r="B71" s="90" t="s">
        <v>373</v>
      </c>
      <c r="C71" s="61" t="s">
        <v>374</v>
      </c>
      <c r="D71" s="62" t="s">
        <v>375</v>
      </c>
      <c r="E71" s="57" t="s">
        <v>41</v>
      </c>
      <c r="F71" s="57" t="n">
        <v>1480000</v>
      </c>
      <c r="G71" s="63" t="n">
        <v>142274414</v>
      </c>
      <c r="H71" s="68" t="s">
        <v>4233</v>
      </c>
      <c r="I71" s="91" t="n">
        <v>43064</v>
      </c>
      <c r="J71" s="57" t="n">
        <v>2000000</v>
      </c>
      <c r="K71" s="57" t="s">
        <v>4197</v>
      </c>
      <c r="L71" s="57" t="s">
        <v>29</v>
      </c>
      <c r="M71" s="76" t="s">
        <v>376</v>
      </c>
      <c r="N71" s="57" t="s">
        <v>4198</v>
      </c>
      <c r="O71" s="69" t="n">
        <v>59788</v>
      </c>
      <c r="P71" s="67" t="n">
        <v>44460</v>
      </c>
      <c r="Q71" s="57" t="s">
        <v>4199</v>
      </c>
      <c r="R71" s="57" t="n">
        <v>12</v>
      </c>
      <c r="S71" s="57" t="n">
        <v>3</v>
      </c>
      <c r="T71" s="57" t="s">
        <v>36</v>
      </c>
      <c r="U71" s="57"/>
    </row>
    <row r="72" customFormat="false" ht="15.75" hidden="false" customHeight="true" outlineLevel="0" collapsed="false">
      <c r="A72" s="61" t="s">
        <v>377</v>
      </c>
      <c r="B72" s="90" t="s">
        <v>378</v>
      </c>
      <c r="C72" s="61" t="s">
        <v>379</v>
      </c>
      <c r="D72" s="62" t="s">
        <v>380</v>
      </c>
      <c r="E72" s="57" t="s">
        <v>41</v>
      </c>
      <c r="F72" s="57" t="n">
        <v>296000</v>
      </c>
      <c r="G72" s="63" t="n">
        <v>21554991</v>
      </c>
      <c r="H72" s="84" t="s">
        <v>4332</v>
      </c>
      <c r="I72" s="91" t="n">
        <v>44630</v>
      </c>
      <c r="J72" s="57" t="n">
        <v>10000</v>
      </c>
      <c r="K72" s="57" t="s">
        <v>4197</v>
      </c>
      <c r="L72" s="57" t="s">
        <v>29</v>
      </c>
      <c r="M72" s="76" t="s">
        <v>381</v>
      </c>
      <c r="N72" s="66" t="s">
        <v>4333</v>
      </c>
      <c r="O72" s="81" t="n">
        <v>329</v>
      </c>
      <c r="P72" s="67" t="n">
        <v>44824</v>
      </c>
      <c r="Q72" s="57" t="s">
        <v>4199</v>
      </c>
      <c r="R72" s="57" t="n">
        <v>383</v>
      </c>
      <c r="S72" s="57" t="n">
        <v>45</v>
      </c>
      <c r="T72" s="57" t="s">
        <v>36</v>
      </c>
      <c r="U72" s="57" t="n">
        <v>1</v>
      </c>
    </row>
    <row r="73" customFormat="false" ht="15.75" hidden="false" customHeight="true" outlineLevel="0" collapsed="false">
      <c r="A73" s="61" t="s">
        <v>382</v>
      </c>
      <c r="B73" s="90" t="s">
        <v>383</v>
      </c>
      <c r="C73" s="61" t="s">
        <v>384</v>
      </c>
      <c r="D73" s="62" t="s">
        <v>385</v>
      </c>
      <c r="E73" s="57" t="s">
        <v>41</v>
      </c>
      <c r="F73" s="57" t="n">
        <v>7900</v>
      </c>
      <c r="G73" s="63" t="n">
        <v>409264</v>
      </c>
      <c r="H73" s="68" t="s">
        <v>4334</v>
      </c>
      <c r="I73" s="92" t="n">
        <v>44700</v>
      </c>
      <c r="J73" s="57" t="n">
        <v>8100</v>
      </c>
      <c r="K73" s="57" t="s">
        <v>4197</v>
      </c>
      <c r="L73" s="57" t="s">
        <v>29</v>
      </c>
      <c r="M73" s="76" t="s">
        <v>386</v>
      </c>
      <c r="N73" s="66" t="s">
        <v>4335</v>
      </c>
      <c r="O73" s="81" t="n">
        <v>454</v>
      </c>
      <c r="P73" s="67" t="n">
        <v>44460</v>
      </c>
      <c r="Q73" s="57" t="s">
        <v>4228</v>
      </c>
      <c r="R73" s="57" t="n">
        <v>25</v>
      </c>
      <c r="S73" s="57" t="n">
        <v>3</v>
      </c>
      <c r="T73" s="57" t="s">
        <v>36</v>
      </c>
      <c r="U73" s="57"/>
    </row>
    <row r="74" customFormat="false" ht="15.75" hidden="false" customHeight="true" outlineLevel="0" collapsed="false">
      <c r="A74" s="61" t="s">
        <v>387</v>
      </c>
      <c r="B74" s="90" t="s">
        <v>388</v>
      </c>
      <c r="C74" s="61" t="s">
        <v>389</v>
      </c>
      <c r="D74" s="62" t="s">
        <v>4336</v>
      </c>
      <c r="E74" s="57"/>
      <c r="F74" s="57" t="n">
        <v>43500</v>
      </c>
      <c r="G74" s="63" t="n">
        <v>9668459</v>
      </c>
      <c r="H74" s="68" t="s">
        <v>4337</v>
      </c>
      <c r="I74" s="91" t="n">
        <v>44414</v>
      </c>
      <c r="J74" s="57" t="n">
        <v>16000</v>
      </c>
      <c r="K74" s="57" t="s">
        <v>4197</v>
      </c>
      <c r="L74" s="57" t="s">
        <v>29</v>
      </c>
      <c r="M74" s="76" t="s">
        <v>391</v>
      </c>
      <c r="N74" s="66" t="s">
        <v>4338</v>
      </c>
      <c r="O74" s="81" t="n">
        <v>476</v>
      </c>
      <c r="P74" s="67" t="n">
        <v>44816</v>
      </c>
      <c r="Q74" s="57" t="s">
        <v>4199</v>
      </c>
      <c r="R74" s="57" t="n">
        <v>225</v>
      </c>
      <c r="S74" s="57" t="n">
        <v>9</v>
      </c>
      <c r="T74" s="57" t="s">
        <v>36</v>
      </c>
      <c r="U74" s="57"/>
    </row>
    <row r="75" customFormat="false" ht="15.75" hidden="false" customHeight="true" outlineLevel="0" collapsed="false">
      <c r="A75" s="61" t="s">
        <v>392</v>
      </c>
      <c r="B75" s="90" t="s">
        <v>393</v>
      </c>
      <c r="C75" s="61" t="s">
        <v>394</v>
      </c>
      <c r="D75" s="94" t="s">
        <v>4339</v>
      </c>
      <c r="E75" s="57"/>
      <c r="F75" s="57" t="n">
        <v>6300000</v>
      </c>
      <c r="G75" s="63" t="n">
        <v>424665648</v>
      </c>
      <c r="H75" s="95" t="s">
        <v>4340</v>
      </c>
      <c r="I75" s="91" t="n">
        <v>44203</v>
      </c>
      <c r="J75" s="57" t="n">
        <v>25000</v>
      </c>
      <c r="K75" s="57" t="s">
        <v>4197</v>
      </c>
      <c r="L75" s="57" t="s">
        <v>29</v>
      </c>
      <c r="M75" s="76" t="s">
        <v>396</v>
      </c>
      <c r="N75" s="57" t="s">
        <v>4198</v>
      </c>
      <c r="O75" s="81" t="n">
        <v>541</v>
      </c>
      <c r="P75" s="67" t="n">
        <v>44822</v>
      </c>
      <c r="Q75" s="57" t="s">
        <v>4199</v>
      </c>
      <c r="R75" s="57" t="n">
        <v>1351</v>
      </c>
      <c r="S75" s="57" t="n">
        <v>69</v>
      </c>
      <c r="T75" s="57" t="s">
        <v>36</v>
      </c>
      <c r="U75" s="57" t="n">
        <v>4</v>
      </c>
    </row>
    <row r="76" customFormat="false" ht="15.75" hidden="false" customHeight="true" outlineLevel="0" collapsed="false">
      <c r="A76" s="61" t="s">
        <v>397</v>
      </c>
      <c r="B76" s="90" t="s">
        <v>398</v>
      </c>
      <c r="C76" s="61" t="s">
        <v>399</v>
      </c>
      <c r="D76" s="62" t="s">
        <v>400</v>
      </c>
      <c r="E76" s="57" t="s">
        <v>41</v>
      </c>
      <c r="F76" s="57" t="n">
        <v>105000</v>
      </c>
      <c r="G76" s="63" t="n">
        <v>5731855</v>
      </c>
      <c r="H76" s="84" t="s">
        <v>4341</v>
      </c>
      <c r="I76" s="91" t="n">
        <v>44667</v>
      </c>
      <c r="J76" s="57" t="n">
        <v>164000</v>
      </c>
      <c r="K76" s="57" t="s">
        <v>4197</v>
      </c>
      <c r="L76" s="57" t="s">
        <v>29</v>
      </c>
      <c r="M76" s="76" t="s">
        <v>401</v>
      </c>
      <c r="N76" s="66" t="s">
        <v>4342</v>
      </c>
      <c r="O76" s="69" t="n">
        <v>3988</v>
      </c>
      <c r="P76" s="67" t="n">
        <v>44460</v>
      </c>
      <c r="Q76" s="57" t="s">
        <v>4228</v>
      </c>
      <c r="R76" s="57" t="n">
        <v>35</v>
      </c>
      <c r="S76" s="57" t="n">
        <v>7</v>
      </c>
      <c r="T76" s="57" t="s">
        <v>36</v>
      </c>
      <c r="U76" s="57"/>
    </row>
    <row r="77" customFormat="false" ht="15.75" hidden="false" customHeight="true" outlineLevel="0" collapsed="false">
      <c r="A77" s="57"/>
      <c r="B77" s="96"/>
      <c r="C77" s="57"/>
      <c r="D77" s="62"/>
      <c r="E77" s="57"/>
      <c r="F77" s="57"/>
      <c r="G77" s="97"/>
      <c r="H77" s="98"/>
      <c r="I77" s="99"/>
      <c r="J77" s="57"/>
      <c r="K77" s="57"/>
      <c r="L77" s="57"/>
      <c r="M77" s="100"/>
      <c r="N77" s="100"/>
      <c r="O77" s="69"/>
      <c r="P77" s="67"/>
      <c r="Q77" s="57"/>
      <c r="R77" s="57"/>
      <c r="S77" s="57"/>
      <c r="T77" s="57"/>
      <c r="U77" s="57"/>
    </row>
    <row r="78" customFormat="false" ht="15.75" hidden="false" customHeight="true" outlineLevel="0" collapsed="false">
      <c r="A78" s="57"/>
      <c r="B78" s="96"/>
      <c r="C78" s="57"/>
      <c r="D78" s="62"/>
      <c r="E78" s="57"/>
      <c r="F78" s="57"/>
      <c r="G78" s="97"/>
      <c r="H78" s="98"/>
      <c r="I78" s="99"/>
      <c r="J78" s="57"/>
      <c r="K78" s="57"/>
      <c r="L78" s="57"/>
      <c r="M78" s="100"/>
      <c r="N78" s="100"/>
      <c r="O78" s="69"/>
      <c r="P78" s="67"/>
      <c r="Q78" s="57"/>
      <c r="R78" s="57"/>
      <c r="S78" s="57"/>
      <c r="T78" s="57"/>
      <c r="U78" s="57"/>
    </row>
    <row r="79" customFormat="false" ht="15.75" hidden="false" customHeight="true" outlineLevel="0" collapsed="false">
      <c r="A79" s="57"/>
      <c r="B79" s="96"/>
      <c r="C79" s="57"/>
      <c r="D79" s="62"/>
      <c r="E79" s="57"/>
      <c r="F79" s="57"/>
      <c r="G79" s="97"/>
      <c r="H79" s="98"/>
      <c r="I79" s="99"/>
      <c r="J79" s="57"/>
      <c r="K79" s="57"/>
      <c r="L79" s="57"/>
      <c r="M79" s="100"/>
      <c r="N79" s="100"/>
      <c r="O79" s="69"/>
      <c r="P79" s="67"/>
      <c r="Q79" s="57"/>
      <c r="R79" s="57"/>
      <c r="S79" s="57"/>
      <c r="T79" s="57"/>
      <c r="U79" s="57"/>
    </row>
    <row r="80" customFormat="false" ht="15.75" hidden="false" customHeight="true" outlineLevel="0" collapsed="false">
      <c r="A80" s="57"/>
      <c r="B80" s="96"/>
      <c r="C80" s="57"/>
      <c r="D80" s="62"/>
      <c r="E80" s="57"/>
      <c r="F80" s="57"/>
      <c r="G80" s="97"/>
      <c r="H80" s="98"/>
      <c r="I80" s="99"/>
      <c r="J80" s="57"/>
      <c r="K80" s="57"/>
      <c r="L80" s="57"/>
      <c r="M80" s="100"/>
      <c r="N80" s="100"/>
      <c r="O80" s="69"/>
      <c r="P80" s="67"/>
      <c r="Q80" s="57"/>
      <c r="R80" s="57"/>
      <c r="S80" s="57"/>
      <c r="T80" s="57"/>
      <c r="U80" s="57"/>
    </row>
    <row r="81" customFormat="false" ht="15.75" hidden="false" customHeight="true" outlineLevel="0" collapsed="false">
      <c r="A81" s="57"/>
      <c r="B81" s="96"/>
      <c r="C81" s="57"/>
      <c r="D81" s="62"/>
      <c r="E81" s="57"/>
      <c r="F81" s="57"/>
      <c r="G81" s="97"/>
      <c r="H81" s="98"/>
      <c r="I81" s="99"/>
      <c r="J81" s="57"/>
      <c r="K81" s="57"/>
      <c r="L81" s="57"/>
      <c r="M81" s="100"/>
      <c r="N81" s="100"/>
      <c r="O81" s="69"/>
      <c r="P81" s="67"/>
      <c r="Q81" s="57"/>
      <c r="R81" s="57"/>
      <c r="S81" s="57"/>
      <c r="T81" s="57"/>
      <c r="U81" s="57"/>
    </row>
    <row r="82" customFormat="false" ht="15.75" hidden="false" customHeight="true" outlineLevel="0" collapsed="false">
      <c r="A82" s="57"/>
      <c r="B82" s="96"/>
      <c r="C82" s="57"/>
      <c r="D82" s="62"/>
      <c r="E82" s="57"/>
      <c r="F82" s="57"/>
      <c r="G82" s="97"/>
      <c r="H82" s="98"/>
      <c r="I82" s="99"/>
      <c r="J82" s="57"/>
      <c r="K82" s="57"/>
      <c r="L82" s="57"/>
      <c r="M82" s="100"/>
      <c r="N82" s="100"/>
      <c r="O82" s="69"/>
      <c r="P82" s="67"/>
      <c r="Q82" s="57"/>
      <c r="R82" s="57"/>
      <c r="S82" s="57"/>
      <c r="T82" s="57"/>
      <c r="U82" s="57"/>
    </row>
    <row r="83" customFormat="false" ht="15.75" hidden="false" customHeight="true" outlineLevel="0" collapsed="false">
      <c r="A83" s="57"/>
      <c r="B83" s="96"/>
      <c r="C83" s="57"/>
      <c r="D83" s="62"/>
      <c r="E83" s="57"/>
      <c r="F83" s="57"/>
      <c r="G83" s="97"/>
      <c r="H83" s="98"/>
      <c r="I83" s="99"/>
      <c r="J83" s="57"/>
      <c r="K83" s="57"/>
      <c r="L83" s="57"/>
      <c r="M83" s="100"/>
      <c r="N83" s="100"/>
      <c r="O83" s="69"/>
      <c r="P83" s="67"/>
      <c r="Q83" s="57"/>
      <c r="R83" s="57"/>
      <c r="S83" s="57"/>
      <c r="T83" s="57"/>
      <c r="U83" s="57"/>
    </row>
    <row r="84" customFormat="false" ht="15.75" hidden="false" customHeight="true" outlineLevel="0" collapsed="false">
      <c r="A84" s="57"/>
      <c r="B84" s="96"/>
      <c r="C84" s="57"/>
      <c r="D84" s="62"/>
      <c r="E84" s="57"/>
      <c r="F84" s="57"/>
      <c r="G84" s="97"/>
      <c r="H84" s="98"/>
      <c r="I84" s="99"/>
      <c r="J84" s="57"/>
      <c r="K84" s="57"/>
      <c r="L84" s="57"/>
      <c r="M84" s="100"/>
      <c r="N84" s="100"/>
      <c r="O84" s="69"/>
      <c r="P84" s="67"/>
      <c r="Q84" s="57"/>
      <c r="R84" s="57"/>
      <c r="S84" s="57"/>
      <c r="T84" s="57"/>
      <c r="U84" s="57"/>
    </row>
    <row r="85" customFormat="false" ht="15.75" hidden="false" customHeight="true" outlineLevel="0" collapsed="false">
      <c r="A85" s="57"/>
      <c r="B85" s="96"/>
      <c r="C85" s="57"/>
      <c r="D85" s="62"/>
      <c r="E85" s="57"/>
      <c r="F85" s="57"/>
      <c r="G85" s="97"/>
      <c r="H85" s="98"/>
      <c r="I85" s="99"/>
      <c r="J85" s="57"/>
      <c r="K85" s="57"/>
      <c r="L85" s="57"/>
      <c r="M85" s="100"/>
      <c r="N85" s="100"/>
      <c r="O85" s="69"/>
      <c r="P85" s="67"/>
      <c r="Q85" s="57"/>
      <c r="R85" s="57"/>
      <c r="S85" s="57"/>
      <c r="T85" s="57"/>
      <c r="U85" s="57"/>
    </row>
    <row r="86" customFormat="false" ht="15.75" hidden="false" customHeight="true" outlineLevel="0" collapsed="false">
      <c r="A86" s="57"/>
      <c r="B86" s="96"/>
      <c r="C86" s="57"/>
      <c r="D86" s="62"/>
      <c r="E86" s="57"/>
      <c r="F86" s="57"/>
      <c r="G86" s="97"/>
      <c r="H86" s="98"/>
      <c r="I86" s="99"/>
      <c r="J86" s="57"/>
      <c r="K86" s="57"/>
      <c r="L86" s="57"/>
      <c r="M86" s="100"/>
      <c r="N86" s="100"/>
      <c r="O86" s="69"/>
      <c r="P86" s="67"/>
      <c r="Q86" s="57"/>
      <c r="R86" s="57"/>
      <c r="S86" s="57"/>
      <c r="T86" s="57"/>
      <c r="U86" s="57"/>
    </row>
    <row r="87" customFormat="false" ht="15.75" hidden="false" customHeight="true" outlineLevel="0" collapsed="false">
      <c r="A87" s="57"/>
      <c r="B87" s="96"/>
      <c r="C87" s="57"/>
      <c r="D87" s="62"/>
      <c r="E87" s="57"/>
      <c r="F87" s="57"/>
      <c r="G87" s="97"/>
      <c r="H87" s="98"/>
      <c r="I87" s="99"/>
      <c r="J87" s="57"/>
      <c r="K87" s="57"/>
      <c r="L87" s="57"/>
      <c r="M87" s="100"/>
      <c r="N87" s="100"/>
      <c r="O87" s="69"/>
      <c r="P87" s="67"/>
      <c r="Q87" s="57"/>
      <c r="R87" s="57"/>
      <c r="S87" s="57"/>
      <c r="T87" s="57"/>
      <c r="U87" s="57"/>
    </row>
    <row r="88" customFormat="false" ht="15.75" hidden="false" customHeight="true" outlineLevel="0" collapsed="false">
      <c r="A88" s="57"/>
      <c r="B88" s="96"/>
      <c r="C88" s="57"/>
      <c r="D88" s="62"/>
      <c r="E88" s="57"/>
      <c r="F88" s="57"/>
      <c r="G88" s="97"/>
      <c r="H88" s="98"/>
      <c r="I88" s="99"/>
      <c r="J88" s="57"/>
      <c r="K88" s="57"/>
      <c r="L88" s="57"/>
      <c r="M88" s="100"/>
      <c r="N88" s="100"/>
      <c r="O88" s="69"/>
      <c r="P88" s="67"/>
      <c r="Q88" s="57"/>
      <c r="R88" s="57"/>
      <c r="S88" s="57"/>
      <c r="T88" s="57"/>
      <c r="U88" s="57"/>
    </row>
    <row r="89" customFormat="false" ht="15.75" hidden="false" customHeight="true" outlineLevel="0" collapsed="false">
      <c r="A89" s="57"/>
      <c r="B89" s="96"/>
      <c r="C89" s="57"/>
      <c r="D89" s="62"/>
      <c r="E89" s="57"/>
      <c r="F89" s="57"/>
      <c r="G89" s="97"/>
      <c r="H89" s="98"/>
      <c r="I89" s="99"/>
      <c r="J89" s="57"/>
      <c r="K89" s="57"/>
      <c r="L89" s="57"/>
      <c r="M89" s="100"/>
      <c r="N89" s="100"/>
      <c r="O89" s="69"/>
      <c r="P89" s="67"/>
      <c r="Q89" s="57"/>
      <c r="R89" s="57"/>
      <c r="S89" s="57"/>
      <c r="T89" s="57"/>
      <c r="U89" s="57"/>
    </row>
    <row r="90" customFormat="false" ht="15.75" hidden="false" customHeight="true" outlineLevel="0" collapsed="false">
      <c r="A90" s="57"/>
      <c r="B90" s="96"/>
      <c r="C90" s="57"/>
      <c r="D90" s="62"/>
      <c r="E90" s="57"/>
      <c r="F90" s="57"/>
      <c r="G90" s="97"/>
      <c r="H90" s="98"/>
      <c r="I90" s="99"/>
      <c r="J90" s="57"/>
      <c r="K90" s="57"/>
      <c r="L90" s="57"/>
      <c r="M90" s="100"/>
      <c r="N90" s="100"/>
      <c r="O90" s="69"/>
      <c r="P90" s="67"/>
      <c r="Q90" s="57"/>
      <c r="R90" s="57"/>
      <c r="S90" s="57"/>
      <c r="T90" s="57"/>
      <c r="U90" s="57"/>
    </row>
    <row r="91" customFormat="false" ht="15.75" hidden="false" customHeight="true" outlineLevel="0" collapsed="false">
      <c r="A91" s="57"/>
      <c r="B91" s="96"/>
      <c r="C91" s="57"/>
      <c r="D91" s="62"/>
      <c r="E91" s="57"/>
      <c r="F91" s="57"/>
      <c r="G91" s="97"/>
      <c r="H91" s="98"/>
      <c r="I91" s="99"/>
      <c r="J91" s="57"/>
      <c r="K91" s="57"/>
      <c r="L91" s="57"/>
      <c r="M91" s="100"/>
      <c r="N91" s="100"/>
      <c r="O91" s="69"/>
      <c r="P91" s="67"/>
      <c r="Q91" s="57"/>
      <c r="R91" s="57"/>
      <c r="S91" s="57"/>
      <c r="T91" s="57"/>
      <c r="U91" s="57"/>
    </row>
    <row r="92" customFormat="false" ht="15.75" hidden="false" customHeight="true" outlineLevel="0" collapsed="false">
      <c r="A92" s="57"/>
      <c r="B92" s="96"/>
      <c r="C92" s="57"/>
      <c r="D92" s="62"/>
      <c r="E92" s="57"/>
      <c r="F92" s="57"/>
      <c r="G92" s="97"/>
      <c r="H92" s="98"/>
      <c r="I92" s="99"/>
      <c r="J92" s="57"/>
      <c r="K92" s="57"/>
      <c r="L92" s="57"/>
      <c r="M92" s="100"/>
      <c r="N92" s="100"/>
      <c r="O92" s="69"/>
      <c r="P92" s="67"/>
      <c r="Q92" s="57"/>
      <c r="R92" s="57"/>
      <c r="S92" s="57"/>
      <c r="T92" s="57"/>
      <c r="U92" s="57"/>
    </row>
    <row r="93" customFormat="false" ht="15.75" hidden="false" customHeight="true" outlineLevel="0" collapsed="false">
      <c r="A93" s="57"/>
      <c r="B93" s="96"/>
      <c r="C93" s="57"/>
      <c r="D93" s="62"/>
      <c r="E93" s="57"/>
      <c r="F93" s="57"/>
      <c r="G93" s="97"/>
      <c r="H93" s="98"/>
      <c r="I93" s="99"/>
      <c r="J93" s="57"/>
      <c r="K93" s="57"/>
      <c r="L93" s="57"/>
      <c r="M93" s="100"/>
      <c r="N93" s="100"/>
      <c r="O93" s="69"/>
      <c r="P93" s="67"/>
      <c r="Q93" s="57"/>
      <c r="R93" s="57"/>
      <c r="S93" s="57"/>
      <c r="T93" s="57"/>
      <c r="U93" s="57"/>
    </row>
    <row r="94" customFormat="false" ht="15.75" hidden="false" customHeight="true" outlineLevel="0" collapsed="false">
      <c r="A94" s="57"/>
      <c r="B94" s="96"/>
      <c r="C94" s="57"/>
      <c r="D94" s="62"/>
      <c r="E94" s="57"/>
      <c r="F94" s="57"/>
      <c r="G94" s="97"/>
      <c r="H94" s="98"/>
      <c r="I94" s="99"/>
      <c r="J94" s="57"/>
      <c r="K94" s="57"/>
      <c r="L94" s="57"/>
      <c r="M94" s="100"/>
      <c r="N94" s="100"/>
      <c r="O94" s="69"/>
      <c r="P94" s="67"/>
      <c r="Q94" s="57"/>
      <c r="R94" s="57"/>
      <c r="S94" s="57"/>
      <c r="T94" s="57"/>
      <c r="U94" s="57"/>
    </row>
    <row r="95" customFormat="false" ht="15.75" hidden="false" customHeight="true" outlineLevel="0" collapsed="false">
      <c r="A95" s="57"/>
      <c r="B95" s="96"/>
      <c r="C95" s="57"/>
      <c r="D95" s="62"/>
      <c r="E95" s="57"/>
      <c r="F95" s="57"/>
      <c r="G95" s="97"/>
      <c r="H95" s="98"/>
      <c r="I95" s="99"/>
      <c r="J95" s="57"/>
      <c r="K95" s="57"/>
      <c r="L95" s="57"/>
      <c r="M95" s="100"/>
      <c r="N95" s="100"/>
      <c r="O95" s="69"/>
      <c r="P95" s="67"/>
      <c r="Q95" s="57"/>
      <c r="R95" s="57"/>
      <c r="S95" s="57"/>
      <c r="T95" s="57"/>
      <c r="U95" s="57"/>
    </row>
    <row r="96" customFormat="false" ht="15.75" hidden="false" customHeight="true" outlineLevel="0" collapsed="false">
      <c r="A96" s="57"/>
      <c r="B96" s="96"/>
      <c r="C96" s="57"/>
      <c r="D96" s="62"/>
      <c r="E96" s="57"/>
      <c r="F96" s="57"/>
      <c r="G96" s="97"/>
      <c r="H96" s="98"/>
      <c r="I96" s="99"/>
      <c r="J96" s="57"/>
      <c r="K96" s="57"/>
      <c r="L96" s="57"/>
      <c r="M96" s="100"/>
      <c r="N96" s="100"/>
      <c r="O96" s="69"/>
      <c r="P96" s="67"/>
      <c r="Q96" s="57"/>
      <c r="R96" s="57"/>
      <c r="S96" s="57"/>
      <c r="T96" s="57"/>
      <c r="U96" s="57"/>
    </row>
    <row r="97" customFormat="false" ht="15.75" hidden="false" customHeight="true" outlineLevel="0" collapsed="false">
      <c r="A97" s="57"/>
      <c r="B97" s="96"/>
      <c r="C97" s="57"/>
      <c r="D97" s="62"/>
      <c r="E97" s="57"/>
      <c r="F97" s="57"/>
      <c r="G97" s="97"/>
      <c r="H97" s="98"/>
      <c r="I97" s="99"/>
      <c r="J97" s="57"/>
      <c r="K97" s="57"/>
      <c r="L97" s="57"/>
      <c r="M97" s="100"/>
      <c r="N97" s="100"/>
      <c r="O97" s="69"/>
      <c r="P97" s="67"/>
      <c r="Q97" s="57"/>
      <c r="R97" s="57"/>
      <c r="S97" s="57"/>
      <c r="T97" s="57"/>
      <c r="U97" s="57"/>
    </row>
    <row r="98" customFormat="false" ht="15.75" hidden="false" customHeight="true" outlineLevel="0" collapsed="false">
      <c r="A98" s="57"/>
      <c r="B98" s="96"/>
      <c r="C98" s="57"/>
      <c r="D98" s="62"/>
      <c r="E98" s="57"/>
      <c r="F98" s="57"/>
      <c r="G98" s="97"/>
      <c r="H98" s="98"/>
      <c r="I98" s="99"/>
      <c r="J98" s="57"/>
      <c r="K98" s="57"/>
      <c r="L98" s="57"/>
      <c r="M98" s="100"/>
      <c r="N98" s="100"/>
      <c r="O98" s="69"/>
      <c r="P98" s="67"/>
      <c r="Q98" s="57"/>
      <c r="R98" s="57"/>
      <c r="S98" s="57"/>
      <c r="T98" s="57"/>
      <c r="U98" s="57"/>
    </row>
    <row r="99" customFormat="false" ht="15.75" hidden="false" customHeight="true" outlineLevel="0" collapsed="false">
      <c r="A99" s="57"/>
      <c r="B99" s="96"/>
      <c r="C99" s="57"/>
      <c r="D99" s="62"/>
      <c r="E99" s="57"/>
      <c r="F99" s="57"/>
      <c r="G99" s="97"/>
      <c r="H99" s="98"/>
      <c r="I99" s="99"/>
      <c r="J99" s="57"/>
      <c r="K99" s="57"/>
      <c r="L99" s="57"/>
      <c r="M99" s="100"/>
      <c r="N99" s="100"/>
      <c r="O99" s="69"/>
      <c r="P99" s="67"/>
      <c r="Q99" s="57"/>
      <c r="R99" s="57"/>
      <c r="S99" s="57"/>
      <c r="T99" s="57"/>
      <c r="U99" s="57"/>
    </row>
    <row r="100" customFormat="false" ht="15.75" hidden="false" customHeight="true" outlineLevel="0" collapsed="false">
      <c r="A100" s="57"/>
      <c r="B100" s="96"/>
      <c r="C100" s="57"/>
      <c r="D100" s="62"/>
      <c r="E100" s="57"/>
      <c r="F100" s="57"/>
      <c r="G100" s="97"/>
      <c r="H100" s="98"/>
      <c r="I100" s="99"/>
      <c r="J100" s="57"/>
      <c r="K100" s="57"/>
      <c r="L100" s="57"/>
      <c r="M100" s="100"/>
      <c r="N100" s="100"/>
      <c r="O100" s="69"/>
      <c r="P100" s="67"/>
      <c r="Q100" s="57"/>
      <c r="R100" s="57"/>
      <c r="S100" s="57"/>
      <c r="T100" s="57"/>
      <c r="U100" s="57"/>
    </row>
    <row r="101" customFormat="false" ht="15.75" hidden="false" customHeight="true" outlineLevel="0" collapsed="false">
      <c r="A101" s="57"/>
      <c r="B101" s="96"/>
      <c r="C101" s="57"/>
      <c r="D101" s="62"/>
      <c r="E101" s="57"/>
      <c r="F101" s="57"/>
      <c r="G101" s="97"/>
      <c r="H101" s="98"/>
      <c r="I101" s="99"/>
      <c r="J101" s="57"/>
      <c r="K101" s="57"/>
      <c r="L101" s="57"/>
      <c r="M101" s="100"/>
      <c r="N101" s="100"/>
      <c r="O101" s="69"/>
      <c r="P101" s="67"/>
      <c r="Q101" s="57"/>
      <c r="R101" s="57"/>
      <c r="S101" s="57"/>
      <c r="T101" s="57"/>
      <c r="U101" s="57"/>
    </row>
    <row r="102" customFormat="false" ht="15.75" hidden="false" customHeight="true" outlineLevel="0" collapsed="false">
      <c r="A102" s="57"/>
      <c r="B102" s="96"/>
      <c r="C102" s="57"/>
      <c r="D102" s="62"/>
      <c r="E102" s="57"/>
      <c r="F102" s="57"/>
      <c r="G102" s="97"/>
      <c r="H102" s="98"/>
      <c r="I102" s="99"/>
      <c r="J102" s="57"/>
      <c r="K102" s="57"/>
      <c r="L102" s="57"/>
      <c r="M102" s="100"/>
      <c r="N102" s="100"/>
      <c r="O102" s="69"/>
      <c r="P102" s="67"/>
      <c r="Q102" s="57"/>
      <c r="R102" s="57"/>
      <c r="S102" s="57"/>
      <c r="T102" s="57"/>
      <c r="U102" s="57"/>
    </row>
    <row r="103" customFormat="false" ht="15.75" hidden="false" customHeight="true" outlineLevel="0" collapsed="false">
      <c r="A103" s="57"/>
      <c r="B103" s="96"/>
      <c r="C103" s="57"/>
      <c r="D103" s="62"/>
      <c r="E103" s="57"/>
      <c r="F103" s="57"/>
      <c r="G103" s="97"/>
      <c r="H103" s="98"/>
      <c r="I103" s="99"/>
      <c r="J103" s="57"/>
      <c r="K103" s="57"/>
      <c r="L103" s="57"/>
      <c r="M103" s="100"/>
      <c r="N103" s="100"/>
      <c r="O103" s="69"/>
      <c r="P103" s="67"/>
      <c r="Q103" s="57"/>
      <c r="R103" s="57"/>
      <c r="S103" s="57"/>
      <c r="T103" s="57"/>
      <c r="U103" s="57"/>
    </row>
    <row r="104" customFormat="false" ht="15.75" hidden="false" customHeight="true" outlineLevel="0" collapsed="false">
      <c r="A104" s="57"/>
      <c r="B104" s="96"/>
      <c r="C104" s="57"/>
      <c r="D104" s="62"/>
      <c r="E104" s="57"/>
      <c r="F104" s="57"/>
      <c r="G104" s="97"/>
      <c r="H104" s="98"/>
      <c r="I104" s="99"/>
      <c r="J104" s="57"/>
      <c r="K104" s="57"/>
      <c r="L104" s="57"/>
      <c r="M104" s="100"/>
      <c r="N104" s="100"/>
      <c r="O104" s="69"/>
      <c r="P104" s="67"/>
      <c r="Q104" s="57"/>
      <c r="R104" s="57"/>
      <c r="S104" s="57"/>
      <c r="T104" s="57"/>
      <c r="U104" s="57"/>
    </row>
    <row r="105" customFormat="false" ht="15.75" hidden="false" customHeight="true" outlineLevel="0" collapsed="false">
      <c r="A105" s="57"/>
      <c r="B105" s="96"/>
      <c r="C105" s="57"/>
      <c r="D105" s="62"/>
      <c r="E105" s="57"/>
      <c r="F105" s="57"/>
      <c r="G105" s="97"/>
      <c r="H105" s="98"/>
      <c r="I105" s="99"/>
      <c r="J105" s="57"/>
      <c r="K105" s="57"/>
      <c r="L105" s="57"/>
      <c r="M105" s="100"/>
      <c r="N105" s="100"/>
      <c r="O105" s="69"/>
      <c r="P105" s="67"/>
      <c r="Q105" s="57"/>
      <c r="R105" s="57"/>
      <c r="S105" s="57"/>
      <c r="T105" s="57"/>
      <c r="U105" s="57"/>
    </row>
    <row r="106" customFormat="false" ht="15.75" hidden="false" customHeight="true" outlineLevel="0" collapsed="false">
      <c r="A106" s="57"/>
      <c r="B106" s="96"/>
      <c r="C106" s="57"/>
      <c r="D106" s="62"/>
      <c r="E106" s="57"/>
      <c r="F106" s="57"/>
      <c r="G106" s="97"/>
      <c r="H106" s="98"/>
      <c r="I106" s="99"/>
      <c r="J106" s="57"/>
      <c r="K106" s="57"/>
      <c r="L106" s="57"/>
      <c r="M106" s="100"/>
      <c r="N106" s="100"/>
      <c r="O106" s="69"/>
      <c r="P106" s="67"/>
      <c r="Q106" s="57"/>
      <c r="R106" s="57"/>
      <c r="S106" s="57"/>
      <c r="T106" s="57"/>
      <c r="U106" s="57"/>
    </row>
    <row r="107" customFormat="false" ht="15.75" hidden="false" customHeight="true" outlineLevel="0" collapsed="false">
      <c r="A107" s="57"/>
      <c r="B107" s="96"/>
      <c r="C107" s="57"/>
      <c r="D107" s="62"/>
      <c r="E107" s="57"/>
      <c r="F107" s="57"/>
      <c r="G107" s="97"/>
      <c r="H107" s="98"/>
      <c r="I107" s="99"/>
      <c r="J107" s="57"/>
      <c r="K107" s="57"/>
      <c r="L107" s="57"/>
      <c r="M107" s="100"/>
      <c r="N107" s="100"/>
      <c r="O107" s="69"/>
      <c r="P107" s="67"/>
      <c r="Q107" s="57"/>
      <c r="R107" s="57"/>
      <c r="S107" s="57"/>
      <c r="T107" s="57"/>
      <c r="U107" s="57"/>
    </row>
    <row r="108" customFormat="false" ht="15.75" hidden="false" customHeight="true" outlineLevel="0" collapsed="false">
      <c r="A108" s="57"/>
      <c r="B108" s="96"/>
      <c r="C108" s="57"/>
      <c r="D108" s="62"/>
      <c r="E108" s="57"/>
      <c r="F108" s="57"/>
      <c r="G108" s="97"/>
      <c r="H108" s="98"/>
      <c r="I108" s="99"/>
      <c r="J108" s="57"/>
      <c r="K108" s="57"/>
      <c r="L108" s="57"/>
      <c r="M108" s="100"/>
      <c r="N108" s="100"/>
      <c r="O108" s="69"/>
      <c r="P108" s="67"/>
      <c r="Q108" s="57"/>
      <c r="R108" s="57"/>
      <c r="S108" s="57"/>
      <c r="T108" s="57"/>
      <c r="U108" s="57"/>
    </row>
    <row r="109" customFormat="false" ht="15.75" hidden="false" customHeight="true" outlineLevel="0" collapsed="false">
      <c r="A109" s="57"/>
      <c r="B109" s="96"/>
      <c r="C109" s="57"/>
      <c r="D109" s="62"/>
      <c r="E109" s="57"/>
      <c r="F109" s="57"/>
      <c r="G109" s="97"/>
      <c r="H109" s="98"/>
      <c r="I109" s="99"/>
      <c r="J109" s="57"/>
      <c r="K109" s="57"/>
      <c r="L109" s="57"/>
      <c r="M109" s="100"/>
      <c r="N109" s="100"/>
      <c r="O109" s="69"/>
      <c r="P109" s="67"/>
      <c r="Q109" s="57"/>
      <c r="R109" s="57"/>
      <c r="S109" s="57"/>
      <c r="T109" s="57"/>
      <c r="U109" s="57"/>
    </row>
    <row r="110" customFormat="false" ht="15.75" hidden="false" customHeight="true" outlineLevel="0" collapsed="false">
      <c r="A110" s="57"/>
      <c r="B110" s="96"/>
      <c r="C110" s="57"/>
      <c r="D110" s="62"/>
      <c r="E110" s="57"/>
      <c r="F110" s="57"/>
      <c r="G110" s="97"/>
      <c r="H110" s="98"/>
      <c r="I110" s="99"/>
      <c r="J110" s="57"/>
      <c r="K110" s="57"/>
      <c r="L110" s="57"/>
      <c r="M110" s="100"/>
      <c r="N110" s="100"/>
      <c r="O110" s="69"/>
      <c r="P110" s="67"/>
      <c r="Q110" s="57"/>
      <c r="R110" s="57"/>
      <c r="S110" s="57"/>
      <c r="T110" s="57"/>
      <c r="U110" s="57"/>
    </row>
    <row r="111" customFormat="false" ht="15.75" hidden="false" customHeight="true" outlineLevel="0" collapsed="false">
      <c r="A111" s="57"/>
      <c r="B111" s="96"/>
      <c r="C111" s="57"/>
      <c r="D111" s="62"/>
      <c r="E111" s="57"/>
      <c r="F111" s="57"/>
      <c r="G111" s="97"/>
      <c r="H111" s="98"/>
      <c r="I111" s="99"/>
      <c r="J111" s="57"/>
      <c r="K111" s="57"/>
      <c r="L111" s="57"/>
      <c r="M111" s="100"/>
      <c r="N111" s="100"/>
      <c r="O111" s="69"/>
      <c r="P111" s="67"/>
      <c r="Q111" s="57"/>
      <c r="R111" s="57"/>
      <c r="S111" s="57"/>
      <c r="T111" s="57"/>
      <c r="U111" s="57"/>
    </row>
    <row r="112" customFormat="false" ht="15.75" hidden="false" customHeight="true" outlineLevel="0" collapsed="false">
      <c r="A112" s="57"/>
      <c r="B112" s="96"/>
      <c r="C112" s="57"/>
      <c r="D112" s="62"/>
      <c r="E112" s="57"/>
      <c r="F112" s="57"/>
      <c r="G112" s="97"/>
      <c r="H112" s="98"/>
      <c r="I112" s="99"/>
      <c r="J112" s="57"/>
      <c r="K112" s="57"/>
      <c r="L112" s="57"/>
      <c r="M112" s="100"/>
      <c r="N112" s="100"/>
      <c r="O112" s="69"/>
      <c r="P112" s="67"/>
      <c r="Q112" s="57"/>
      <c r="R112" s="57"/>
      <c r="S112" s="57"/>
      <c r="T112" s="57"/>
      <c r="U112" s="57"/>
    </row>
    <row r="113" customFormat="false" ht="15.75" hidden="false" customHeight="true" outlineLevel="0" collapsed="false">
      <c r="A113" s="57"/>
      <c r="B113" s="96"/>
      <c r="C113" s="57"/>
      <c r="D113" s="62"/>
      <c r="E113" s="57"/>
      <c r="F113" s="57"/>
      <c r="G113" s="97"/>
      <c r="H113" s="98"/>
      <c r="I113" s="99"/>
      <c r="J113" s="57"/>
      <c r="K113" s="57"/>
      <c r="L113" s="57"/>
      <c r="M113" s="100"/>
      <c r="N113" s="100"/>
      <c r="O113" s="69"/>
      <c r="P113" s="67"/>
      <c r="Q113" s="57"/>
      <c r="R113" s="57"/>
      <c r="S113" s="57"/>
      <c r="T113" s="57"/>
      <c r="U113" s="57"/>
    </row>
    <row r="114" customFormat="false" ht="15.75" hidden="false" customHeight="true" outlineLevel="0" collapsed="false">
      <c r="A114" s="57"/>
      <c r="B114" s="96"/>
      <c r="C114" s="57"/>
      <c r="D114" s="62"/>
      <c r="E114" s="57"/>
      <c r="F114" s="57"/>
      <c r="G114" s="97"/>
      <c r="H114" s="98"/>
      <c r="I114" s="99"/>
      <c r="J114" s="57"/>
      <c r="K114" s="57"/>
      <c r="L114" s="57"/>
      <c r="M114" s="100"/>
      <c r="N114" s="100"/>
      <c r="O114" s="69"/>
      <c r="P114" s="67"/>
      <c r="Q114" s="57"/>
      <c r="R114" s="57"/>
      <c r="S114" s="57"/>
      <c r="T114" s="57"/>
      <c r="U114" s="57"/>
    </row>
    <row r="115" customFormat="false" ht="15.75" hidden="false" customHeight="true" outlineLevel="0" collapsed="false">
      <c r="A115" s="57"/>
      <c r="B115" s="96"/>
      <c r="C115" s="57"/>
      <c r="D115" s="62"/>
      <c r="E115" s="57"/>
      <c r="F115" s="57"/>
      <c r="G115" s="97"/>
      <c r="H115" s="98"/>
      <c r="I115" s="99"/>
      <c r="J115" s="57"/>
      <c r="K115" s="57"/>
      <c r="L115" s="57"/>
      <c r="M115" s="100"/>
      <c r="N115" s="100"/>
      <c r="O115" s="69"/>
      <c r="P115" s="67"/>
      <c r="Q115" s="57"/>
      <c r="R115" s="57"/>
      <c r="S115" s="57"/>
      <c r="T115" s="57"/>
      <c r="U115" s="57"/>
    </row>
    <row r="116" customFormat="false" ht="15.75" hidden="false" customHeight="true" outlineLevel="0" collapsed="false">
      <c r="A116" s="57"/>
      <c r="B116" s="96"/>
      <c r="C116" s="57"/>
      <c r="D116" s="62"/>
      <c r="E116" s="57"/>
      <c r="F116" s="57"/>
      <c r="G116" s="97"/>
      <c r="H116" s="98"/>
      <c r="I116" s="99"/>
      <c r="J116" s="57"/>
      <c r="K116" s="57"/>
      <c r="L116" s="57"/>
      <c r="M116" s="100"/>
      <c r="N116" s="100"/>
      <c r="O116" s="69"/>
      <c r="P116" s="67"/>
      <c r="Q116" s="57"/>
      <c r="R116" s="57"/>
      <c r="S116" s="57"/>
      <c r="T116" s="57"/>
      <c r="U116" s="57"/>
    </row>
    <row r="117" customFormat="false" ht="15.75" hidden="false" customHeight="true" outlineLevel="0" collapsed="false">
      <c r="A117" s="57"/>
      <c r="B117" s="96"/>
      <c r="C117" s="57"/>
      <c r="D117" s="62"/>
      <c r="E117" s="57"/>
      <c r="F117" s="57"/>
      <c r="G117" s="97"/>
      <c r="H117" s="98"/>
      <c r="I117" s="99"/>
      <c r="J117" s="57"/>
      <c r="K117" s="57"/>
      <c r="L117" s="57"/>
      <c r="M117" s="100"/>
      <c r="N117" s="100"/>
      <c r="O117" s="69"/>
      <c r="P117" s="67"/>
      <c r="Q117" s="57"/>
      <c r="R117" s="57"/>
      <c r="S117" s="57"/>
      <c r="T117" s="57"/>
      <c r="U117" s="57"/>
    </row>
    <row r="118" customFormat="false" ht="15.75" hidden="false" customHeight="true" outlineLevel="0" collapsed="false">
      <c r="A118" s="57"/>
      <c r="B118" s="96"/>
      <c r="C118" s="57"/>
      <c r="D118" s="62"/>
      <c r="E118" s="57"/>
      <c r="F118" s="57"/>
      <c r="G118" s="97"/>
      <c r="H118" s="98"/>
      <c r="I118" s="99"/>
      <c r="J118" s="57"/>
      <c r="K118" s="57"/>
      <c r="L118" s="57"/>
      <c r="M118" s="100"/>
      <c r="N118" s="100"/>
      <c r="O118" s="69"/>
      <c r="P118" s="67"/>
      <c r="Q118" s="57"/>
      <c r="R118" s="57"/>
      <c r="S118" s="57"/>
      <c r="T118" s="57"/>
      <c r="U118" s="57"/>
    </row>
    <row r="119" customFormat="false" ht="15.75" hidden="false" customHeight="true" outlineLevel="0" collapsed="false">
      <c r="A119" s="57"/>
      <c r="B119" s="96"/>
      <c r="C119" s="57"/>
      <c r="D119" s="62"/>
      <c r="E119" s="57"/>
      <c r="F119" s="57"/>
      <c r="G119" s="97"/>
      <c r="H119" s="98"/>
      <c r="I119" s="99"/>
      <c r="J119" s="57"/>
      <c r="K119" s="57"/>
      <c r="L119" s="57"/>
      <c r="M119" s="100"/>
      <c r="N119" s="100"/>
      <c r="O119" s="69"/>
      <c r="P119" s="67"/>
      <c r="Q119" s="57"/>
      <c r="R119" s="57"/>
      <c r="S119" s="57"/>
      <c r="T119" s="57"/>
      <c r="U119" s="57"/>
    </row>
    <row r="120" customFormat="false" ht="15.75" hidden="false" customHeight="true" outlineLevel="0" collapsed="false">
      <c r="A120" s="57"/>
      <c r="B120" s="96"/>
      <c r="C120" s="57"/>
      <c r="D120" s="62"/>
      <c r="E120" s="57"/>
      <c r="F120" s="57"/>
      <c r="G120" s="97"/>
      <c r="H120" s="98"/>
      <c r="I120" s="99"/>
      <c r="J120" s="57"/>
      <c r="K120" s="57"/>
      <c r="L120" s="57"/>
      <c r="M120" s="100"/>
      <c r="N120" s="100"/>
      <c r="O120" s="69"/>
      <c r="P120" s="67"/>
      <c r="Q120" s="57"/>
      <c r="R120" s="57"/>
      <c r="S120" s="57"/>
      <c r="T120" s="57"/>
      <c r="U120" s="57"/>
    </row>
    <row r="121" customFormat="false" ht="15.75" hidden="false" customHeight="true" outlineLevel="0" collapsed="false">
      <c r="A121" s="57"/>
      <c r="B121" s="96"/>
      <c r="C121" s="57"/>
      <c r="D121" s="62"/>
      <c r="E121" s="57"/>
      <c r="F121" s="57"/>
      <c r="G121" s="97"/>
      <c r="H121" s="98"/>
      <c r="I121" s="99"/>
      <c r="J121" s="57"/>
      <c r="K121" s="57"/>
      <c r="L121" s="57"/>
      <c r="M121" s="100"/>
      <c r="N121" s="100"/>
      <c r="O121" s="69"/>
      <c r="P121" s="67"/>
      <c r="Q121" s="57"/>
      <c r="R121" s="57"/>
      <c r="S121" s="57"/>
      <c r="T121" s="57"/>
      <c r="U121" s="57"/>
    </row>
    <row r="122" customFormat="false" ht="15.75" hidden="false" customHeight="true" outlineLevel="0" collapsed="false">
      <c r="A122" s="57"/>
      <c r="B122" s="96"/>
      <c r="C122" s="57"/>
      <c r="D122" s="62"/>
      <c r="E122" s="57"/>
      <c r="F122" s="57"/>
      <c r="G122" s="97"/>
      <c r="H122" s="98"/>
      <c r="I122" s="99"/>
      <c r="J122" s="57"/>
      <c r="K122" s="57"/>
      <c r="L122" s="57"/>
      <c r="M122" s="100"/>
      <c r="N122" s="100"/>
      <c r="O122" s="69"/>
      <c r="P122" s="67"/>
      <c r="Q122" s="57"/>
      <c r="R122" s="57"/>
      <c r="S122" s="57"/>
      <c r="T122" s="57"/>
      <c r="U122" s="57"/>
    </row>
    <row r="123" customFormat="false" ht="15.75" hidden="false" customHeight="true" outlineLevel="0" collapsed="false">
      <c r="A123" s="57"/>
      <c r="B123" s="96"/>
      <c r="C123" s="57"/>
      <c r="D123" s="62"/>
      <c r="E123" s="57"/>
      <c r="F123" s="57"/>
      <c r="G123" s="97"/>
      <c r="H123" s="98"/>
      <c r="I123" s="99"/>
      <c r="J123" s="57"/>
      <c r="K123" s="57"/>
      <c r="L123" s="57"/>
      <c r="M123" s="100"/>
      <c r="N123" s="100"/>
      <c r="O123" s="69"/>
      <c r="P123" s="67"/>
      <c r="Q123" s="57"/>
      <c r="R123" s="57"/>
      <c r="S123" s="57"/>
      <c r="T123" s="57"/>
      <c r="U123" s="57"/>
    </row>
    <row r="124" customFormat="false" ht="15.75" hidden="false" customHeight="true" outlineLevel="0" collapsed="false">
      <c r="A124" s="57"/>
      <c r="B124" s="96"/>
      <c r="C124" s="57"/>
      <c r="D124" s="62"/>
      <c r="E124" s="57"/>
      <c r="F124" s="57"/>
      <c r="G124" s="97"/>
      <c r="H124" s="98"/>
      <c r="I124" s="99"/>
      <c r="J124" s="57"/>
      <c r="K124" s="57"/>
      <c r="L124" s="57"/>
      <c r="M124" s="100"/>
      <c r="N124" s="100"/>
      <c r="O124" s="69"/>
      <c r="P124" s="67"/>
      <c r="Q124" s="57"/>
      <c r="R124" s="57"/>
      <c r="S124" s="57"/>
      <c r="T124" s="57"/>
      <c r="U124" s="57"/>
    </row>
    <row r="125" customFormat="false" ht="15.75" hidden="false" customHeight="true" outlineLevel="0" collapsed="false">
      <c r="A125" s="57"/>
      <c r="B125" s="96"/>
      <c r="C125" s="57"/>
      <c r="D125" s="62"/>
      <c r="E125" s="57"/>
      <c r="F125" s="57"/>
      <c r="G125" s="97"/>
      <c r="H125" s="98"/>
      <c r="I125" s="99"/>
      <c r="J125" s="57"/>
      <c r="K125" s="57"/>
      <c r="L125" s="57"/>
      <c r="M125" s="100"/>
      <c r="N125" s="100"/>
      <c r="O125" s="69"/>
      <c r="P125" s="67"/>
      <c r="Q125" s="57"/>
      <c r="R125" s="57"/>
      <c r="S125" s="57"/>
      <c r="T125" s="57"/>
      <c r="U125" s="57"/>
    </row>
    <row r="126" customFormat="false" ht="15.75" hidden="false" customHeight="true" outlineLevel="0" collapsed="false">
      <c r="A126" s="57"/>
      <c r="B126" s="96"/>
      <c r="C126" s="57"/>
      <c r="D126" s="62"/>
      <c r="E126" s="57"/>
      <c r="F126" s="57"/>
      <c r="G126" s="97"/>
      <c r="H126" s="98"/>
      <c r="I126" s="99"/>
      <c r="J126" s="57"/>
      <c r="K126" s="57"/>
      <c r="L126" s="57"/>
      <c r="M126" s="100"/>
      <c r="N126" s="100"/>
      <c r="O126" s="69"/>
      <c r="P126" s="67"/>
      <c r="Q126" s="57"/>
      <c r="R126" s="57"/>
      <c r="S126" s="57"/>
      <c r="T126" s="57"/>
      <c r="U126" s="57"/>
    </row>
    <row r="127" customFormat="false" ht="15.75" hidden="false" customHeight="true" outlineLevel="0" collapsed="false">
      <c r="A127" s="57"/>
      <c r="B127" s="96"/>
      <c r="C127" s="57"/>
      <c r="D127" s="62"/>
      <c r="E127" s="57"/>
      <c r="F127" s="57"/>
      <c r="G127" s="97"/>
      <c r="H127" s="98"/>
      <c r="I127" s="99"/>
      <c r="J127" s="57"/>
      <c r="K127" s="57"/>
      <c r="L127" s="57"/>
      <c r="M127" s="100"/>
      <c r="N127" s="100"/>
      <c r="O127" s="69"/>
      <c r="P127" s="67"/>
      <c r="Q127" s="57"/>
      <c r="R127" s="57"/>
      <c r="S127" s="57"/>
      <c r="T127" s="57"/>
      <c r="U127" s="57"/>
    </row>
    <row r="128" customFormat="false" ht="15.75" hidden="false" customHeight="true" outlineLevel="0" collapsed="false">
      <c r="A128" s="57"/>
      <c r="B128" s="96"/>
      <c r="C128" s="57"/>
      <c r="D128" s="62"/>
      <c r="E128" s="57"/>
      <c r="F128" s="57"/>
      <c r="G128" s="97"/>
      <c r="H128" s="98"/>
      <c r="I128" s="99"/>
      <c r="J128" s="57"/>
      <c r="K128" s="57"/>
      <c r="L128" s="57"/>
      <c r="M128" s="100"/>
      <c r="N128" s="100"/>
      <c r="O128" s="69"/>
      <c r="P128" s="67"/>
      <c r="Q128" s="57"/>
      <c r="R128" s="57"/>
      <c r="S128" s="57"/>
      <c r="T128" s="57"/>
      <c r="U128" s="57"/>
    </row>
    <row r="129" customFormat="false" ht="15.75" hidden="false" customHeight="true" outlineLevel="0" collapsed="false">
      <c r="A129" s="57"/>
      <c r="B129" s="96"/>
      <c r="C129" s="57"/>
      <c r="D129" s="62"/>
      <c r="E129" s="57"/>
      <c r="F129" s="57"/>
      <c r="G129" s="97"/>
      <c r="H129" s="98"/>
      <c r="I129" s="99"/>
      <c r="J129" s="57"/>
      <c r="K129" s="57"/>
      <c r="L129" s="57"/>
      <c r="M129" s="100"/>
      <c r="N129" s="100"/>
      <c r="O129" s="69"/>
      <c r="P129" s="67"/>
      <c r="Q129" s="57"/>
      <c r="R129" s="57"/>
      <c r="S129" s="57"/>
      <c r="T129" s="57"/>
      <c r="U129" s="57"/>
    </row>
    <row r="130" customFormat="false" ht="15.75" hidden="false" customHeight="true" outlineLevel="0" collapsed="false">
      <c r="A130" s="57"/>
      <c r="B130" s="96"/>
      <c r="C130" s="57"/>
      <c r="D130" s="62"/>
      <c r="E130" s="57"/>
      <c r="F130" s="57"/>
      <c r="G130" s="97"/>
      <c r="H130" s="98"/>
      <c r="I130" s="99"/>
      <c r="J130" s="57"/>
      <c r="K130" s="57"/>
      <c r="L130" s="57"/>
      <c r="M130" s="100"/>
      <c r="N130" s="100"/>
      <c r="O130" s="69"/>
      <c r="P130" s="67"/>
      <c r="Q130" s="57"/>
      <c r="R130" s="57"/>
      <c r="S130" s="57"/>
      <c r="T130" s="57"/>
      <c r="U130" s="57"/>
    </row>
    <row r="131" customFormat="false" ht="15.75" hidden="false" customHeight="true" outlineLevel="0" collapsed="false">
      <c r="A131" s="57"/>
      <c r="B131" s="96"/>
      <c r="C131" s="57"/>
      <c r="D131" s="62"/>
      <c r="E131" s="57"/>
      <c r="F131" s="57"/>
      <c r="G131" s="97"/>
      <c r="H131" s="98"/>
      <c r="I131" s="99"/>
      <c r="J131" s="57"/>
      <c r="K131" s="57"/>
      <c r="L131" s="57"/>
      <c r="M131" s="100"/>
      <c r="N131" s="100"/>
      <c r="O131" s="69"/>
      <c r="P131" s="67"/>
      <c r="Q131" s="57"/>
      <c r="R131" s="57"/>
      <c r="S131" s="57"/>
      <c r="T131" s="57"/>
      <c r="U131" s="57"/>
    </row>
    <row r="132" customFormat="false" ht="15.75" hidden="false" customHeight="true" outlineLevel="0" collapsed="false">
      <c r="A132" s="57"/>
      <c r="B132" s="96"/>
      <c r="C132" s="57"/>
      <c r="D132" s="62"/>
      <c r="E132" s="57"/>
      <c r="F132" s="57"/>
      <c r="G132" s="97"/>
      <c r="H132" s="98"/>
      <c r="I132" s="99"/>
      <c r="J132" s="57"/>
      <c r="K132" s="57"/>
      <c r="L132" s="57"/>
      <c r="M132" s="100"/>
      <c r="N132" s="100"/>
      <c r="O132" s="69"/>
      <c r="P132" s="67"/>
      <c r="Q132" s="57"/>
      <c r="R132" s="57"/>
      <c r="S132" s="57"/>
      <c r="T132" s="57"/>
      <c r="U132" s="57"/>
    </row>
    <row r="133" customFormat="false" ht="15.75" hidden="false" customHeight="true" outlineLevel="0" collapsed="false">
      <c r="A133" s="57"/>
      <c r="B133" s="96"/>
      <c r="C133" s="57"/>
      <c r="D133" s="62"/>
      <c r="E133" s="57"/>
      <c r="F133" s="57"/>
      <c r="G133" s="97"/>
      <c r="H133" s="98"/>
      <c r="I133" s="99"/>
      <c r="J133" s="57"/>
      <c r="K133" s="57"/>
      <c r="L133" s="57"/>
      <c r="M133" s="100"/>
      <c r="N133" s="100"/>
      <c r="O133" s="69"/>
      <c r="P133" s="67"/>
      <c r="Q133" s="57"/>
      <c r="R133" s="57"/>
      <c r="S133" s="57"/>
      <c r="T133" s="57"/>
      <c r="U133" s="57"/>
    </row>
    <row r="134" customFormat="false" ht="15.75" hidden="false" customHeight="true" outlineLevel="0" collapsed="false">
      <c r="A134" s="57"/>
      <c r="B134" s="96"/>
      <c r="C134" s="57"/>
      <c r="D134" s="62"/>
      <c r="E134" s="57"/>
      <c r="F134" s="57"/>
      <c r="G134" s="97"/>
      <c r="H134" s="98"/>
      <c r="I134" s="99"/>
      <c r="J134" s="57"/>
      <c r="K134" s="57"/>
      <c r="L134" s="57"/>
      <c r="M134" s="100"/>
      <c r="N134" s="100"/>
      <c r="O134" s="69"/>
      <c r="P134" s="67"/>
      <c r="Q134" s="57"/>
      <c r="R134" s="57"/>
      <c r="S134" s="57"/>
      <c r="T134" s="57"/>
      <c r="U134" s="57"/>
    </row>
    <row r="135" customFormat="false" ht="15.75" hidden="false" customHeight="true" outlineLevel="0" collapsed="false">
      <c r="A135" s="57"/>
      <c r="B135" s="96"/>
      <c r="C135" s="57"/>
      <c r="D135" s="62"/>
      <c r="E135" s="57"/>
      <c r="F135" s="57"/>
      <c r="G135" s="97"/>
      <c r="H135" s="98"/>
      <c r="I135" s="99"/>
      <c r="J135" s="57"/>
      <c r="K135" s="57"/>
      <c r="L135" s="57"/>
      <c r="M135" s="100"/>
      <c r="N135" s="100"/>
      <c r="O135" s="69"/>
      <c r="P135" s="67"/>
      <c r="Q135" s="57"/>
      <c r="R135" s="57"/>
      <c r="S135" s="57"/>
      <c r="T135" s="57"/>
      <c r="U135" s="57"/>
    </row>
    <row r="136" customFormat="false" ht="15.75" hidden="false" customHeight="true" outlineLevel="0" collapsed="false">
      <c r="A136" s="57"/>
      <c r="B136" s="96"/>
      <c r="C136" s="57"/>
      <c r="D136" s="62"/>
      <c r="E136" s="57"/>
      <c r="F136" s="57"/>
      <c r="G136" s="97"/>
      <c r="H136" s="98"/>
      <c r="I136" s="99"/>
      <c r="J136" s="57"/>
      <c r="K136" s="57"/>
      <c r="L136" s="57"/>
      <c r="M136" s="100"/>
      <c r="N136" s="100"/>
      <c r="O136" s="69"/>
      <c r="P136" s="67"/>
      <c r="Q136" s="57"/>
      <c r="R136" s="57"/>
      <c r="S136" s="57"/>
      <c r="T136" s="57"/>
      <c r="U136" s="57"/>
    </row>
    <row r="137" customFormat="false" ht="15.75" hidden="false" customHeight="true" outlineLevel="0" collapsed="false">
      <c r="A137" s="57"/>
      <c r="B137" s="96"/>
      <c r="C137" s="57"/>
      <c r="D137" s="62"/>
      <c r="E137" s="57"/>
      <c r="F137" s="57"/>
      <c r="G137" s="97"/>
      <c r="H137" s="98"/>
      <c r="I137" s="99"/>
      <c r="J137" s="57"/>
      <c r="K137" s="57"/>
      <c r="L137" s="57"/>
      <c r="M137" s="100"/>
      <c r="N137" s="100"/>
      <c r="O137" s="69"/>
      <c r="P137" s="67"/>
      <c r="Q137" s="57"/>
      <c r="R137" s="57"/>
      <c r="S137" s="57"/>
      <c r="T137" s="57"/>
      <c r="U137" s="57"/>
    </row>
    <row r="138" customFormat="false" ht="15.75" hidden="false" customHeight="true" outlineLevel="0" collapsed="false">
      <c r="A138" s="57"/>
      <c r="B138" s="96"/>
      <c r="C138" s="57"/>
      <c r="D138" s="62"/>
      <c r="E138" s="57"/>
      <c r="F138" s="57"/>
      <c r="G138" s="97"/>
      <c r="H138" s="98"/>
      <c r="I138" s="99"/>
      <c r="J138" s="57"/>
      <c r="K138" s="57"/>
      <c r="L138" s="57"/>
      <c r="M138" s="100"/>
      <c r="N138" s="100"/>
      <c r="O138" s="69"/>
      <c r="P138" s="67"/>
      <c r="Q138" s="57"/>
      <c r="R138" s="57"/>
      <c r="S138" s="57"/>
      <c r="T138" s="57"/>
      <c r="U138" s="57"/>
    </row>
    <row r="139" customFormat="false" ht="15.75" hidden="false" customHeight="true" outlineLevel="0" collapsed="false">
      <c r="A139" s="57"/>
      <c r="B139" s="96"/>
      <c r="C139" s="57"/>
      <c r="D139" s="62"/>
      <c r="E139" s="57"/>
      <c r="F139" s="57"/>
      <c r="G139" s="97"/>
      <c r="H139" s="98"/>
      <c r="I139" s="99"/>
      <c r="J139" s="57"/>
      <c r="K139" s="57"/>
      <c r="L139" s="57"/>
      <c r="M139" s="100"/>
      <c r="N139" s="100"/>
      <c r="O139" s="69"/>
      <c r="P139" s="67"/>
      <c r="Q139" s="57"/>
      <c r="R139" s="57"/>
      <c r="S139" s="57"/>
      <c r="T139" s="57"/>
      <c r="U139" s="57"/>
    </row>
    <row r="140" customFormat="false" ht="15.75" hidden="false" customHeight="true" outlineLevel="0" collapsed="false">
      <c r="A140" s="57"/>
      <c r="B140" s="96"/>
      <c r="C140" s="57"/>
      <c r="D140" s="62"/>
      <c r="E140" s="57"/>
      <c r="F140" s="57"/>
      <c r="G140" s="97"/>
      <c r="H140" s="98"/>
      <c r="I140" s="99"/>
      <c r="J140" s="57"/>
      <c r="K140" s="57"/>
      <c r="L140" s="57"/>
      <c r="M140" s="100"/>
      <c r="N140" s="100"/>
      <c r="O140" s="69"/>
      <c r="P140" s="67"/>
      <c r="Q140" s="57"/>
      <c r="R140" s="57"/>
      <c r="S140" s="57"/>
      <c r="T140" s="57"/>
      <c r="U140" s="57"/>
    </row>
    <row r="141" customFormat="false" ht="15.75" hidden="false" customHeight="true" outlineLevel="0" collapsed="false">
      <c r="A141" s="57"/>
      <c r="B141" s="96"/>
      <c r="C141" s="57"/>
      <c r="D141" s="62"/>
      <c r="E141" s="57"/>
      <c r="F141" s="57"/>
      <c r="G141" s="97"/>
      <c r="H141" s="98"/>
      <c r="I141" s="99"/>
      <c r="J141" s="57"/>
      <c r="K141" s="57"/>
      <c r="L141" s="57"/>
      <c r="M141" s="100"/>
      <c r="N141" s="100"/>
      <c r="O141" s="69"/>
      <c r="P141" s="67"/>
      <c r="Q141" s="57"/>
      <c r="R141" s="57"/>
      <c r="S141" s="57"/>
      <c r="T141" s="57"/>
      <c r="U141" s="57"/>
    </row>
    <row r="142" customFormat="false" ht="15.75" hidden="false" customHeight="true" outlineLevel="0" collapsed="false">
      <c r="A142" s="57"/>
      <c r="B142" s="96"/>
      <c r="C142" s="57"/>
      <c r="D142" s="62"/>
      <c r="E142" s="57"/>
      <c r="F142" s="57"/>
      <c r="G142" s="97"/>
      <c r="H142" s="98"/>
      <c r="I142" s="99"/>
      <c r="J142" s="57"/>
      <c r="K142" s="57"/>
      <c r="L142" s="57"/>
      <c r="M142" s="100"/>
      <c r="N142" s="100"/>
      <c r="O142" s="69"/>
      <c r="P142" s="67"/>
      <c r="Q142" s="57"/>
      <c r="R142" s="57"/>
      <c r="S142" s="57"/>
      <c r="T142" s="57"/>
      <c r="U142" s="57"/>
    </row>
    <row r="143" customFormat="false" ht="15.75" hidden="false" customHeight="true" outlineLevel="0" collapsed="false">
      <c r="A143" s="57"/>
      <c r="B143" s="96"/>
      <c r="C143" s="57"/>
      <c r="D143" s="62"/>
      <c r="E143" s="57"/>
      <c r="F143" s="57"/>
      <c r="G143" s="97"/>
      <c r="H143" s="98"/>
      <c r="I143" s="99"/>
      <c r="J143" s="57"/>
      <c r="K143" s="57"/>
      <c r="L143" s="57"/>
      <c r="M143" s="100"/>
      <c r="N143" s="100"/>
      <c r="O143" s="69"/>
      <c r="P143" s="67"/>
      <c r="Q143" s="57"/>
      <c r="R143" s="57"/>
      <c r="S143" s="57"/>
      <c r="T143" s="57"/>
      <c r="U143" s="57"/>
    </row>
    <row r="144" customFormat="false" ht="15.75" hidden="false" customHeight="true" outlineLevel="0" collapsed="false">
      <c r="A144" s="57"/>
      <c r="B144" s="96"/>
      <c r="C144" s="57"/>
      <c r="D144" s="62"/>
      <c r="E144" s="57"/>
      <c r="F144" s="57"/>
      <c r="G144" s="97"/>
      <c r="H144" s="98"/>
      <c r="I144" s="99"/>
      <c r="J144" s="57"/>
      <c r="K144" s="57"/>
      <c r="L144" s="57"/>
      <c r="M144" s="100"/>
      <c r="N144" s="100"/>
      <c r="O144" s="69"/>
      <c r="P144" s="67"/>
      <c r="Q144" s="57"/>
      <c r="R144" s="57"/>
      <c r="S144" s="57"/>
      <c r="T144" s="57"/>
      <c r="U144" s="57"/>
    </row>
    <row r="145" customFormat="false" ht="15.75" hidden="false" customHeight="true" outlineLevel="0" collapsed="false">
      <c r="A145" s="57"/>
      <c r="B145" s="96"/>
      <c r="C145" s="57"/>
      <c r="D145" s="62"/>
      <c r="E145" s="57"/>
      <c r="F145" s="57"/>
      <c r="G145" s="97"/>
      <c r="H145" s="98"/>
      <c r="I145" s="99"/>
      <c r="J145" s="57"/>
      <c r="K145" s="57"/>
      <c r="L145" s="57"/>
      <c r="M145" s="100"/>
      <c r="N145" s="100"/>
      <c r="O145" s="69"/>
      <c r="P145" s="67"/>
      <c r="Q145" s="57"/>
      <c r="R145" s="57"/>
      <c r="S145" s="57"/>
      <c r="T145" s="57"/>
      <c r="U145" s="57"/>
    </row>
    <row r="146" customFormat="false" ht="15.75" hidden="false" customHeight="true" outlineLevel="0" collapsed="false">
      <c r="A146" s="57"/>
      <c r="B146" s="96"/>
      <c r="C146" s="57"/>
      <c r="D146" s="62"/>
      <c r="E146" s="57"/>
      <c r="F146" s="57"/>
      <c r="G146" s="97"/>
      <c r="H146" s="98"/>
      <c r="I146" s="99"/>
      <c r="J146" s="57"/>
      <c r="K146" s="57"/>
      <c r="L146" s="57"/>
      <c r="M146" s="100"/>
      <c r="N146" s="100"/>
      <c r="O146" s="69"/>
      <c r="P146" s="67"/>
      <c r="Q146" s="57"/>
      <c r="R146" s="57"/>
      <c r="S146" s="57"/>
      <c r="T146" s="57"/>
      <c r="U146" s="57"/>
    </row>
    <row r="147" customFormat="false" ht="15.75" hidden="false" customHeight="true" outlineLevel="0" collapsed="false">
      <c r="A147" s="57"/>
      <c r="B147" s="96"/>
      <c r="C147" s="57"/>
      <c r="D147" s="62"/>
      <c r="E147" s="57"/>
      <c r="F147" s="57"/>
      <c r="G147" s="97"/>
      <c r="H147" s="98"/>
      <c r="I147" s="99"/>
      <c r="J147" s="57"/>
      <c r="K147" s="57"/>
      <c r="L147" s="57"/>
      <c r="M147" s="100"/>
      <c r="N147" s="100"/>
      <c r="O147" s="69"/>
      <c r="P147" s="67"/>
      <c r="Q147" s="57"/>
      <c r="R147" s="57"/>
      <c r="S147" s="57"/>
      <c r="T147" s="57"/>
      <c r="U147" s="57"/>
    </row>
    <row r="148" customFormat="false" ht="15.75" hidden="false" customHeight="true" outlineLevel="0" collapsed="false">
      <c r="A148" s="57"/>
      <c r="B148" s="96"/>
      <c r="C148" s="57"/>
      <c r="D148" s="62"/>
      <c r="E148" s="57"/>
      <c r="F148" s="57"/>
      <c r="G148" s="97"/>
      <c r="H148" s="98"/>
      <c r="I148" s="99"/>
      <c r="J148" s="57"/>
      <c r="K148" s="57"/>
      <c r="L148" s="57"/>
      <c r="M148" s="100"/>
      <c r="N148" s="100"/>
      <c r="O148" s="69"/>
      <c r="P148" s="67"/>
      <c r="Q148" s="57"/>
      <c r="R148" s="57"/>
      <c r="S148" s="57"/>
      <c r="T148" s="57"/>
      <c r="U148" s="57"/>
    </row>
    <row r="149" customFormat="false" ht="15.75" hidden="false" customHeight="true" outlineLevel="0" collapsed="false">
      <c r="A149" s="57"/>
      <c r="B149" s="96"/>
      <c r="C149" s="57"/>
      <c r="D149" s="62"/>
      <c r="E149" s="57"/>
      <c r="F149" s="57"/>
      <c r="G149" s="97"/>
      <c r="H149" s="98"/>
      <c r="I149" s="99"/>
      <c r="J149" s="57"/>
      <c r="K149" s="57"/>
      <c r="L149" s="57"/>
      <c r="M149" s="100"/>
      <c r="N149" s="100"/>
      <c r="O149" s="69"/>
      <c r="P149" s="67"/>
      <c r="Q149" s="57"/>
      <c r="R149" s="57"/>
      <c r="S149" s="57"/>
      <c r="T149" s="57"/>
      <c r="U149" s="57"/>
    </row>
    <row r="150" customFormat="false" ht="15.75" hidden="false" customHeight="true" outlineLevel="0" collapsed="false">
      <c r="A150" s="57"/>
      <c r="B150" s="96"/>
      <c r="C150" s="57"/>
      <c r="D150" s="62"/>
      <c r="E150" s="57"/>
      <c r="F150" s="57"/>
      <c r="G150" s="97"/>
      <c r="H150" s="98"/>
      <c r="I150" s="99"/>
      <c r="J150" s="57"/>
      <c r="K150" s="57"/>
      <c r="L150" s="57"/>
      <c r="M150" s="100"/>
      <c r="N150" s="100"/>
      <c r="O150" s="69"/>
      <c r="P150" s="67"/>
      <c r="Q150" s="57"/>
      <c r="R150" s="57"/>
      <c r="S150" s="57"/>
      <c r="T150" s="57"/>
      <c r="U150" s="57"/>
    </row>
    <row r="151" customFormat="false" ht="15.75" hidden="false" customHeight="true" outlineLevel="0" collapsed="false">
      <c r="A151" s="57"/>
      <c r="B151" s="96"/>
      <c r="C151" s="57"/>
      <c r="D151" s="62"/>
      <c r="E151" s="57"/>
      <c r="F151" s="57"/>
      <c r="G151" s="97"/>
      <c r="H151" s="98"/>
      <c r="I151" s="99"/>
      <c r="J151" s="57"/>
      <c r="K151" s="57"/>
      <c r="L151" s="57"/>
      <c r="M151" s="100"/>
      <c r="N151" s="100"/>
      <c r="O151" s="69"/>
      <c r="P151" s="67"/>
      <c r="Q151" s="57"/>
      <c r="R151" s="57"/>
      <c r="S151" s="57"/>
      <c r="T151" s="57"/>
      <c r="U151" s="57"/>
    </row>
    <row r="152" customFormat="false" ht="15.75" hidden="false" customHeight="true" outlineLevel="0" collapsed="false">
      <c r="A152" s="57"/>
      <c r="B152" s="96"/>
      <c r="C152" s="57"/>
      <c r="D152" s="62"/>
      <c r="E152" s="57"/>
      <c r="F152" s="57"/>
      <c r="G152" s="97"/>
      <c r="H152" s="98"/>
      <c r="I152" s="99"/>
      <c r="J152" s="57"/>
      <c r="K152" s="57"/>
      <c r="L152" s="57"/>
      <c r="M152" s="100"/>
      <c r="N152" s="100"/>
      <c r="O152" s="69"/>
      <c r="P152" s="67"/>
      <c r="Q152" s="57"/>
      <c r="R152" s="57"/>
      <c r="S152" s="57"/>
      <c r="T152" s="57"/>
      <c r="U152" s="57"/>
    </row>
    <row r="153" customFormat="false" ht="15.75" hidden="false" customHeight="true" outlineLevel="0" collapsed="false">
      <c r="A153" s="57"/>
      <c r="B153" s="96"/>
      <c r="C153" s="57"/>
      <c r="D153" s="62"/>
      <c r="E153" s="57"/>
      <c r="F153" s="57"/>
      <c r="G153" s="97"/>
      <c r="H153" s="98"/>
      <c r="I153" s="99"/>
      <c r="J153" s="57"/>
      <c r="K153" s="57"/>
      <c r="L153" s="57"/>
      <c r="M153" s="100"/>
      <c r="N153" s="100"/>
      <c r="O153" s="69"/>
      <c r="P153" s="67"/>
      <c r="Q153" s="57"/>
      <c r="R153" s="57"/>
      <c r="S153" s="57"/>
      <c r="T153" s="57"/>
      <c r="U153" s="57"/>
    </row>
    <row r="154" customFormat="false" ht="15.75" hidden="false" customHeight="true" outlineLevel="0" collapsed="false">
      <c r="A154" s="57"/>
      <c r="B154" s="96"/>
      <c r="C154" s="57"/>
      <c r="D154" s="62"/>
      <c r="E154" s="57"/>
      <c r="F154" s="57"/>
      <c r="G154" s="97"/>
      <c r="H154" s="98"/>
      <c r="I154" s="99"/>
      <c r="J154" s="57"/>
      <c r="K154" s="57"/>
      <c r="L154" s="57"/>
      <c r="M154" s="100"/>
      <c r="N154" s="100"/>
      <c r="O154" s="69"/>
      <c r="P154" s="67"/>
      <c r="Q154" s="57"/>
      <c r="R154" s="57"/>
      <c r="S154" s="57"/>
      <c r="T154" s="57"/>
      <c r="U154" s="57"/>
    </row>
    <row r="155" customFormat="false" ht="15.75" hidden="false" customHeight="true" outlineLevel="0" collapsed="false">
      <c r="A155" s="57"/>
      <c r="B155" s="96"/>
      <c r="C155" s="57"/>
      <c r="D155" s="62"/>
      <c r="E155" s="57"/>
      <c r="F155" s="57"/>
      <c r="G155" s="97"/>
      <c r="H155" s="98"/>
      <c r="I155" s="99"/>
      <c r="J155" s="57"/>
      <c r="K155" s="57"/>
      <c r="L155" s="57"/>
      <c r="M155" s="100"/>
      <c r="N155" s="100"/>
      <c r="O155" s="69"/>
      <c r="P155" s="67"/>
      <c r="Q155" s="57"/>
      <c r="R155" s="57"/>
      <c r="S155" s="57"/>
      <c r="T155" s="57"/>
      <c r="U155" s="57"/>
    </row>
    <row r="156" customFormat="false" ht="15.75" hidden="false" customHeight="true" outlineLevel="0" collapsed="false">
      <c r="A156" s="57"/>
      <c r="B156" s="96"/>
      <c r="C156" s="57"/>
      <c r="D156" s="62"/>
      <c r="E156" s="57"/>
      <c r="F156" s="57"/>
      <c r="G156" s="97"/>
      <c r="H156" s="98"/>
      <c r="I156" s="99"/>
      <c r="J156" s="57"/>
      <c r="K156" s="57"/>
      <c r="L156" s="57"/>
      <c r="M156" s="100"/>
      <c r="N156" s="100"/>
      <c r="O156" s="69"/>
      <c r="P156" s="67"/>
      <c r="Q156" s="57"/>
      <c r="R156" s="57"/>
      <c r="S156" s="57"/>
      <c r="T156" s="57"/>
      <c r="U156" s="57"/>
    </row>
    <row r="157" customFormat="false" ht="15.75" hidden="false" customHeight="true" outlineLevel="0" collapsed="false">
      <c r="A157" s="57"/>
      <c r="B157" s="96"/>
      <c r="C157" s="57"/>
      <c r="D157" s="62"/>
      <c r="E157" s="57"/>
      <c r="F157" s="57"/>
      <c r="G157" s="97"/>
      <c r="H157" s="98"/>
      <c r="I157" s="99"/>
      <c r="J157" s="57"/>
      <c r="K157" s="57"/>
      <c r="L157" s="57"/>
      <c r="M157" s="100"/>
      <c r="N157" s="100"/>
      <c r="O157" s="69"/>
      <c r="P157" s="67"/>
      <c r="Q157" s="57"/>
      <c r="R157" s="57"/>
      <c r="S157" s="57"/>
      <c r="T157" s="57"/>
      <c r="U157" s="57"/>
    </row>
    <row r="158" customFormat="false" ht="15.75" hidden="false" customHeight="true" outlineLevel="0" collapsed="false">
      <c r="A158" s="57"/>
      <c r="B158" s="96"/>
      <c r="C158" s="57"/>
      <c r="D158" s="62"/>
      <c r="E158" s="57"/>
      <c r="F158" s="57"/>
      <c r="G158" s="97"/>
      <c r="H158" s="98"/>
      <c r="I158" s="99"/>
      <c r="J158" s="57"/>
      <c r="K158" s="57"/>
      <c r="L158" s="57"/>
      <c r="M158" s="100"/>
      <c r="N158" s="100"/>
      <c r="O158" s="69"/>
      <c r="P158" s="67"/>
      <c r="Q158" s="57"/>
      <c r="R158" s="57"/>
      <c r="S158" s="57"/>
      <c r="T158" s="57"/>
      <c r="U158" s="57"/>
    </row>
    <row r="159" customFormat="false" ht="15.75" hidden="false" customHeight="true" outlineLevel="0" collapsed="false">
      <c r="A159" s="57"/>
      <c r="B159" s="96"/>
      <c r="C159" s="57"/>
      <c r="D159" s="62"/>
      <c r="E159" s="57"/>
      <c r="F159" s="57"/>
      <c r="G159" s="97"/>
      <c r="H159" s="98"/>
      <c r="I159" s="99"/>
      <c r="J159" s="57"/>
      <c r="K159" s="57"/>
      <c r="L159" s="57"/>
      <c r="M159" s="100"/>
      <c r="N159" s="100"/>
      <c r="O159" s="69"/>
      <c r="P159" s="67"/>
      <c r="Q159" s="57"/>
      <c r="R159" s="57"/>
      <c r="S159" s="57"/>
      <c r="T159" s="57"/>
      <c r="U159" s="57"/>
    </row>
    <row r="160" customFormat="false" ht="15.75" hidden="false" customHeight="true" outlineLevel="0" collapsed="false">
      <c r="A160" s="57"/>
      <c r="B160" s="96"/>
      <c r="C160" s="57"/>
      <c r="D160" s="62"/>
      <c r="E160" s="57"/>
      <c r="F160" s="57"/>
      <c r="G160" s="97"/>
      <c r="H160" s="98"/>
      <c r="I160" s="99"/>
      <c r="J160" s="57"/>
      <c r="K160" s="57"/>
      <c r="L160" s="57"/>
      <c r="M160" s="100"/>
      <c r="N160" s="100"/>
      <c r="O160" s="69"/>
      <c r="P160" s="67"/>
      <c r="Q160" s="57"/>
      <c r="R160" s="57"/>
      <c r="S160" s="57"/>
      <c r="T160" s="57"/>
      <c r="U160" s="57"/>
    </row>
    <row r="161" customFormat="false" ht="15.75" hidden="false" customHeight="true" outlineLevel="0" collapsed="false">
      <c r="A161" s="57"/>
      <c r="B161" s="96"/>
      <c r="C161" s="57"/>
      <c r="D161" s="62"/>
      <c r="E161" s="57"/>
      <c r="F161" s="57"/>
      <c r="G161" s="97"/>
      <c r="H161" s="98"/>
      <c r="I161" s="99"/>
      <c r="J161" s="57"/>
      <c r="K161" s="57"/>
      <c r="L161" s="57"/>
      <c r="M161" s="100"/>
      <c r="N161" s="100"/>
      <c r="O161" s="69"/>
      <c r="P161" s="67"/>
      <c r="Q161" s="57"/>
      <c r="R161" s="57"/>
      <c r="S161" s="57"/>
      <c r="T161" s="57"/>
      <c r="U161" s="57"/>
    </row>
    <row r="162" customFormat="false" ht="15.75" hidden="false" customHeight="true" outlineLevel="0" collapsed="false">
      <c r="A162" s="57"/>
      <c r="B162" s="96"/>
      <c r="C162" s="57"/>
      <c r="D162" s="62"/>
      <c r="E162" s="57"/>
      <c r="F162" s="57"/>
      <c r="G162" s="97"/>
      <c r="H162" s="98"/>
      <c r="I162" s="99"/>
      <c r="J162" s="57"/>
      <c r="K162" s="57"/>
      <c r="L162" s="57"/>
      <c r="M162" s="100"/>
      <c r="N162" s="100"/>
      <c r="O162" s="69"/>
      <c r="P162" s="67"/>
      <c r="Q162" s="57"/>
      <c r="R162" s="57"/>
      <c r="S162" s="57"/>
      <c r="T162" s="57"/>
      <c r="U162" s="57"/>
    </row>
    <row r="163" customFormat="false" ht="15.75" hidden="false" customHeight="true" outlineLevel="0" collapsed="false">
      <c r="A163" s="57"/>
      <c r="B163" s="96"/>
      <c r="C163" s="57"/>
      <c r="D163" s="62"/>
      <c r="E163" s="57"/>
      <c r="F163" s="57"/>
      <c r="G163" s="97"/>
      <c r="H163" s="98"/>
      <c r="I163" s="99"/>
      <c r="J163" s="57"/>
      <c r="K163" s="57"/>
      <c r="L163" s="57"/>
      <c r="M163" s="100"/>
      <c r="N163" s="100"/>
      <c r="O163" s="69"/>
      <c r="P163" s="67"/>
      <c r="Q163" s="57"/>
      <c r="R163" s="57"/>
      <c r="S163" s="57"/>
      <c r="T163" s="57"/>
      <c r="U163" s="57"/>
    </row>
    <row r="164" customFormat="false" ht="15.75" hidden="false" customHeight="true" outlineLevel="0" collapsed="false">
      <c r="A164" s="57"/>
      <c r="B164" s="96"/>
      <c r="C164" s="57"/>
      <c r="D164" s="62"/>
      <c r="E164" s="57"/>
      <c r="F164" s="57"/>
      <c r="G164" s="97"/>
      <c r="H164" s="98"/>
      <c r="I164" s="99"/>
      <c r="J164" s="57"/>
      <c r="K164" s="57"/>
      <c r="L164" s="57"/>
      <c r="M164" s="100"/>
      <c r="N164" s="100"/>
      <c r="O164" s="69"/>
      <c r="P164" s="67"/>
      <c r="Q164" s="57"/>
      <c r="R164" s="57"/>
      <c r="S164" s="57"/>
      <c r="T164" s="57"/>
      <c r="U164" s="57"/>
    </row>
    <row r="165" customFormat="false" ht="15.75" hidden="false" customHeight="true" outlineLevel="0" collapsed="false">
      <c r="A165" s="57"/>
      <c r="B165" s="96"/>
      <c r="C165" s="57"/>
      <c r="D165" s="62"/>
      <c r="E165" s="57"/>
      <c r="F165" s="57"/>
      <c r="G165" s="97"/>
      <c r="H165" s="98"/>
      <c r="I165" s="99"/>
      <c r="J165" s="57"/>
      <c r="K165" s="57"/>
      <c r="L165" s="57"/>
      <c r="M165" s="100"/>
      <c r="N165" s="100"/>
      <c r="O165" s="69"/>
      <c r="P165" s="67"/>
      <c r="Q165" s="57"/>
      <c r="R165" s="57"/>
      <c r="S165" s="57"/>
      <c r="T165" s="57"/>
      <c r="U165" s="57"/>
    </row>
    <row r="166" customFormat="false" ht="15.75" hidden="false" customHeight="true" outlineLevel="0" collapsed="false">
      <c r="A166" s="57"/>
      <c r="B166" s="96"/>
      <c r="C166" s="57"/>
      <c r="D166" s="62"/>
      <c r="E166" s="57"/>
      <c r="F166" s="57"/>
      <c r="G166" s="97"/>
      <c r="H166" s="98"/>
      <c r="I166" s="99"/>
      <c r="J166" s="57"/>
      <c r="K166" s="57"/>
      <c r="L166" s="57"/>
      <c r="M166" s="100"/>
      <c r="N166" s="100"/>
      <c r="O166" s="69"/>
      <c r="P166" s="67"/>
      <c r="Q166" s="57"/>
      <c r="R166" s="57"/>
      <c r="S166" s="57"/>
      <c r="T166" s="57"/>
      <c r="U166" s="57"/>
    </row>
    <row r="167" customFormat="false" ht="15.75" hidden="false" customHeight="true" outlineLevel="0" collapsed="false">
      <c r="A167" s="57"/>
      <c r="B167" s="96"/>
      <c r="C167" s="57"/>
      <c r="D167" s="62"/>
      <c r="E167" s="57"/>
      <c r="F167" s="57"/>
      <c r="G167" s="97"/>
      <c r="H167" s="98"/>
      <c r="I167" s="99"/>
      <c r="J167" s="57"/>
      <c r="K167" s="57"/>
      <c r="L167" s="57"/>
      <c r="M167" s="100"/>
      <c r="N167" s="100"/>
      <c r="O167" s="69"/>
      <c r="P167" s="67"/>
      <c r="Q167" s="57"/>
      <c r="R167" s="57"/>
      <c r="S167" s="57"/>
      <c r="T167" s="57"/>
      <c r="U167" s="57"/>
    </row>
    <row r="168" customFormat="false" ht="15.75" hidden="false" customHeight="true" outlineLevel="0" collapsed="false">
      <c r="A168" s="57"/>
      <c r="B168" s="96"/>
      <c r="C168" s="57"/>
      <c r="D168" s="62"/>
      <c r="E168" s="57"/>
      <c r="F168" s="57"/>
      <c r="G168" s="97"/>
      <c r="H168" s="98"/>
      <c r="I168" s="99"/>
      <c r="J168" s="57"/>
      <c r="K168" s="57"/>
      <c r="L168" s="57"/>
      <c r="M168" s="100"/>
      <c r="N168" s="100"/>
      <c r="O168" s="69"/>
      <c r="P168" s="67"/>
      <c r="Q168" s="57"/>
      <c r="R168" s="57"/>
      <c r="S168" s="57"/>
      <c r="T168" s="57"/>
      <c r="U168" s="57"/>
    </row>
    <row r="169" customFormat="false" ht="15.75" hidden="false" customHeight="true" outlineLevel="0" collapsed="false">
      <c r="A169" s="57"/>
      <c r="B169" s="96"/>
      <c r="C169" s="57"/>
      <c r="D169" s="62"/>
      <c r="E169" s="57"/>
      <c r="F169" s="57"/>
      <c r="G169" s="97"/>
      <c r="H169" s="98"/>
      <c r="I169" s="99"/>
      <c r="J169" s="57"/>
      <c r="K169" s="57"/>
      <c r="L169" s="57"/>
      <c r="M169" s="100"/>
      <c r="N169" s="100"/>
      <c r="O169" s="69"/>
      <c r="P169" s="67"/>
      <c r="Q169" s="57"/>
      <c r="R169" s="57"/>
      <c r="S169" s="57"/>
      <c r="T169" s="57"/>
      <c r="U169" s="57"/>
    </row>
    <row r="170" customFormat="false" ht="15.75" hidden="false" customHeight="true" outlineLevel="0" collapsed="false">
      <c r="A170" s="57"/>
      <c r="B170" s="96"/>
      <c r="C170" s="57"/>
      <c r="D170" s="62"/>
      <c r="E170" s="57"/>
      <c r="F170" s="57"/>
      <c r="G170" s="97"/>
      <c r="H170" s="98"/>
      <c r="I170" s="99"/>
      <c r="J170" s="57"/>
      <c r="K170" s="57"/>
      <c r="L170" s="57"/>
      <c r="M170" s="100"/>
      <c r="N170" s="100"/>
      <c r="O170" s="69"/>
      <c r="P170" s="67"/>
      <c r="Q170" s="57"/>
      <c r="R170" s="57"/>
      <c r="S170" s="57"/>
      <c r="T170" s="57"/>
      <c r="U170" s="57"/>
    </row>
    <row r="171" customFormat="false" ht="15.75" hidden="false" customHeight="true" outlineLevel="0" collapsed="false">
      <c r="A171" s="57"/>
      <c r="B171" s="96"/>
      <c r="C171" s="57"/>
      <c r="D171" s="62"/>
      <c r="E171" s="57"/>
      <c r="F171" s="57"/>
      <c r="G171" s="97"/>
      <c r="H171" s="98"/>
      <c r="I171" s="99"/>
      <c r="J171" s="57"/>
      <c r="K171" s="57"/>
      <c r="L171" s="57"/>
      <c r="M171" s="100"/>
      <c r="N171" s="100"/>
      <c r="O171" s="69"/>
      <c r="P171" s="67"/>
      <c r="Q171" s="57"/>
      <c r="R171" s="57"/>
      <c r="S171" s="57"/>
      <c r="T171" s="57"/>
      <c r="U171" s="57"/>
    </row>
    <row r="172" customFormat="false" ht="15.75" hidden="false" customHeight="true" outlineLevel="0" collapsed="false">
      <c r="A172" s="57"/>
      <c r="B172" s="96"/>
      <c r="C172" s="57"/>
      <c r="D172" s="62"/>
      <c r="E172" s="57"/>
      <c r="F172" s="57"/>
      <c r="G172" s="97"/>
      <c r="H172" s="98"/>
      <c r="I172" s="99"/>
      <c r="J172" s="57"/>
      <c r="K172" s="57"/>
      <c r="L172" s="57"/>
      <c r="M172" s="100"/>
      <c r="N172" s="100"/>
      <c r="O172" s="69"/>
      <c r="P172" s="67"/>
      <c r="Q172" s="57"/>
      <c r="R172" s="57"/>
      <c r="S172" s="57"/>
      <c r="T172" s="57"/>
      <c r="U172" s="57"/>
    </row>
    <row r="173" customFormat="false" ht="15.75" hidden="false" customHeight="true" outlineLevel="0" collapsed="false">
      <c r="A173" s="57"/>
      <c r="B173" s="96"/>
      <c r="C173" s="57"/>
      <c r="D173" s="62"/>
      <c r="E173" s="57"/>
      <c r="F173" s="57"/>
      <c r="G173" s="97"/>
      <c r="H173" s="98"/>
      <c r="I173" s="99"/>
      <c r="J173" s="57"/>
      <c r="K173" s="57"/>
      <c r="L173" s="57"/>
      <c r="M173" s="100"/>
      <c r="N173" s="100"/>
      <c r="O173" s="69"/>
      <c r="P173" s="67"/>
      <c r="Q173" s="57"/>
      <c r="R173" s="57"/>
      <c r="S173" s="57"/>
      <c r="T173" s="57"/>
      <c r="U173" s="57"/>
    </row>
    <row r="174" customFormat="false" ht="15.75" hidden="false" customHeight="true" outlineLevel="0" collapsed="false">
      <c r="A174" s="57"/>
      <c r="B174" s="96"/>
      <c r="C174" s="57"/>
      <c r="D174" s="62"/>
      <c r="E174" s="57"/>
      <c r="F174" s="57"/>
      <c r="G174" s="97"/>
      <c r="H174" s="98"/>
      <c r="I174" s="99"/>
      <c r="J174" s="57"/>
      <c r="K174" s="57"/>
      <c r="L174" s="57"/>
      <c r="M174" s="100"/>
      <c r="N174" s="100"/>
      <c r="O174" s="69"/>
      <c r="P174" s="67"/>
      <c r="Q174" s="57"/>
      <c r="R174" s="57"/>
      <c r="S174" s="57"/>
      <c r="T174" s="57"/>
      <c r="U174" s="57"/>
    </row>
    <row r="175" customFormat="false" ht="15.75" hidden="false" customHeight="true" outlineLevel="0" collapsed="false">
      <c r="A175" s="57"/>
      <c r="B175" s="96"/>
      <c r="C175" s="57"/>
      <c r="D175" s="62"/>
      <c r="E175" s="57"/>
      <c r="F175" s="57"/>
      <c r="G175" s="97"/>
      <c r="H175" s="98"/>
      <c r="I175" s="99"/>
      <c r="J175" s="57"/>
      <c r="K175" s="57"/>
      <c r="L175" s="57"/>
      <c r="M175" s="100"/>
      <c r="N175" s="100"/>
      <c r="O175" s="69"/>
      <c r="P175" s="67"/>
      <c r="Q175" s="57"/>
      <c r="R175" s="57"/>
      <c r="S175" s="57"/>
      <c r="T175" s="57"/>
      <c r="U175" s="57"/>
    </row>
    <row r="176" customFormat="false" ht="15.75" hidden="false" customHeight="true" outlineLevel="0" collapsed="false">
      <c r="A176" s="57"/>
      <c r="B176" s="96"/>
      <c r="C176" s="57"/>
      <c r="D176" s="62"/>
      <c r="E176" s="57"/>
      <c r="F176" s="57"/>
      <c r="G176" s="97"/>
      <c r="H176" s="98"/>
      <c r="I176" s="99"/>
      <c r="J176" s="57"/>
      <c r="K176" s="57"/>
      <c r="L176" s="57"/>
      <c r="M176" s="100"/>
      <c r="N176" s="100"/>
      <c r="O176" s="69"/>
      <c r="P176" s="67"/>
      <c r="Q176" s="57"/>
      <c r="R176" s="57"/>
      <c r="S176" s="57"/>
      <c r="T176" s="57"/>
      <c r="U176" s="57"/>
    </row>
    <row r="177" customFormat="false" ht="15.75" hidden="false" customHeight="true" outlineLevel="0" collapsed="false">
      <c r="A177" s="57"/>
      <c r="B177" s="96"/>
      <c r="C177" s="57"/>
      <c r="D177" s="62"/>
      <c r="E177" s="57"/>
      <c r="F177" s="57"/>
      <c r="G177" s="97"/>
      <c r="H177" s="98"/>
      <c r="I177" s="99"/>
      <c r="J177" s="57"/>
      <c r="K177" s="57"/>
      <c r="L177" s="57"/>
      <c r="M177" s="100"/>
      <c r="N177" s="100"/>
      <c r="O177" s="69"/>
      <c r="P177" s="67"/>
      <c r="Q177" s="57"/>
      <c r="R177" s="57"/>
      <c r="S177" s="57"/>
      <c r="T177" s="57"/>
      <c r="U177" s="57"/>
    </row>
    <row r="178" customFormat="false" ht="15.75" hidden="false" customHeight="true" outlineLevel="0" collapsed="false">
      <c r="A178" s="57"/>
      <c r="B178" s="96"/>
      <c r="C178" s="57"/>
      <c r="D178" s="62"/>
      <c r="E178" s="57"/>
      <c r="F178" s="57"/>
      <c r="G178" s="97"/>
      <c r="H178" s="98"/>
      <c r="I178" s="99"/>
      <c r="J178" s="57"/>
      <c r="K178" s="57"/>
      <c r="L178" s="57"/>
      <c r="M178" s="100"/>
      <c r="N178" s="100"/>
      <c r="O178" s="69"/>
      <c r="P178" s="67"/>
      <c r="Q178" s="57"/>
      <c r="R178" s="57"/>
      <c r="S178" s="57"/>
      <c r="T178" s="57"/>
      <c r="U178" s="57"/>
    </row>
    <row r="179" customFormat="false" ht="15.75" hidden="false" customHeight="true" outlineLevel="0" collapsed="false">
      <c r="A179" s="57"/>
      <c r="B179" s="96"/>
      <c r="C179" s="57"/>
      <c r="D179" s="62"/>
      <c r="E179" s="57"/>
      <c r="F179" s="57"/>
      <c r="G179" s="97"/>
      <c r="H179" s="98"/>
      <c r="I179" s="99"/>
      <c r="J179" s="57"/>
      <c r="K179" s="57"/>
      <c r="L179" s="57"/>
      <c r="M179" s="100"/>
      <c r="N179" s="100"/>
      <c r="O179" s="69"/>
      <c r="P179" s="67"/>
      <c r="Q179" s="57"/>
      <c r="R179" s="57"/>
      <c r="S179" s="57"/>
      <c r="T179" s="57"/>
      <c r="U179" s="57"/>
    </row>
    <row r="180" customFormat="false" ht="15.75" hidden="false" customHeight="true" outlineLevel="0" collapsed="false">
      <c r="A180" s="57"/>
      <c r="B180" s="96"/>
      <c r="C180" s="57"/>
      <c r="D180" s="62"/>
      <c r="E180" s="57"/>
      <c r="F180" s="57"/>
      <c r="G180" s="97"/>
      <c r="H180" s="98"/>
      <c r="I180" s="99"/>
      <c r="J180" s="57"/>
      <c r="K180" s="57"/>
      <c r="L180" s="57"/>
      <c r="M180" s="100"/>
      <c r="N180" s="100"/>
      <c r="O180" s="69"/>
      <c r="P180" s="67"/>
      <c r="Q180" s="57"/>
      <c r="R180" s="57"/>
      <c r="S180" s="57"/>
      <c r="T180" s="57"/>
      <c r="U180" s="57"/>
    </row>
    <row r="181" customFormat="false" ht="15.75" hidden="false" customHeight="true" outlineLevel="0" collapsed="false">
      <c r="A181" s="57"/>
      <c r="B181" s="96"/>
      <c r="C181" s="57"/>
      <c r="D181" s="62"/>
      <c r="E181" s="57"/>
      <c r="F181" s="57"/>
      <c r="G181" s="97"/>
      <c r="H181" s="98"/>
      <c r="I181" s="99"/>
      <c r="J181" s="57"/>
      <c r="K181" s="57"/>
      <c r="L181" s="57"/>
      <c r="M181" s="100"/>
      <c r="N181" s="100"/>
      <c r="O181" s="69"/>
      <c r="P181" s="67"/>
      <c r="Q181" s="57"/>
      <c r="R181" s="57"/>
      <c r="S181" s="57"/>
      <c r="T181" s="57"/>
      <c r="U181" s="57"/>
    </row>
    <row r="182" customFormat="false" ht="15.75" hidden="false" customHeight="true" outlineLevel="0" collapsed="false">
      <c r="A182" s="57"/>
      <c r="B182" s="96"/>
      <c r="C182" s="57"/>
      <c r="D182" s="62"/>
      <c r="E182" s="57"/>
      <c r="F182" s="57"/>
      <c r="G182" s="97"/>
      <c r="H182" s="98"/>
      <c r="I182" s="99"/>
      <c r="J182" s="57"/>
      <c r="K182" s="57"/>
      <c r="L182" s="57"/>
      <c r="M182" s="100"/>
      <c r="N182" s="100"/>
      <c r="O182" s="69"/>
      <c r="P182" s="67"/>
      <c r="Q182" s="57"/>
      <c r="R182" s="57"/>
      <c r="S182" s="57"/>
      <c r="T182" s="57"/>
      <c r="U182" s="57"/>
    </row>
    <row r="183" customFormat="false" ht="15.75" hidden="false" customHeight="true" outlineLevel="0" collapsed="false">
      <c r="A183" s="57"/>
      <c r="B183" s="96"/>
      <c r="C183" s="57"/>
      <c r="D183" s="62"/>
      <c r="E183" s="57"/>
      <c r="F183" s="57"/>
      <c r="G183" s="97"/>
      <c r="H183" s="98"/>
      <c r="I183" s="99"/>
      <c r="J183" s="57"/>
      <c r="K183" s="57"/>
      <c r="L183" s="57"/>
      <c r="M183" s="100"/>
      <c r="N183" s="100"/>
      <c r="O183" s="69"/>
      <c r="P183" s="67"/>
      <c r="Q183" s="57"/>
      <c r="R183" s="57"/>
      <c r="S183" s="57"/>
      <c r="T183" s="57"/>
      <c r="U183" s="57"/>
    </row>
    <row r="184" customFormat="false" ht="15.75" hidden="false" customHeight="true" outlineLevel="0" collapsed="false">
      <c r="A184" s="57"/>
      <c r="B184" s="96"/>
      <c r="C184" s="57"/>
      <c r="D184" s="62"/>
      <c r="E184" s="57"/>
      <c r="F184" s="57"/>
      <c r="G184" s="97"/>
      <c r="H184" s="98"/>
      <c r="I184" s="99"/>
      <c r="J184" s="57"/>
      <c r="K184" s="57"/>
      <c r="L184" s="57"/>
      <c r="M184" s="100"/>
      <c r="N184" s="100"/>
      <c r="O184" s="69"/>
      <c r="P184" s="67"/>
      <c r="Q184" s="57"/>
      <c r="R184" s="57"/>
      <c r="S184" s="57"/>
      <c r="T184" s="57"/>
      <c r="U184" s="57"/>
    </row>
    <row r="185" customFormat="false" ht="15.75" hidden="false" customHeight="true" outlineLevel="0" collapsed="false">
      <c r="A185" s="57"/>
      <c r="B185" s="96"/>
      <c r="C185" s="57"/>
      <c r="D185" s="62"/>
      <c r="E185" s="57"/>
      <c r="F185" s="57"/>
      <c r="G185" s="97"/>
      <c r="H185" s="98"/>
      <c r="I185" s="99"/>
      <c r="J185" s="57"/>
      <c r="K185" s="57"/>
      <c r="L185" s="57"/>
      <c r="M185" s="100"/>
      <c r="N185" s="100"/>
      <c r="O185" s="69"/>
      <c r="P185" s="67"/>
      <c r="Q185" s="57"/>
      <c r="R185" s="57"/>
      <c r="S185" s="57"/>
      <c r="T185" s="57"/>
      <c r="U185" s="57"/>
    </row>
    <row r="186" customFormat="false" ht="15.75" hidden="false" customHeight="true" outlineLevel="0" collapsed="false">
      <c r="A186" s="57"/>
      <c r="B186" s="96"/>
      <c r="C186" s="57"/>
      <c r="D186" s="62"/>
      <c r="E186" s="57"/>
      <c r="F186" s="57"/>
      <c r="G186" s="97"/>
      <c r="H186" s="98"/>
      <c r="I186" s="99"/>
      <c r="J186" s="57"/>
      <c r="K186" s="57"/>
      <c r="L186" s="57"/>
      <c r="M186" s="100"/>
      <c r="N186" s="100"/>
      <c r="O186" s="69"/>
      <c r="P186" s="67"/>
      <c r="Q186" s="57"/>
      <c r="R186" s="57"/>
      <c r="S186" s="57"/>
      <c r="T186" s="57"/>
      <c r="U186" s="57"/>
    </row>
    <row r="187" customFormat="false" ht="15.75" hidden="false" customHeight="true" outlineLevel="0" collapsed="false">
      <c r="A187" s="57"/>
      <c r="B187" s="96"/>
      <c r="C187" s="57"/>
      <c r="D187" s="62"/>
      <c r="E187" s="57"/>
      <c r="F187" s="57"/>
      <c r="G187" s="97"/>
      <c r="H187" s="98"/>
      <c r="I187" s="99"/>
      <c r="J187" s="57"/>
      <c r="K187" s="57"/>
      <c r="L187" s="57"/>
      <c r="M187" s="100"/>
      <c r="N187" s="100"/>
      <c r="O187" s="69"/>
      <c r="P187" s="67"/>
      <c r="Q187" s="57"/>
      <c r="R187" s="57"/>
      <c r="S187" s="57"/>
      <c r="T187" s="57"/>
      <c r="U187" s="57"/>
    </row>
    <row r="188" customFormat="false" ht="15.75" hidden="false" customHeight="true" outlineLevel="0" collapsed="false">
      <c r="A188" s="57"/>
      <c r="B188" s="96"/>
      <c r="C188" s="57"/>
      <c r="D188" s="62"/>
      <c r="E188" s="57"/>
      <c r="F188" s="57"/>
      <c r="G188" s="97"/>
      <c r="H188" s="98"/>
      <c r="I188" s="99"/>
      <c r="J188" s="57"/>
      <c r="K188" s="57"/>
      <c r="L188" s="57"/>
      <c r="M188" s="100"/>
      <c r="N188" s="100"/>
      <c r="O188" s="69"/>
      <c r="P188" s="67"/>
      <c r="Q188" s="57"/>
      <c r="R188" s="57"/>
      <c r="S188" s="57"/>
      <c r="T188" s="57"/>
      <c r="U188" s="57"/>
    </row>
    <row r="189" customFormat="false" ht="15.75" hidden="false" customHeight="true" outlineLevel="0" collapsed="false">
      <c r="A189" s="57"/>
      <c r="B189" s="96"/>
      <c r="C189" s="57"/>
      <c r="D189" s="62"/>
      <c r="E189" s="57"/>
      <c r="F189" s="57"/>
      <c r="G189" s="97"/>
      <c r="H189" s="98"/>
      <c r="I189" s="99"/>
      <c r="J189" s="57"/>
      <c r="K189" s="57"/>
      <c r="L189" s="57"/>
      <c r="M189" s="100"/>
      <c r="N189" s="100"/>
      <c r="O189" s="69"/>
      <c r="P189" s="67"/>
      <c r="Q189" s="57"/>
      <c r="R189" s="57"/>
      <c r="S189" s="57"/>
      <c r="T189" s="57"/>
      <c r="U189" s="57"/>
    </row>
    <row r="190" customFormat="false" ht="15.75" hidden="false" customHeight="true" outlineLevel="0" collapsed="false">
      <c r="A190" s="57"/>
      <c r="B190" s="96"/>
      <c r="C190" s="57"/>
      <c r="D190" s="62"/>
      <c r="E190" s="57"/>
      <c r="F190" s="57"/>
      <c r="G190" s="97"/>
      <c r="H190" s="98"/>
      <c r="I190" s="99"/>
      <c r="J190" s="57"/>
      <c r="K190" s="57"/>
      <c r="L190" s="57"/>
      <c r="M190" s="100"/>
      <c r="N190" s="100"/>
      <c r="O190" s="69"/>
      <c r="P190" s="67"/>
      <c r="Q190" s="57"/>
      <c r="R190" s="57"/>
      <c r="S190" s="57"/>
      <c r="T190" s="57"/>
      <c r="U190" s="57"/>
    </row>
    <row r="191" customFormat="false" ht="15.75" hidden="false" customHeight="true" outlineLevel="0" collapsed="false">
      <c r="A191" s="57"/>
      <c r="B191" s="96"/>
      <c r="C191" s="57"/>
      <c r="D191" s="62"/>
      <c r="E191" s="57"/>
      <c r="F191" s="57"/>
      <c r="G191" s="97"/>
      <c r="H191" s="98"/>
      <c r="I191" s="99"/>
      <c r="J191" s="57"/>
      <c r="K191" s="57"/>
      <c r="L191" s="57"/>
      <c r="M191" s="100"/>
      <c r="N191" s="100"/>
      <c r="O191" s="69"/>
      <c r="P191" s="67"/>
      <c r="Q191" s="57"/>
      <c r="R191" s="57"/>
      <c r="S191" s="57"/>
      <c r="T191" s="57"/>
      <c r="U191" s="57"/>
    </row>
    <row r="192" customFormat="false" ht="15.75" hidden="false" customHeight="true" outlineLevel="0" collapsed="false">
      <c r="A192" s="57"/>
      <c r="B192" s="96"/>
      <c r="C192" s="57"/>
      <c r="D192" s="62"/>
      <c r="E192" s="57"/>
      <c r="F192" s="57"/>
      <c r="G192" s="97"/>
      <c r="H192" s="98"/>
      <c r="I192" s="99"/>
      <c r="J192" s="57"/>
      <c r="K192" s="57"/>
      <c r="L192" s="57"/>
      <c r="M192" s="100"/>
      <c r="N192" s="100"/>
      <c r="O192" s="69"/>
      <c r="P192" s="67"/>
      <c r="Q192" s="57"/>
      <c r="R192" s="57"/>
      <c r="S192" s="57"/>
      <c r="T192" s="57"/>
      <c r="U192" s="57"/>
    </row>
    <row r="193" customFormat="false" ht="15.75" hidden="false" customHeight="true" outlineLevel="0" collapsed="false">
      <c r="A193" s="57"/>
      <c r="B193" s="96"/>
      <c r="C193" s="57"/>
      <c r="D193" s="62"/>
      <c r="E193" s="57"/>
      <c r="F193" s="57"/>
      <c r="G193" s="97"/>
      <c r="H193" s="98"/>
      <c r="I193" s="99"/>
      <c r="J193" s="57"/>
      <c r="K193" s="57"/>
      <c r="L193" s="57"/>
      <c r="M193" s="100"/>
      <c r="N193" s="100"/>
      <c r="O193" s="69"/>
      <c r="P193" s="67"/>
      <c r="Q193" s="57"/>
      <c r="R193" s="57"/>
      <c r="S193" s="57"/>
      <c r="T193" s="57"/>
      <c r="U193" s="57"/>
    </row>
    <row r="194" customFormat="false" ht="15.75" hidden="false" customHeight="true" outlineLevel="0" collapsed="false">
      <c r="A194" s="57"/>
      <c r="B194" s="96"/>
      <c r="C194" s="57"/>
      <c r="D194" s="62"/>
      <c r="E194" s="57"/>
      <c r="F194" s="57"/>
      <c r="G194" s="97"/>
      <c r="H194" s="98"/>
      <c r="I194" s="99"/>
      <c r="J194" s="57"/>
      <c r="K194" s="57"/>
      <c r="L194" s="57"/>
      <c r="M194" s="100"/>
      <c r="N194" s="100"/>
      <c r="O194" s="69"/>
      <c r="P194" s="67"/>
      <c r="Q194" s="57"/>
      <c r="R194" s="57"/>
      <c r="S194" s="57"/>
      <c r="T194" s="57"/>
      <c r="U194" s="57"/>
    </row>
    <row r="195" customFormat="false" ht="15.75" hidden="false" customHeight="true" outlineLevel="0" collapsed="false">
      <c r="A195" s="57"/>
      <c r="B195" s="96"/>
      <c r="C195" s="57"/>
      <c r="D195" s="62"/>
      <c r="E195" s="57"/>
      <c r="F195" s="57"/>
      <c r="G195" s="97"/>
      <c r="H195" s="98"/>
      <c r="I195" s="99"/>
      <c r="J195" s="57"/>
      <c r="K195" s="57"/>
      <c r="L195" s="57"/>
      <c r="M195" s="100"/>
      <c r="N195" s="100"/>
      <c r="O195" s="69"/>
      <c r="P195" s="67"/>
      <c r="Q195" s="57"/>
      <c r="R195" s="57"/>
      <c r="S195" s="57"/>
      <c r="T195" s="57"/>
      <c r="U195" s="57"/>
    </row>
    <row r="196" customFormat="false" ht="15.75" hidden="false" customHeight="true" outlineLevel="0" collapsed="false">
      <c r="A196" s="57"/>
      <c r="B196" s="96"/>
      <c r="C196" s="57"/>
      <c r="D196" s="62"/>
      <c r="E196" s="57"/>
      <c r="F196" s="57"/>
      <c r="G196" s="97"/>
      <c r="H196" s="98"/>
      <c r="I196" s="99"/>
      <c r="J196" s="57"/>
      <c r="K196" s="57"/>
      <c r="L196" s="57"/>
      <c r="M196" s="100"/>
      <c r="N196" s="100"/>
      <c r="O196" s="69"/>
      <c r="P196" s="67"/>
      <c r="Q196" s="57"/>
      <c r="R196" s="57"/>
      <c r="S196" s="57"/>
      <c r="T196" s="57"/>
      <c r="U196" s="57"/>
    </row>
    <row r="197" customFormat="false" ht="15.75" hidden="false" customHeight="true" outlineLevel="0" collapsed="false">
      <c r="A197" s="57"/>
      <c r="B197" s="96"/>
      <c r="C197" s="57"/>
      <c r="D197" s="62"/>
      <c r="E197" s="57"/>
      <c r="F197" s="57"/>
      <c r="G197" s="97"/>
      <c r="H197" s="98"/>
      <c r="I197" s="99"/>
      <c r="J197" s="57"/>
      <c r="K197" s="57"/>
      <c r="L197" s="57"/>
      <c r="M197" s="100"/>
      <c r="N197" s="100"/>
      <c r="O197" s="69"/>
      <c r="P197" s="67"/>
      <c r="Q197" s="57"/>
      <c r="R197" s="57"/>
      <c r="S197" s="57"/>
      <c r="T197" s="57"/>
      <c r="U197" s="57"/>
    </row>
    <row r="198" customFormat="false" ht="15.75" hidden="false" customHeight="true" outlineLevel="0" collapsed="false">
      <c r="A198" s="57"/>
      <c r="B198" s="96"/>
      <c r="C198" s="57"/>
      <c r="D198" s="62"/>
      <c r="E198" s="57"/>
      <c r="F198" s="57"/>
      <c r="G198" s="97"/>
      <c r="H198" s="98"/>
      <c r="I198" s="99"/>
      <c r="J198" s="57"/>
      <c r="K198" s="57"/>
      <c r="L198" s="57"/>
      <c r="M198" s="100"/>
      <c r="N198" s="100"/>
      <c r="O198" s="69"/>
      <c r="P198" s="67"/>
      <c r="Q198" s="57"/>
      <c r="R198" s="57"/>
      <c r="S198" s="57"/>
      <c r="T198" s="57"/>
      <c r="U198" s="57"/>
    </row>
    <row r="199" customFormat="false" ht="15.75" hidden="false" customHeight="true" outlineLevel="0" collapsed="false">
      <c r="A199" s="57"/>
      <c r="B199" s="96"/>
      <c r="C199" s="57"/>
      <c r="D199" s="62"/>
      <c r="E199" s="57"/>
      <c r="F199" s="57"/>
      <c r="G199" s="97"/>
      <c r="H199" s="98"/>
      <c r="I199" s="99"/>
      <c r="J199" s="57"/>
      <c r="K199" s="57"/>
      <c r="L199" s="57"/>
      <c r="M199" s="100"/>
      <c r="N199" s="100"/>
      <c r="O199" s="69"/>
      <c r="P199" s="67"/>
      <c r="Q199" s="57"/>
      <c r="R199" s="57"/>
      <c r="S199" s="57"/>
      <c r="T199" s="57"/>
      <c r="U199" s="57"/>
    </row>
    <row r="200" customFormat="false" ht="15.75" hidden="false" customHeight="true" outlineLevel="0" collapsed="false">
      <c r="A200" s="57"/>
      <c r="B200" s="96"/>
      <c r="C200" s="57"/>
      <c r="D200" s="62"/>
      <c r="E200" s="57"/>
      <c r="F200" s="57"/>
      <c r="G200" s="97"/>
      <c r="H200" s="98"/>
      <c r="I200" s="99"/>
      <c r="J200" s="57"/>
      <c r="K200" s="57"/>
      <c r="L200" s="57"/>
      <c r="M200" s="100"/>
      <c r="N200" s="100"/>
      <c r="O200" s="69"/>
      <c r="P200" s="67"/>
      <c r="Q200" s="57"/>
      <c r="R200" s="57"/>
      <c r="S200" s="57"/>
      <c r="T200" s="57"/>
      <c r="U200" s="57"/>
    </row>
    <row r="201" customFormat="false" ht="15.75" hidden="false" customHeight="true" outlineLevel="0" collapsed="false">
      <c r="A201" s="57"/>
      <c r="B201" s="96"/>
      <c r="C201" s="57"/>
      <c r="D201" s="62"/>
      <c r="E201" s="57"/>
      <c r="F201" s="57"/>
      <c r="G201" s="97"/>
      <c r="H201" s="98"/>
      <c r="I201" s="99"/>
      <c r="J201" s="57"/>
      <c r="K201" s="57"/>
      <c r="L201" s="57"/>
      <c r="M201" s="100"/>
      <c r="N201" s="100"/>
      <c r="O201" s="69"/>
      <c r="P201" s="67"/>
      <c r="Q201" s="57"/>
      <c r="R201" s="57"/>
      <c r="S201" s="57"/>
      <c r="T201" s="57"/>
      <c r="U201" s="57"/>
    </row>
    <row r="202" customFormat="false" ht="15.75" hidden="false" customHeight="true" outlineLevel="0" collapsed="false">
      <c r="A202" s="57"/>
      <c r="B202" s="96"/>
      <c r="C202" s="57"/>
      <c r="D202" s="62"/>
      <c r="E202" s="57"/>
      <c r="F202" s="57"/>
      <c r="G202" s="97"/>
      <c r="H202" s="98"/>
      <c r="I202" s="99"/>
      <c r="J202" s="57"/>
      <c r="K202" s="57"/>
      <c r="L202" s="57"/>
      <c r="M202" s="100"/>
      <c r="N202" s="100"/>
      <c r="O202" s="69"/>
      <c r="P202" s="67"/>
      <c r="Q202" s="57"/>
      <c r="R202" s="57"/>
      <c r="S202" s="57"/>
      <c r="T202" s="57"/>
      <c r="U202" s="57"/>
    </row>
    <row r="203" customFormat="false" ht="15.75" hidden="false" customHeight="true" outlineLevel="0" collapsed="false">
      <c r="A203" s="57"/>
      <c r="B203" s="96"/>
      <c r="C203" s="57"/>
      <c r="D203" s="62"/>
      <c r="E203" s="57"/>
      <c r="F203" s="57"/>
      <c r="G203" s="97"/>
      <c r="H203" s="98"/>
      <c r="I203" s="99"/>
      <c r="J203" s="57"/>
      <c r="K203" s="57"/>
      <c r="L203" s="57"/>
      <c r="M203" s="100"/>
      <c r="N203" s="100"/>
      <c r="O203" s="69"/>
      <c r="P203" s="67"/>
      <c r="Q203" s="57"/>
      <c r="R203" s="57"/>
      <c r="S203" s="57"/>
      <c r="T203" s="57"/>
      <c r="U203" s="57"/>
    </row>
    <row r="204" customFormat="false" ht="15.75" hidden="false" customHeight="true" outlineLevel="0" collapsed="false">
      <c r="A204" s="57"/>
      <c r="B204" s="96"/>
      <c r="C204" s="57"/>
      <c r="D204" s="62"/>
      <c r="E204" s="57"/>
      <c r="F204" s="57"/>
      <c r="G204" s="97"/>
      <c r="H204" s="98"/>
      <c r="I204" s="99"/>
      <c r="J204" s="57"/>
      <c r="K204" s="57"/>
      <c r="L204" s="57"/>
      <c r="M204" s="100"/>
      <c r="N204" s="100"/>
      <c r="O204" s="69"/>
      <c r="P204" s="67"/>
      <c r="Q204" s="57"/>
      <c r="R204" s="57"/>
      <c r="S204" s="57"/>
      <c r="T204" s="57"/>
      <c r="U204" s="57"/>
    </row>
    <row r="205" customFormat="false" ht="15.75" hidden="false" customHeight="true" outlineLevel="0" collapsed="false">
      <c r="A205" s="57"/>
      <c r="B205" s="96"/>
      <c r="C205" s="57"/>
      <c r="D205" s="62"/>
      <c r="E205" s="57"/>
      <c r="F205" s="57"/>
      <c r="G205" s="97"/>
      <c r="H205" s="98"/>
      <c r="I205" s="99"/>
      <c r="J205" s="57"/>
      <c r="K205" s="57"/>
      <c r="L205" s="57"/>
      <c r="M205" s="100"/>
      <c r="N205" s="100"/>
      <c r="O205" s="69"/>
      <c r="P205" s="67"/>
      <c r="Q205" s="57"/>
      <c r="R205" s="57"/>
      <c r="S205" s="57"/>
      <c r="T205" s="57"/>
      <c r="U205" s="57"/>
    </row>
    <row r="206" customFormat="false" ht="15.75" hidden="false" customHeight="true" outlineLevel="0" collapsed="false">
      <c r="A206" s="57"/>
      <c r="B206" s="96"/>
      <c r="C206" s="57"/>
      <c r="D206" s="62"/>
      <c r="E206" s="57"/>
      <c r="F206" s="57"/>
      <c r="G206" s="97"/>
      <c r="H206" s="98"/>
      <c r="I206" s="99"/>
      <c r="J206" s="57"/>
      <c r="K206" s="57"/>
      <c r="L206" s="57"/>
      <c r="M206" s="100"/>
      <c r="N206" s="100"/>
      <c r="O206" s="69"/>
      <c r="P206" s="67"/>
      <c r="Q206" s="57"/>
      <c r="R206" s="57"/>
      <c r="S206" s="57"/>
      <c r="T206" s="57"/>
      <c r="U206" s="57"/>
    </row>
    <row r="207" customFormat="false" ht="15.75" hidden="false" customHeight="true" outlineLevel="0" collapsed="false">
      <c r="A207" s="57"/>
      <c r="B207" s="96"/>
      <c r="C207" s="57"/>
      <c r="D207" s="62"/>
      <c r="E207" s="57"/>
      <c r="F207" s="57"/>
      <c r="G207" s="97"/>
      <c r="H207" s="98"/>
      <c r="I207" s="99"/>
      <c r="J207" s="57"/>
      <c r="K207" s="57"/>
      <c r="L207" s="57"/>
      <c r="M207" s="100"/>
      <c r="N207" s="100"/>
      <c r="O207" s="69"/>
      <c r="P207" s="67"/>
      <c r="Q207" s="57"/>
      <c r="R207" s="57"/>
      <c r="S207" s="57"/>
      <c r="T207" s="57"/>
      <c r="U207" s="57"/>
    </row>
    <row r="208" customFormat="false" ht="15.75" hidden="false" customHeight="true" outlineLevel="0" collapsed="false">
      <c r="A208" s="57"/>
      <c r="B208" s="96"/>
      <c r="C208" s="57"/>
      <c r="D208" s="62"/>
      <c r="E208" s="57"/>
      <c r="F208" s="57"/>
      <c r="G208" s="97"/>
      <c r="H208" s="98"/>
      <c r="I208" s="99"/>
      <c r="J208" s="57"/>
      <c r="K208" s="57"/>
      <c r="L208" s="57"/>
      <c r="M208" s="100"/>
      <c r="N208" s="100"/>
      <c r="O208" s="69"/>
      <c r="P208" s="67"/>
      <c r="Q208" s="57"/>
      <c r="R208" s="57"/>
      <c r="S208" s="57"/>
      <c r="T208" s="57"/>
      <c r="U208" s="57"/>
    </row>
    <row r="209" customFormat="false" ht="15.75" hidden="false" customHeight="true" outlineLevel="0" collapsed="false">
      <c r="A209" s="57"/>
      <c r="B209" s="96"/>
      <c r="C209" s="57"/>
      <c r="D209" s="62"/>
      <c r="E209" s="57"/>
      <c r="F209" s="57"/>
      <c r="G209" s="97"/>
      <c r="H209" s="98"/>
      <c r="I209" s="99"/>
      <c r="J209" s="57"/>
      <c r="K209" s="57"/>
      <c r="L209" s="57"/>
      <c r="M209" s="100"/>
      <c r="N209" s="100"/>
      <c r="O209" s="69"/>
      <c r="P209" s="67"/>
      <c r="Q209" s="57"/>
      <c r="R209" s="57"/>
      <c r="S209" s="57"/>
      <c r="T209" s="57"/>
      <c r="U209" s="57"/>
    </row>
    <row r="210" customFormat="false" ht="15.75" hidden="false" customHeight="true" outlineLevel="0" collapsed="false">
      <c r="A210" s="57"/>
      <c r="B210" s="96"/>
      <c r="C210" s="57"/>
      <c r="D210" s="62"/>
      <c r="E210" s="57"/>
      <c r="F210" s="57"/>
      <c r="G210" s="97"/>
      <c r="H210" s="98"/>
      <c r="I210" s="99"/>
      <c r="J210" s="57"/>
      <c r="K210" s="57"/>
      <c r="L210" s="57"/>
      <c r="M210" s="100"/>
      <c r="N210" s="100"/>
      <c r="O210" s="69"/>
      <c r="P210" s="67"/>
      <c r="Q210" s="57"/>
      <c r="R210" s="57"/>
      <c r="S210" s="57"/>
      <c r="T210" s="57"/>
      <c r="U210" s="57"/>
    </row>
    <row r="211" customFormat="false" ht="15.75" hidden="false" customHeight="true" outlineLevel="0" collapsed="false">
      <c r="A211" s="57"/>
      <c r="B211" s="96"/>
      <c r="C211" s="57"/>
      <c r="D211" s="62"/>
      <c r="E211" s="57"/>
      <c r="F211" s="57"/>
      <c r="G211" s="97"/>
      <c r="H211" s="98"/>
      <c r="I211" s="99"/>
      <c r="J211" s="57"/>
      <c r="K211" s="57"/>
      <c r="L211" s="57"/>
      <c r="M211" s="100"/>
      <c r="N211" s="100"/>
      <c r="O211" s="69"/>
      <c r="P211" s="67"/>
      <c r="Q211" s="57"/>
      <c r="R211" s="57"/>
      <c r="S211" s="57"/>
      <c r="T211" s="57"/>
      <c r="U211" s="57"/>
    </row>
    <row r="212" customFormat="false" ht="15.75" hidden="false" customHeight="true" outlineLevel="0" collapsed="false">
      <c r="A212" s="57"/>
      <c r="B212" s="96"/>
      <c r="C212" s="57"/>
      <c r="D212" s="62"/>
      <c r="E212" s="57"/>
      <c r="F212" s="57"/>
      <c r="G212" s="97"/>
      <c r="H212" s="98"/>
      <c r="I212" s="99"/>
      <c r="J212" s="57"/>
      <c r="K212" s="57"/>
      <c r="L212" s="57"/>
      <c r="M212" s="100"/>
      <c r="N212" s="100"/>
      <c r="O212" s="69"/>
      <c r="P212" s="67"/>
      <c r="Q212" s="57"/>
      <c r="R212" s="57"/>
      <c r="S212" s="57"/>
      <c r="T212" s="57"/>
      <c r="U212" s="57"/>
    </row>
    <row r="213" customFormat="false" ht="15.75" hidden="false" customHeight="true" outlineLevel="0" collapsed="false">
      <c r="A213" s="57"/>
      <c r="B213" s="96"/>
      <c r="C213" s="57"/>
      <c r="D213" s="62"/>
      <c r="E213" s="57"/>
      <c r="F213" s="57"/>
      <c r="G213" s="97"/>
      <c r="H213" s="98"/>
      <c r="I213" s="99"/>
      <c r="J213" s="57"/>
      <c r="K213" s="57"/>
      <c r="L213" s="57"/>
      <c r="M213" s="100"/>
      <c r="N213" s="100"/>
      <c r="O213" s="69"/>
      <c r="P213" s="67"/>
      <c r="Q213" s="57"/>
      <c r="R213" s="57"/>
      <c r="S213" s="57"/>
      <c r="T213" s="57"/>
      <c r="U213" s="57"/>
    </row>
    <row r="214" customFormat="false" ht="15.75" hidden="false" customHeight="true" outlineLevel="0" collapsed="false">
      <c r="A214" s="57"/>
      <c r="B214" s="96"/>
      <c r="C214" s="57"/>
      <c r="D214" s="62"/>
      <c r="E214" s="57"/>
      <c r="F214" s="57"/>
      <c r="G214" s="97"/>
      <c r="H214" s="98"/>
      <c r="I214" s="99"/>
      <c r="J214" s="57"/>
      <c r="K214" s="57"/>
      <c r="L214" s="57"/>
      <c r="M214" s="100"/>
      <c r="N214" s="100"/>
      <c r="O214" s="69"/>
      <c r="P214" s="67"/>
      <c r="Q214" s="57"/>
      <c r="R214" s="57"/>
      <c r="S214" s="57"/>
      <c r="T214" s="57"/>
      <c r="U214" s="57"/>
    </row>
    <row r="215" customFormat="false" ht="15.75" hidden="false" customHeight="true" outlineLevel="0" collapsed="false">
      <c r="A215" s="57"/>
      <c r="B215" s="96"/>
      <c r="C215" s="57"/>
      <c r="D215" s="62"/>
      <c r="E215" s="57"/>
      <c r="F215" s="57"/>
      <c r="G215" s="97"/>
      <c r="H215" s="98"/>
      <c r="I215" s="99"/>
      <c r="J215" s="57"/>
      <c r="K215" s="57"/>
      <c r="L215" s="57"/>
      <c r="M215" s="100"/>
      <c r="N215" s="100"/>
      <c r="O215" s="69"/>
      <c r="P215" s="67"/>
      <c r="Q215" s="57"/>
      <c r="R215" s="57"/>
      <c r="S215" s="57"/>
      <c r="T215" s="57"/>
      <c r="U215" s="57"/>
    </row>
    <row r="216" customFormat="false" ht="15.75" hidden="false" customHeight="true" outlineLevel="0" collapsed="false">
      <c r="A216" s="57"/>
      <c r="B216" s="96"/>
      <c r="C216" s="57"/>
      <c r="D216" s="62"/>
      <c r="E216" s="57"/>
      <c r="F216" s="57"/>
      <c r="G216" s="97"/>
      <c r="H216" s="98"/>
      <c r="I216" s="99"/>
      <c r="J216" s="57"/>
      <c r="K216" s="57"/>
      <c r="L216" s="57"/>
      <c r="M216" s="100"/>
      <c r="N216" s="100"/>
      <c r="O216" s="69"/>
      <c r="P216" s="67"/>
      <c r="Q216" s="57"/>
      <c r="R216" s="57"/>
      <c r="S216" s="57"/>
      <c r="T216" s="57"/>
      <c r="U216" s="57"/>
    </row>
    <row r="217" customFormat="false" ht="15.75" hidden="false" customHeight="true" outlineLevel="0" collapsed="false">
      <c r="A217" s="57"/>
      <c r="B217" s="96"/>
      <c r="C217" s="57"/>
      <c r="D217" s="62"/>
      <c r="E217" s="57"/>
      <c r="F217" s="57"/>
      <c r="G217" s="97"/>
      <c r="H217" s="98"/>
      <c r="I217" s="99"/>
      <c r="J217" s="57"/>
      <c r="K217" s="57"/>
      <c r="L217" s="57"/>
      <c r="M217" s="100"/>
      <c r="N217" s="100"/>
      <c r="O217" s="69"/>
      <c r="P217" s="67"/>
      <c r="Q217" s="57"/>
      <c r="R217" s="57"/>
      <c r="S217" s="57"/>
      <c r="T217" s="57"/>
      <c r="U217" s="57"/>
    </row>
    <row r="218" customFormat="false" ht="15.75" hidden="false" customHeight="true" outlineLevel="0" collapsed="false">
      <c r="A218" s="57"/>
      <c r="B218" s="96"/>
      <c r="C218" s="57"/>
      <c r="D218" s="62"/>
      <c r="E218" s="57"/>
      <c r="F218" s="57"/>
      <c r="G218" s="97"/>
      <c r="H218" s="98"/>
      <c r="I218" s="99"/>
      <c r="J218" s="57"/>
      <c r="K218" s="57"/>
      <c r="L218" s="57"/>
      <c r="M218" s="100"/>
      <c r="N218" s="100"/>
      <c r="O218" s="69"/>
      <c r="P218" s="67"/>
      <c r="Q218" s="57"/>
      <c r="R218" s="57"/>
      <c r="S218" s="57"/>
      <c r="T218" s="57"/>
      <c r="U218" s="57"/>
    </row>
    <row r="219" customFormat="false" ht="15.75" hidden="false" customHeight="true" outlineLevel="0" collapsed="false">
      <c r="A219" s="57"/>
      <c r="B219" s="96"/>
      <c r="C219" s="57"/>
      <c r="D219" s="62"/>
      <c r="E219" s="57"/>
      <c r="F219" s="57"/>
      <c r="G219" s="97"/>
      <c r="H219" s="98"/>
      <c r="I219" s="99"/>
      <c r="J219" s="57"/>
      <c r="K219" s="57"/>
      <c r="L219" s="57"/>
      <c r="M219" s="100"/>
      <c r="N219" s="100"/>
      <c r="O219" s="69"/>
      <c r="P219" s="67"/>
      <c r="Q219" s="57"/>
      <c r="R219" s="57"/>
      <c r="S219" s="57"/>
      <c r="T219" s="57"/>
      <c r="U219" s="57"/>
    </row>
    <row r="220" customFormat="false" ht="15.75" hidden="false" customHeight="true" outlineLevel="0" collapsed="false">
      <c r="A220" s="57"/>
      <c r="B220" s="96"/>
      <c r="C220" s="57"/>
      <c r="D220" s="62"/>
      <c r="E220" s="57"/>
      <c r="F220" s="57"/>
      <c r="G220" s="97"/>
      <c r="H220" s="98"/>
      <c r="I220" s="99"/>
      <c r="J220" s="57"/>
      <c r="K220" s="57"/>
      <c r="L220" s="57"/>
      <c r="M220" s="100"/>
      <c r="N220" s="100"/>
      <c r="O220" s="69"/>
      <c r="P220" s="67"/>
      <c r="Q220" s="57"/>
      <c r="R220" s="57"/>
      <c r="S220" s="57"/>
      <c r="T220" s="57"/>
      <c r="U220" s="57"/>
    </row>
    <row r="221" customFormat="false" ht="15.75" hidden="false" customHeight="true" outlineLevel="0" collapsed="false">
      <c r="A221" s="57"/>
      <c r="B221" s="96"/>
      <c r="C221" s="57"/>
      <c r="D221" s="62"/>
      <c r="E221" s="57"/>
      <c r="F221" s="57"/>
      <c r="G221" s="97"/>
      <c r="H221" s="98"/>
      <c r="I221" s="99"/>
      <c r="J221" s="57"/>
      <c r="K221" s="57"/>
      <c r="L221" s="57"/>
      <c r="M221" s="100"/>
      <c r="N221" s="100"/>
      <c r="O221" s="69"/>
      <c r="P221" s="67"/>
      <c r="Q221" s="57"/>
      <c r="R221" s="57"/>
      <c r="S221" s="57"/>
      <c r="T221" s="57"/>
      <c r="U221" s="57"/>
    </row>
    <row r="222" customFormat="false" ht="15.75" hidden="false" customHeight="true" outlineLevel="0" collapsed="false">
      <c r="A222" s="57"/>
      <c r="B222" s="96"/>
      <c r="C222" s="57"/>
      <c r="D222" s="62"/>
      <c r="E222" s="57"/>
      <c r="F222" s="57"/>
      <c r="G222" s="97"/>
      <c r="H222" s="98"/>
      <c r="I222" s="99"/>
      <c r="J222" s="57"/>
      <c r="K222" s="57"/>
      <c r="L222" s="57"/>
      <c r="M222" s="100"/>
      <c r="N222" s="100"/>
      <c r="O222" s="69"/>
      <c r="P222" s="67"/>
      <c r="Q222" s="57"/>
      <c r="R222" s="57"/>
      <c r="S222" s="57"/>
      <c r="T222" s="57"/>
      <c r="U222" s="57"/>
    </row>
    <row r="223" customFormat="false" ht="15.75" hidden="false" customHeight="true" outlineLevel="0" collapsed="false">
      <c r="A223" s="57"/>
      <c r="B223" s="96"/>
      <c r="C223" s="57"/>
      <c r="D223" s="62"/>
      <c r="E223" s="57"/>
      <c r="F223" s="57"/>
      <c r="G223" s="97"/>
      <c r="H223" s="98"/>
      <c r="I223" s="99"/>
      <c r="J223" s="57"/>
      <c r="K223" s="57"/>
      <c r="L223" s="57"/>
      <c r="M223" s="100"/>
      <c r="N223" s="100"/>
      <c r="O223" s="69"/>
      <c r="P223" s="67"/>
      <c r="Q223" s="57"/>
      <c r="R223" s="57"/>
      <c r="S223" s="57"/>
      <c r="T223" s="57"/>
      <c r="U223" s="57"/>
    </row>
    <row r="224" customFormat="false" ht="15.75" hidden="false" customHeight="true" outlineLevel="0" collapsed="false">
      <c r="A224" s="57"/>
      <c r="B224" s="96"/>
      <c r="C224" s="57"/>
      <c r="D224" s="62"/>
      <c r="E224" s="57"/>
      <c r="F224" s="57"/>
      <c r="G224" s="97"/>
      <c r="H224" s="98"/>
      <c r="I224" s="99"/>
      <c r="J224" s="57"/>
      <c r="K224" s="57"/>
      <c r="L224" s="57"/>
      <c r="M224" s="100"/>
      <c r="N224" s="100"/>
      <c r="O224" s="69"/>
      <c r="P224" s="67"/>
      <c r="Q224" s="57"/>
      <c r="R224" s="57"/>
      <c r="S224" s="57"/>
      <c r="T224" s="57"/>
      <c r="U224" s="57"/>
    </row>
    <row r="225" customFormat="false" ht="15.75" hidden="false" customHeight="true" outlineLevel="0" collapsed="false">
      <c r="A225" s="57"/>
      <c r="B225" s="96"/>
      <c r="C225" s="57"/>
      <c r="D225" s="62"/>
      <c r="E225" s="57"/>
      <c r="F225" s="57"/>
      <c r="G225" s="97"/>
      <c r="H225" s="98"/>
      <c r="I225" s="99"/>
      <c r="J225" s="57"/>
      <c r="K225" s="57"/>
      <c r="L225" s="57"/>
      <c r="M225" s="100"/>
      <c r="N225" s="100"/>
      <c r="O225" s="69"/>
      <c r="P225" s="67"/>
      <c r="Q225" s="57"/>
      <c r="R225" s="57"/>
      <c r="S225" s="57"/>
      <c r="T225" s="57"/>
      <c r="U225" s="57"/>
    </row>
    <row r="226" customFormat="false" ht="15.75" hidden="false" customHeight="true" outlineLevel="0" collapsed="false">
      <c r="A226" s="57"/>
      <c r="B226" s="96"/>
      <c r="C226" s="57"/>
      <c r="D226" s="62"/>
      <c r="E226" s="57"/>
      <c r="F226" s="57"/>
      <c r="G226" s="97"/>
      <c r="H226" s="98"/>
      <c r="I226" s="99"/>
      <c r="J226" s="57"/>
      <c r="K226" s="57"/>
      <c r="L226" s="57"/>
      <c r="M226" s="100"/>
      <c r="N226" s="100"/>
      <c r="O226" s="69"/>
      <c r="P226" s="67"/>
      <c r="Q226" s="57"/>
      <c r="R226" s="57"/>
      <c r="S226" s="57"/>
      <c r="T226" s="57"/>
      <c r="U226" s="57"/>
    </row>
    <row r="227" customFormat="false" ht="15.75" hidden="false" customHeight="true" outlineLevel="0" collapsed="false">
      <c r="A227" s="57"/>
      <c r="B227" s="96"/>
      <c r="C227" s="57"/>
      <c r="D227" s="62"/>
      <c r="E227" s="57"/>
      <c r="F227" s="57"/>
      <c r="G227" s="97"/>
      <c r="H227" s="98"/>
      <c r="I227" s="99"/>
      <c r="J227" s="57"/>
      <c r="K227" s="57"/>
      <c r="L227" s="57"/>
      <c r="M227" s="100"/>
      <c r="N227" s="100"/>
      <c r="O227" s="69"/>
      <c r="P227" s="67"/>
      <c r="Q227" s="57"/>
      <c r="R227" s="57"/>
      <c r="S227" s="57"/>
      <c r="T227" s="57"/>
      <c r="U227" s="57"/>
    </row>
    <row r="228" customFormat="false" ht="15.75" hidden="false" customHeight="true" outlineLevel="0" collapsed="false">
      <c r="A228" s="57"/>
      <c r="B228" s="96"/>
      <c r="C228" s="57"/>
      <c r="D228" s="62"/>
      <c r="E228" s="57"/>
      <c r="F228" s="57"/>
      <c r="G228" s="97"/>
      <c r="H228" s="98"/>
      <c r="I228" s="99"/>
      <c r="J228" s="57"/>
      <c r="K228" s="57"/>
      <c r="L228" s="57"/>
      <c r="M228" s="100"/>
      <c r="N228" s="100"/>
      <c r="O228" s="69"/>
      <c r="P228" s="67"/>
      <c r="Q228" s="57"/>
      <c r="R228" s="57"/>
      <c r="S228" s="57"/>
      <c r="T228" s="57"/>
      <c r="U228" s="57"/>
    </row>
    <row r="229" customFormat="false" ht="15.75" hidden="false" customHeight="true" outlineLevel="0" collapsed="false">
      <c r="A229" s="57"/>
      <c r="B229" s="96"/>
      <c r="C229" s="57"/>
      <c r="D229" s="62"/>
      <c r="E229" s="57"/>
      <c r="F229" s="57"/>
      <c r="G229" s="97"/>
      <c r="H229" s="98"/>
      <c r="I229" s="99"/>
      <c r="J229" s="57"/>
      <c r="K229" s="57"/>
      <c r="L229" s="57"/>
      <c r="M229" s="100"/>
      <c r="N229" s="100"/>
      <c r="O229" s="69"/>
      <c r="P229" s="67"/>
      <c r="Q229" s="57"/>
      <c r="R229" s="57"/>
      <c r="S229" s="57"/>
      <c r="T229" s="57"/>
      <c r="U229" s="57"/>
    </row>
    <row r="230" customFormat="false" ht="15.75" hidden="false" customHeight="true" outlineLevel="0" collapsed="false">
      <c r="A230" s="57"/>
      <c r="B230" s="96"/>
      <c r="C230" s="57"/>
      <c r="D230" s="62"/>
      <c r="E230" s="57"/>
      <c r="F230" s="57"/>
      <c r="G230" s="97"/>
      <c r="H230" s="98"/>
      <c r="I230" s="99"/>
      <c r="J230" s="57"/>
      <c r="K230" s="57"/>
      <c r="L230" s="57"/>
      <c r="M230" s="100"/>
      <c r="N230" s="100"/>
      <c r="O230" s="69"/>
      <c r="P230" s="67"/>
      <c r="Q230" s="57"/>
      <c r="R230" s="57"/>
      <c r="S230" s="57"/>
      <c r="T230" s="57"/>
      <c r="U230" s="57"/>
    </row>
    <row r="231" customFormat="false" ht="15.75" hidden="false" customHeight="true" outlineLevel="0" collapsed="false">
      <c r="A231" s="57"/>
      <c r="B231" s="96"/>
      <c r="C231" s="57"/>
      <c r="D231" s="62"/>
      <c r="E231" s="57"/>
      <c r="F231" s="57"/>
      <c r="G231" s="97"/>
      <c r="H231" s="98"/>
      <c r="I231" s="99"/>
      <c r="J231" s="57"/>
      <c r="K231" s="57"/>
      <c r="L231" s="57"/>
      <c r="M231" s="100"/>
      <c r="N231" s="100"/>
      <c r="O231" s="69"/>
      <c r="P231" s="67"/>
      <c r="Q231" s="57"/>
      <c r="R231" s="57"/>
      <c r="S231" s="57"/>
      <c r="T231" s="57"/>
      <c r="U231" s="57"/>
    </row>
    <row r="232" customFormat="false" ht="15.75" hidden="false" customHeight="true" outlineLevel="0" collapsed="false">
      <c r="A232" s="57"/>
      <c r="B232" s="96"/>
      <c r="C232" s="57"/>
      <c r="D232" s="62"/>
      <c r="E232" s="57"/>
      <c r="F232" s="57"/>
      <c r="G232" s="97"/>
      <c r="H232" s="98"/>
      <c r="I232" s="99"/>
      <c r="J232" s="57"/>
      <c r="K232" s="57"/>
      <c r="L232" s="57"/>
      <c r="M232" s="100"/>
      <c r="N232" s="100"/>
      <c r="O232" s="69"/>
      <c r="P232" s="67"/>
      <c r="Q232" s="57"/>
      <c r="R232" s="57"/>
      <c r="S232" s="57"/>
      <c r="T232" s="57"/>
      <c r="U232" s="57"/>
    </row>
    <row r="233" customFormat="false" ht="15.75" hidden="false" customHeight="true" outlineLevel="0" collapsed="false">
      <c r="A233" s="57"/>
      <c r="B233" s="96"/>
      <c r="C233" s="57"/>
      <c r="D233" s="62"/>
      <c r="E233" s="57"/>
      <c r="F233" s="57"/>
      <c r="G233" s="97"/>
      <c r="H233" s="98"/>
      <c r="I233" s="99"/>
      <c r="J233" s="57"/>
      <c r="K233" s="57"/>
      <c r="L233" s="57"/>
      <c r="M233" s="100"/>
      <c r="N233" s="100"/>
      <c r="O233" s="69"/>
      <c r="P233" s="67"/>
      <c r="Q233" s="57"/>
      <c r="R233" s="57"/>
      <c r="S233" s="57"/>
      <c r="T233" s="57"/>
      <c r="U233" s="57"/>
    </row>
    <row r="234" customFormat="false" ht="15.75" hidden="false" customHeight="true" outlineLevel="0" collapsed="false">
      <c r="A234" s="57"/>
      <c r="B234" s="96"/>
      <c r="C234" s="57"/>
      <c r="D234" s="62"/>
      <c r="E234" s="57"/>
      <c r="F234" s="57"/>
      <c r="G234" s="97"/>
      <c r="H234" s="98"/>
      <c r="I234" s="99"/>
      <c r="J234" s="57"/>
      <c r="K234" s="57"/>
      <c r="L234" s="57"/>
      <c r="M234" s="100"/>
      <c r="N234" s="100"/>
      <c r="O234" s="69"/>
      <c r="P234" s="67"/>
      <c r="Q234" s="57"/>
      <c r="R234" s="57"/>
      <c r="S234" s="57"/>
      <c r="T234" s="57"/>
      <c r="U234" s="57"/>
    </row>
    <row r="235" customFormat="false" ht="15.75" hidden="false" customHeight="true" outlineLevel="0" collapsed="false">
      <c r="A235" s="57"/>
      <c r="B235" s="96"/>
      <c r="C235" s="57"/>
      <c r="D235" s="62"/>
      <c r="E235" s="57"/>
      <c r="F235" s="57"/>
      <c r="G235" s="97"/>
      <c r="H235" s="98"/>
      <c r="I235" s="99"/>
      <c r="J235" s="57"/>
      <c r="K235" s="57"/>
      <c r="L235" s="57"/>
      <c r="M235" s="100"/>
      <c r="N235" s="100"/>
      <c r="O235" s="69"/>
      <c r="P235" s="67"/>
      <c r="Q235" s="57"/>
      <c r="R235" s="57"/>
      <c r="S235" s="57"/>
      <c r="T235" s="57"/>
      <c r="U235" s="57"/>
    </row>
    <row r="236" customFormat="false" ht="15.75" hidden="false" customHeight="true" outlineLevel="0" collapsed="false">
      <c r="A236" s="57"/>
      <c r="B236" s="96"/>
      <c r="C236" s="57"/>
      <c r="D236" s="62"/>
      <c r="E236" s="57"/>
      <c r="F236" s="57"/>
      <c r="G236" s="97"/>
      <c r="H236" s="98"/>
      <c r="I236" s="99"/>
      <c r="J236" s="57"/>
      <c r="K236" s="57"/>
      <c r="L236" s="57"/>
      <c r="M236" s="100"/>
      <c r="N236" s="100"/>
      <c r="O236" s="69"/>
      <c r="P236" s="67"/>
      <c r="Q236" s="57"/>
      <c r="R236" s="57"/>
      <c r="S236" s="57"/>
      <c r="T236" s="57"/>
      <c r="U236" s="57"/>
    </row>
    <row r="237" customFormat="false" ht="15.75" hidden="false" customHeight="true" outlineLevel="0" collapsed="false">
      <c r="A237" s="57"/>
      <c r="B237" s="96"/>
      <c r="C237" s="57"/>
      <c r="D237" s="62"/>
      <c r="E237" s="57"/>
      <c r="F237" s="57"/>
      <c r="G237" s="97"/>
      <c r="H237" s="98"/>
      <c r="I237" s="99"/>
      <c r="J237" s="57"/>
      <c r="K237" s="57"/>
      <c r="L237" s="57"/>
      <c r="M237" s="100"/>
      <c r="N237" s="100"/>
      <c r="O237" s="69"/>
      <c r="P237" s="67"/>
      <c r="Q237" s="57"/>
      <c r="R237" s="57"/>
      <c r="S237" s="57"/>
      <c r="T237" s="57"/>
      <c r="U237" s="57"/>
    </row>
    <row r="238" customFormat="false" ht="15.75" hidden="false" customHeight="true" outlineLevel="0" collapsed="false">
      <c r="A238" s="57"/>
      <c r="B238" s="96"/>
      <c r="C238" s="57"/>
      <c r="D238" s="62"/>
      <c r="E238" s="57"/>
      <c r="F238" s="57"/>
      <c r="G238" s="97"/>
      <c r="H238" s="98"/>
      <c r="I238" s="99"/>
      <c r="J238" s="57"/>
      <c r="K238" s="57"/>
      <c r="L238" s="57"/>
      <c r="M238" s="100"/>
      <c r="N238" s="100"/>
      <c r="O238" s="69"/>
      <c r="P238" s="67"/>
      <c r="Q238" s="57"/>
      <c r="R238" s="57"/>
      <c r="S238" s="57"/>
      <c r="T238" s="57"/>
      <c r="U238" s="57"/>
    </row>
    <row r="239" customFormat="false" ht="15.75" hidden="false" customHeight="true" outlineLevel="0" collapsed="false">
      <c r="A239" s="57"/>
      <c r="B239" s="96"/>
      <c r="C239" s="57"/>
      <c r="D239" s="62"/>
      <c r="E239" s="57"/>
      <c r="F239" s="57"/>
      <c r="G239" s="97"/>
      <c r="H239" s="98"/>
      <c r="I239" s="99"/>
      <c r="J239" s="57"/>
      <c r="K239" s="57"/>
      <c r="L239" s="57"/>
      <c r="M239" s="100"/>
      <c r="N239" s="100"/>
      <c r="O239" s="69"/>
      <c r="P239" s="67"/>
      <c r="Q239" s="57"/>
      <c r="R239" s="57"/>
      <c r="S239" s="57"/>
      <c r="T239" s="57"/>
      <c r="U239" s="57"/>
    </row>
    <row r="240" customFormat="false" ht="15.75" hidden="false" customHeight="true" outlineLevel="0" collapsed="false">
      <c r="A240" s="57"/>
      <c r="B240" s="96"/>
      <c r="C240" s="57"/>
      <c r="D240" s="62"/>
      <c r="E240" s="57"/>
      <c r="F240" s="57"/>
      <c r="G240" s="97"/>
      <c r="H240" s="98"/>
      <c r="I240" s="99"/>
      <c r="J240" s="57"/>
      <c r="K240" s="57"/>
      <c r="L240" s="57"/>
      <c r="M240" s="100"/>
      <c r="N240" s="100"/>
      <c r="O240" s="69"/>
      <c r="P240" s="67"/>
      <c r="Q240" s="57"/>
      <c r="R240" s="57"/>
      <c r="S240" s="57"/>
      <c r="T240" s="57"/>
      <c r="U240" s="57"/>
    </row>
    <row r="241" customFormat="false" ht="15.75" hidden="false" customHeight="true" outlineLevel="0" collapsed="false">
      <c r="A241" s="57"/>
      <c r="B241" s="96"/>
      <c r="C241" s="57"/>
      <c r="D241" s="62"/>
      <c r="E241" s="57"/>
      <c r="F241" s="57"/>
      <c r="G241" s="97"/>
      <c r="H241" s="98"/>
      <c r="I241" s="99"/>
      <c r="J241" s="57"/>
      <c r="K241" s="57"/>
      <c r="L241" s="57"/>
      <c r="M241" s="100"/>
      <c r="N241" s="100"/>
      <c r="O241" s="69"/>
      <c r="P241" s="67"/>
      <c r="Q241" s="57"/>
      <c r="R241" s="57"/>
      <c r="S241" s="57"/>
      <c r="T241" s="57"/>
      <c r="U241" s="57"/>
    </row>
    <row r="242" customFormat="false" ht="15.75" hidden="false" customHeight="true" outlineLevel="0" collapsed="false">
      <c r="A242" s="57"/>
      <c r="B242" s="96"/>
      <c r="C242" s="57"/>
      <c r="D242" s="62"/>
      <c r="E242" s="57"/>
      <c r="F242" s="57"/>
      <c r="G242" s="97"/>
      <c r="H242" s="98"/>
      <c r="I242" s="99"/>
      <c r="J242" s="57"/>
      <c r="K242" s="57"/>
      <c r="L242" s="57"/>
      <c r="M242" s="100"/>
      <c r="N242" s="100"/>
      <c r="O242" s="69"/>
      <c r="P242" s="67"/>
      <c r="Q242" s="57"/>
      <c r="R242" s="57"/>
      <c r="S242" s="57"/>
      <c r="T242" s="57"/>
      <c r="U242" s="57"/>
    </row>
    <row r="243" customFormat="false" ht="15.75" hidden="false" customHeight="true" outlineLevel="0" collapsed="false">
      <c r="A243" s="57"/>
      <c r="B243" s="96"/>
      <c r="C243" s="57"/>
      <c r="D243" s="62"/>
      <c r="E243" s="57"/>
      <c r="F243" s="57"/>
      <c r="G243" s="97"/>
      <c r="H243" s="98"/>
      <c r="I243" s="99"/>
      <c r="J243" s="57"/>
      <c r="K243" s="57"/>
      <c r="L243" s="57"/>
      <c r="M243" s="100"/>
      <c r="N243" s="100"/>
      <c r="O243" s="69"/>
      <c r="P243" s="67"/>
      <c r="Q243" s="57"/>
      <c r="R243" s="57"/>
      <c r="S243" s="57"/>
      <c r="T243" s="57"/>
      <c r="U243" s="57"/>
    </row>
    <row r="244" customFormat="false" ht="15.75" hidden="false" customHeight="true" outlineLevel="0" collapsed="false">
      <c r="A244" s="57"/>
      <c r="B244" s="96"/>
      <c r="C244" s="57"/>
      <c r="D244" s="62"/>
      <c r="E244" s="57"/>
      <c r="F244" s="57"/>
      <c r="G244" s="97"/>
      <c r="H244" s="98"/>
      <c r="I244" s="99"/>
      <c r="J244" s="57"/>
      <c r="K244" s="57"/>
      <c r="L244" s="57"/>
      <c r="M244" s="100"/>
      <c r="N244" s="100"/>
      <c r="O244" s="69"/>
      <c r="P244" s="67"/>
      <c r="Q244" s="57"/>
      <c r="R244" s="57"/>
      <c r="S244" s="57"/>
      <c r="T244" s="57"/>
      <c r="U244" s="57"/>
    </row>
    <row r="245" customFormat="false" ht="15.75" hidden="false" customHeight="true" outlineLevel="0" collapsed="false">
      <c r="A245" s="57"/>
      <c r="B245" s="96"/>
      <c r="C245" s="57"/>
      <c r="D245" s="62"/>
      <c r="E245" s="57"/>
      <c r="F245" s="57"/>
      <c r="G245" s="97"/>
      <c r="H245" s="98"/>
      <c r="I245" s="99"/>
      <c r="J245" s="57"/>
      <c r="K245" s="57"/>
      <c r="L245" s="57"/>
      <c r="M245" s="100"/>
      <c r="N245" s="100"/>
      <c r="O245" s="69"/>
      <c r="P245" s="67"/>
      <c r="Q245" s="57"/>
      <c r="R245" s="57"/>
      <c r="S245" s="57"/>
      <c r="T245" s="57"/>
      <c r="U245" s="57"/>
    </row>
    <row r="246" customFormat="false" ht="15.75" hidden="false" customHeight="true" outlineLevel="0" collapsed="false">
      <c r="A246" s="57"/>
      <c r="B246" s="96"/>
      <c r="C246" s="57"/>
      <c r="D246" s="62"/>
      <c r="E246" s="57"/>
      <c r="F246" s="57"/>
      <c r="G246" s="97"/>
      <c r="H246" s="98"/>
      <c r="I246" s="99"/>
      <c r="J246" s="57"/>
      <c r="K246" s="57"/>
      <c r="L246" s="57"/>
      <c r="M246" s="100"/>
      <c r="N246" s="100"/>
      <c r="O246" s="69"/>
      <c r="P246" s="67"/>
      <c r="Q246" s="57"/>
      <c r="R246" s="57"/>
      <c r="S246" s="57"/>
      <c r="T246" s="57"/>
      <c r="U246" s="57"/>
    </row>
    <row r="247" customFormat="false" ht="15.75" hidden="false" customHeight="true" outlineLevel="0" collapsed="false">
      <c r="A247" s="57"/>
      <c r="B247" s="96"/>
      <c r="C247" s="57"/>
      <c r="D247" s="62"/>
      <c r="E247" s="57"/>
      <c r="F247" s="57"/>
      <c r="G247" s="97"/>
      <c r="H247" s="98"/>
      <c r="I247" s="99"/>
      <c r="J247" s="57"/>
      <c r="K247" s="57"/>
      <c r="L247" s="57"/>
      <c r="M247" s="100"/>
      <c r="N247" s="100"/>
      <c r="O247" s="69"/>
      <c r="P247" s="67"/>
      <c r="Q247" s="57"/>
      <c r="R247" s="57"/>
      <c r="S247" s="57"/>
      <c r="T247" s="57"/>
      <c r="U247" s="57"/>
    </row>
    <row r="248" customFormat="false" ht="15.75" hidden="false" customHeight="true" outlineLevel="0" collapsed="false">
      <c r="A248" s="57"/>
      <c r="B248" s="96"/>
      <c r="C248" s="57"/>
      <c r="D248" s="62"/>
      <c r="E248" s="57"/>
      <c r="F248" s="57"/>
      <c r="G248" s="97"/>
      <c r="H248" s="98"/>
      <c r="I248" s="99"/>
      <c r="J248" s="57"/>
      <c r="K248" s="57"/>
      <c r="L248" s="57"/>
      <c r="M248" s="100"/>
      <c r="N248" s="100"/>
      <c r="O248" s="69"/>
      <c r="P248" s="67"/>
      <c r="Q248" s="57"/>
      <c r="R248" s="57"/>
      <c r="S248" s="57"/>
      <c r="T248" s="57"/>
      <c r="U248" s="57"/>
    </row>
    <row r="249" customFormat="false" ht="15.75" hidden="false" customHeight="true" outlineLevel="0" collapsed="false">
      <c r="A249" s="57"/>
      <c r="B249" s="96"/>
      <c r="C249" s="57"/>
      <c r="D249" s="62"/>
      <c r="E249" s="57"/>
      <c r="F249" s="57"/>
      <c r="G249" s="97"/>
      <c r="H249" s="98"/>
      <c r="I249" s="99"/>
      <c r="J249" s="57"/>
      <c r="K249" s="57"/>
      <c r="L249" s="57"/>
      <c r="M249" s="100"/>
      <c r="N249" s="100"/>
      <c r="O249" s="69"/>
      <c r="P249" s="67"/>
      <c r="Q249" s="57"/>
      <c r="R249" s="57"/>
      <c r="S249" s="57"/>
      <c r="T249" s="57"/>
      <c r="U249" s="57"/>
    </row>
    <row r="250" customFormat="false" ht="15.75" hidden="false" customHeight="true" outlineLevel="0" collapsed="false">
      <c r="A250" s="57"/>
      <c r="B250" s="96"/>
      <c r="C250" s="57"/>
      <c r="D250" s="62"/>
      <c r="E250" s="57"/>
      <c r="F250" s="57"/>
      <c r="G250" s="97"/>
      <c r="H250" s="98"/>
      <c r="I250" s="99"/>
      <c r="J250" s="57"/>
      <c r="K250" s="57"/>
      <c r="L250" s="57"/>
      <c r="M250" s="100"/>
      <c r="N250" s="100"/>
      <c r="O250" s="69"/>
      <c r="P250" s="67"/>
      <c r="Q250" s="57"/>
      <c r="R250" s="57"/>
      <c r="S250" s="57"/>
      <c r="T250" s="57"/>
      <c r="U250" s="57"/>
    </row>
    <row r="251" customFormat="false" ht="15.75" hidden="false" customHeight="true" outlineLevel="0" collapsed="false">
      <c r="A251" s="57"/>
      <c r="B251" s="96"/>
      <c r="C251" s="57"/>
      <c r="D251" s="62"/>
      <c r="E251" s="57"/>
      <c r="F251" s="57"/>
      <c r="G251" s="97"/>
      <c r="H251" s="98"/>
      <c r="I251" s="99"/>
      <c r="J251" s="57"/>
      <c r="K251" s="57"/>
      <c r="L251" s="57"/>
      <c r="M251" s="100"/>
      <c r="N251" s="100"/>
      <c r="O251" s="69"/>
      <c r="P251" s="67"/>
      <c r="Q251" s="57"/>
      <c r="R251" s="57"/>
      <c r="S251" s="57"/>
      <c r="T251" s="57"/>
      <c r="U251" s="57"/>
    </row>
    <row r="252" customFormat="false" ht="15.75" hidden="false" customHeight="true" outlineLevel="0" collapsed="false">
      <c r="A252" s="57"/>
      <c r="B252" s="96"/>
      <c r="C252" s="57"/>
      <c r="D252" s="62"/>
      <c r="E252" s="57"/>
      <c r="F252" s="57"/>
      <c r="G252" s="97"/>
      <c r="H252" s="98"/>
      <c r="I252" s="99"/>
      <c r="J252" s="57"/>
      <c r="K252" s="57"/>
      <c r="L252" s="57"/>
      <c r="M252" s="100"/>
      <c r="N252" s="100"/>
      <c r="O252" s="69"/>
      <c r="P252" s="67"/>
      <c r="Q252" s="57"/>
      <c r="R252" s="57"/>
      <c r="S252" s="57"/>
      <c r="T252" s="57"/>
      <c r="U252" s="57"/>
    </row>
    <row r="253" customFormat="false" ht="15.75" hidden="false" customHeight="true" outlineLevel="0" collapsed="false">
      <c r="A253" s="57"/>
      <c r="B253" s="96"/>
      <c r="C253" s="57"/>
      <c r="D253" s="62"/>
      <c r="E253" s="57"/>
      <c r="F253" s="57"/>
      <c r="G253" s="97"/>
      <c r="H253" s="98"/>
      <c r="I253" s="99"/>
      <c r="J253" s="57"/>
      <c r="K253" s="57"/>
      <c r="L253" s="57"/>
      <c r="M253" s="100"/>
      <c r="N253" s="100"/>
      <c r="O253" s="69"/>
      <c r="P253" s="67"/>
      <c r="Q253" s="57"/>
      <c r="R253" s="57"/>
      <c r="S253" s="57"/>
      <c r="T253" s="57"/>
      <c r="U253" s="57"/>
    </row>
    <row r="254" customFormat="false" ht="15.75" hidden="false" customHeight="true" outlineLevel="0" collapsed="false">
      <c r="A254" s="57"/>
      <c r="B254" s="96"/>
      <c r="C254" s="57"/>
      <c r="D254" s="62"/>
      <c r="E254" s="57"/>
      <c r="F254" s="57"/>
      <c r="G254" s="97"/>
      <c r="H254" s="98"/>
      <c r="I254" s="99"/>
      <c r="J254" s="57"/>
      <c r="K254" s="57"/>
      <c r="L254" s="57"/>
      <c r="M254" s="100"/>
      <c r="N254" s="100"/>
      <c r="O254" s="69"/>
      <c r="P254" s="67"/>
      <c r="Q254" s="57"/>
      <c r="R254" s="57"/>
      <c r="S254" s="57"/>
      <c r="T254" s="57"/>
      <c r="U254" s="57"/>
    </row>
    <row r="255" customFormat="false" ht="15.75" hidden="false" customHeight="true" outlineLevel="0" collapsed="false">
      <c r="A255" s="57"/>
      <c r="B255" s="96"/>
      <c r="C255" s="57"/>
      <c r="D255" s="62"/>
      <c r="E255" s="57"/>
      <c r="F255" s="57"/>
      <c r="G255" s="97"/>
      <c r="H255" s="98"/>
      <c r="I255" s="99"/>
      <c r="J255" s="57"/>
      <c r="K255" s="57"/>
      <c r="L255" s="57"/>
      <c r="M255" s="100"/>
      <c r="N255" s="100"/>
      <c r="O255" s="69"/>
      <c r="P255" s="67"/>
      <c r="Q255" s="57"/>
      <c r="R255" s="57"/>
      <c r="S255" s="57"/>
      <c r="T255" s="57"/>
      <c r="U255" s="57"/>
    </row>
    <row r="256" customFormat="false" ht="15.75" hidden="false" customHeight="true" outlineLevel="0" collapsed="false">
      <c r="A256" s="57"/>
      <c r="B256" s="96"/>
      <c r="C256" s="57"/>
      <c r="D256" s="62"/>
      <c r="E256" s="57"/>
      <c r="F256" s="57"/>
      <c r="G256" s="97"/>
      <c r="H256" s="98"/>
      <c r="I256" s="99"/>
      <c r="J256" s="57"/>
      <c r="K256" s="57"/>
      <c r="L256" s="57"/>
      <c r="M256" s="100"/>
      <c r="N256" s="100"/>
      <c r="O256" s="69"/>
      <c r="P256" s="67"/>
      <c r="Q256" s="57"/>
      <c r="R256" s="57"/>
      <c r="S256" s="57"/>
      <c r="T256" s="57"/>
      <c r="U256" s="57"/>
    </row>
    <row r="257" customFormat="false" ht="15.75" hidden="false" customHeight="true" outlineLevel="0" collapsed="false">
      <c r="A257" s="57"/>
      <c r="B257" s="96"/>
      <c r="C257" s="57"/>
      <c r="D257" s="62"/>
      <c r="E257" s="57"/>
      <c r="F257" s="57"/>
      <c r="G257" s="97"/>
      <c r="H257" s="98"/>
      <c r="I257" s="99"/>
      <c r="J257" s="57"/>
      <c r="K257" s="57"/>
      <c r="L257" s="57"/>
      <c r="M257" s="100"/>
      <c r="N257" s="100"/>
      <c r="O257" s="69"/>
      <c r="P257" s="67"/>
      <c r="Q257" s="57"/>
      <c r="R257" s="57"/>
      <c r="S257" s="57"/>
      <c r="T257" s="57"/>
      <c r="U257" s="57"/>
    </row>
    <row r="258" customFormat="false" ht="15.75" hidden="false" customHeight="true" outlineLevel="0" collapsed="false">
      <c r="A258" s="57"/>
      <c r="B258" s="96"/>
      <c r="C258" s="57"/>
      <c r="D258" s="62"/>
      <c r="E258" s="57"/>
      <c r="F258" s="57"/>
      <c r="G258" s="97"/>
      <c r="H258" s="98"/>
      <c r="I258" s="99"/>
      <c r="J258" s="57"/>
      <c r="K258" s="57"/>
      <c r="L258" s="57"/>
      <c r="M258" s="100"/>
      <c r="N258" s="100"/>
      <c r="O258" s="69"/>
      <c r="P258" s="67"/>
      <c r="Q258" s="57"/>
      <c r="R258" s="57"/>
      <c r="S258" s="57"/>
      <c r="T258" s="57"/>
      <c r="U258" s="57"/>
    </row>
    <row r="259" customFormat="false" ht="15.75" hidden="false" customHeight="true" outlineLevel="0" collapsed="false">
      <c r="A259" s="57"/>
      <c r="B259" s="96"/>
      <c r="C259" s="57"/>
      <c r="D259" s="62"/>
      <c r="E259" s="57"/>
      <c r="F259" s="57"/>
      <c r="G259" s="97"/>
      <c r="H259" s="98"/>
      <c r="I259" s="99"/>
      <c r="J259" s="57"/>
      <c r="K259" s="57"/>
      <c r="L259" s="57"/>
      <c r="M259" s="100"/>
      <c r="N259" s="100"/>
      <c r="O259" s="69"/>
      <c r="P259" s="67"/>
      <c r="Q259" s="57"/>
      <c r="R259" s="57"/>
      <c r="S259" s="57"/>
      <c r="T259" s="57"/>
      <c r="U259" s="57"/>
    </row>
    <row r="260" customFormat="false" ht="15.75" hidden="false" customHeight="true" outlineLevel="0" collapsed="false">
      <c r="A260" s="57"/>
      <c r="B260" s="96"/>
      <c r="C260" s="57"/>
      <c r="D260" s="62"/>
      <c r="E260" s="57"/>
      <c r="F260" s="57"/>
      <c r="G260" s="97"/>
      <c r="H260" s="98"/>
      <c r="I260" s="99"/>
      <c r="J260" s="57"/>
      <c r="K260" s="57"/>
      <c r="L260" s="57"/>
      <c r="M260" s="100"/>
      <c r="N260" s="100"/>
      <c r="O260" s="69"/>
      <c r="P260" s="67"/>
      <c r="Q260" s="57"/>
      <c r="R260" s="57"/>
      <c r="S260" s="57"/>
      <c r="T260" s="57"/>
      <c r="U260" s="57"/>
    </row>
    <row r="261" customFormat="false" ht="15.75" hidden="false" customHeight="true" outlineLevel="0" collapsed="false">
      <c r="A261" s="57"/>
      <c r="B261" s="96"/>
      <c r="C261" s="57"/>
      <c r="D261" s="62"/>
      <c r="E261" s="57"/>
      <c r="F261" s="57"/>
      <c r="G261" s="97"/>
      <c r="H261" s="98"/>
      <c r="I261" s="99"/>
      <c r="J261" s="57"/>
      <c r="K261" s="57"/>
      <c r="L261" s="57"/>
      <c r="M261" s="100"/>
      <c r="N261" s="100"/>
      <c r="O261" s="69"/>
      <c r="P261" s="67"/>
      <c r="Q261" s="57"/>
      <c r="R261" s="57"/>
      <c r="S261" s="57"/>
      <c r="T261" s="57"/>
      <c r="U261" s="57"/>
    </row>
    <row r="262" customFormat="false" ht="15.75" hidden="false" customHeight="true" outlineLevel="0" collapsed="false">
      <c r="A262" s="57"/>
      <c r="B262" s="96"/>
      <c r="C262" s="57"/>
      <c r="D262" s="62"/>
      <c r="E262" s="57"/>
      <c r="F262" s="57"/>
      <c r="G262" s="97"/>
      <c r="H262" s="98"/>
      <c r="I262" s="99"/>
      <c r="J262" s="57"/>
      <c r="K262" s="57"/>
      <c r="L262" s="57"/>
      <c r="M262" s="100"/>
      <c r="N262" s="100"/>
      <c r="O262" s="69"/>
      <c r="P262" s="67"/>
      <c r="Q262" s="57"/>
      <c r="R262" s="57"/>
      <c r="S262" s="57"/>
      <c r="T262" s="57"/>
      <c r="U262" s="57"/>
    </row>
    <row r="263" customFormat="false" ht="15.75" hidden="false" customHeight="true" outlineLevel="0" collapsed="false">
      <c r="A263" s="57"/>
      <c r="B263" s="96"/>
      <c r="C263" s="57"/>
      <c r="D263" s="62"/>
      <c r="E263" s="57"/>
      <c r="F263" s="57"/>
      <c r="G263" s="97"/>
      <c r="H263" s="98"/>
      <c r="I263" s="99"/>
      <c r="J263" s="57"/>
      <c r="K263" s="57"/>
      <c r="L263" s="57"/>
      <c r="M263" s="100"/>
      <c r="N263" s="100"/>
      <c r="O263" s="69"/>
      <c r="P263" s="67"/>
      <c r="Q263" s="57"/>
      <c r="R263" s="57"/>
      <c r="S263" s="57"/>
      <c r="T263" s="57"/>
      <c r="U263" s="57"/>
    </row>
    <row r="264" customFormat="false" ht="15.75" hidden="false" customHeight="true" outlineLevel="0" collapsed="false">
      <c r="A264" s="57"/>
      <c r="B264" s="96"/>
      <c r="C264" s="57"/>
      <c r="D264" s="62"/>
      <c r="E264" s="57"/>
      <c r="F264" s="57"/>
      <c r="G264" s="97"/>
      <c r="H264" s="98"/>
      <c r="I264" s="99"/>
      <c r="J264" s="57"/>
      <c r="K264" s="57"/>
      <c r="L264" s="57"/>
      <c r="M264" s="100"/>
      <c r="N264" s="100"/>
      <c r="O264" s="69"/>
      <c r="P264" s="67"/>
      <c r="Q264" s="57"/>
      <c r="R264" s="57"/>
      <c r="S264" s="57"/>
      <c r="T264" s="57"/>
      <c r="U264" s="57"/>
    </row>
    <row r="265" customFormat="false" ht="15.75" hidden="false" customHeight="true" outlineLevel="0" collapsed="false">
      <c r="A265" s="57"/>
      <c r="B265" s="96"/>
      <c r="C265" s="57"/>
      <c r="D265" s="62"/>
      <c r="E265" s="57"/>
      <c r="F265" s="57"/>
      <c r="G265" s="97"/>
      <c r="H265" s="98"/>
      <c r="I265" s="99"/>
      <c r="J265" s="57"/>
      <c r="K265" s="57"/>
      <c r="L265" s="57"/>
      <c r="M265" s="100"/>
      <c r="N265" s="100"/>
      <c r="O265" s="69"/>
      <c r="P265" s="67"/>
      <c r="Q265" s="57"/>
      <c r="R265" s="57"/>
      <c r="S265" s="57"/>
      <c r="T265" s="57"/>
      <c r="U265" s="57"/>
    </row>
    <row r="266" customFormat="false" ht="15.75" hidden="false" customHeight="true" outlineLevel="0" collapsed="false">
      <c r="A266" s="57"/>
      <c r="B266" s="96"/>
      <c r="C266" s="57"/>
      <c r="D266" s="62"/>
      <c r="E266" s="57"/>
      <c r="F266" s="57"/>
      <c r="G266" s="97"/>
      <c r="H266" s="98"/>
      <c r="I266" s="99"/>
      <c r="J266" s="57"/>
      <c r="K266" s="57"/>
      <c r="L266" s="57"/>
      <c r="M266" s="100"/>
      <c r="N266" s="100"/>
      <c r="O266" s="69"/>
      <c r="P266" s="67"/>
      <c r="Q266" s="57"/>
      <c r="R266" s="57"/>
      <c r="S266" s="57"/>
      <c r="T266" s="57"/>
      <c r="U266" s="57"/>
    </row>
    <row r="267" customFormat="false" ht="15.75" hidden="false" customHeight="true" outlineLevel="0" collapsed="false">
      <c r="A267" s="57"/>
      <c r="B267" s="96"/>
      <c r="C267" s="57"/>
      <c r="D267" s="62"/>
      <c r="E267" s="57"/>
      <c r="F267" s="57"/>
      <c r="G267" s="97"/>
      <c r="H267" s="98"/>
      <c r="I267" s="99"/>
      <c r="J267" s="57"/>
      <c r="K267" s="57"/>
      <c r="L267" s="57"/>
      <c r="M267" s="100"/>
      <c r="N267" s="100"/>
      <c r="O267" s="69"/>
      <c r="P267" s="67"/>
      <c r="Q267" s="57"/>
      <c r="R267" s="57"/>
      <c r="S267" s="57"/>
      <c r="T267" s="57"/>
      <c r="U267" s="57"/>
    </row>
    <row r="268" customFormat="false" ht="15.75" hidden="false" customHeight="true" outlineLevel="0" collapsed="false">
      <c r="A268" s="57"/>
      <c r="B268" s="96"/>
      <c r="C268" s="57"/>
      <c r="D268" s="62"/>
      <c r="E268" s="57"/>
      <c r="F268" s="57"/>
      <c r="G268" s="97"/>
      <c r="H268" s="98"/>
      <c r="I268" s="99"/>
      <c r="J268" s="57"/>
      <c r="K268" s="57"/>
      <c r="L268" s="57"/>
      <c r="M268" s="100"/>
      <c r="N268" s="100"/>
      <c r="O268" s="69"/>
      <c r="P268" s="67"/>
      <c r="Q268" s="57"/>
      <c r="R268" s="57"/>
      <c r="S268" s="57"/>
      <c r="T268" s="57"/>
      <c r="U268" s="57"/>
    </row>
    <row r="269" customFormat="false" ht="15.75" hidden="false" customHeight="true" outlineLevel="0" collapsed="false">
      <c r="A269" s="57"/>
      <c r="B269" s="96"/>
      <c r="C269" s="57"/>
      <c r="D269" s="62"/>
      <c r="E269" s="57"/>
      <c r="F269" s="57"/>
      <c r="G269" s="97"/>
      <c r="H269" s="98"/>
      <c r="I269" s="99"/>
      <c r="J269" s="57"/>
      <c r="K269" s="57"/>
      <c r="L269" s="57"/>
      <c r="M269" s="100"/>
      <c r="N269" s="100"/>
      <c r="O269" s="69"/>
      <c r="P269" s="67"/>
      <c r="Q269" s="57"/>
      <c r="R269" s="57"/>
      <c r="S269" s="57"/>
      <c r="T269" s="57"/>
      <c r="U269" s="57"/>
    </row>
    <row r="270" customFormat="false" ht="15.75" hidden="false" customHeight="true" outlineLevel="0" collapsed="false">
      <c r="A270" s="57"/>
      <c r="B270" s="96"/>
      <c r="C270" s="57"/>
      <c r="D270" s="62"/>
      <c r="E270" s="57"/>
      <c r="F270" s="57"/>
      <c r="G270" s="97"/>
      <c r="H270" s="98"/>
      <c r="I270" s="99"/>
      <c r="J270" s="57"/>
      <c r="K270" s="57"/>
      <c r="L270" s="57"/>
      <c r="M270" s="100"/>
      <c r="N270" s="100"/>
      <c r="O270" s="69"/>
      <c r="P270" s="67"/>
      <c r="Q270" s="57"/>
      <c r="R270" s="57"/>
      <c r="S270" s="57"/>
      <c r="T270" s="57"/>
      <c r="U270" s="57"/>
    </row>
    <row r="271" customFormat="false" ht="15.75" hidden="false" customHeight="true" outlineLevel="0" collapsed="false">
      <c r="A271" s="57"/>
      <c r="B271" s="96"/>
      <c r="C271" s="57"/>
      <c r="D271" s="62"/>
      <c r="E271" s="57"/>
      <c r="F271" s="57"/>
      <c r="G271" s="97"/>
      <c r="H271" s="98"/>
      <c r="I271" s="99"/>
      <c r="J271" s="57"/>
      <c r="K271" s="57"/>
      <c r="L271" s="57"/>
      <c r="M271" s="100"/>
      <c r="N271" s="100"/>
      <c r="O271" s="69"/>
      <c r="P271" s="67"/>
      <c r="Q271" s="57"/>
      <c r="R271" s="57"/>
      <c r="S271" s="57"/>
      <c r="T271" s="57"/>
      <c r="U271" s="57"/>
    </row>
    <row r="272" customFormat="false" ht="15.75" hidden="false" customHeight="true" outlineLevel="0" collapsed="false">
      <c r="A272" s="57"/>
      <c r="B272" s="96"/>
      <c r="C272" s="57"/>
      <c r="D272" s="62"/>
      <c r="E272" s="57"/>
      <c r="F272" s="57"/>
      <c r="G272" s="97"/>
      <c r="H272" s="98"/>
      <c r="I272" s="99"/>
      <c r="J272" s="57"/>
      <c r="K272" s="57"/>
      <c r="L272" s="57"/>
      <c r="M272" s="100"/>
      <c r="N272" s="100"/>
      <c r="O272" s="69"/>
      <c r="P272" s="67"/>
      <c r="Q272" s="57"/>
      <c r="R272" s="57"/>
      <c r="S272" s="57"/>
      <c r="T272" s="57"/>
      <c r="U272" s="57"/>
    </row>
    <row r="273" customFormat="false" ht="15.75" hidden="false" customHeight="true" outlineLevel="0" collapsed="false">
      <c r="A273" s="57"/>
      <c r="B273" s="96"/>
      <c r="C273" s="57"/>
      <c r="D273" s="62"/>
      <c r="E273" s="57"/>
      <c r="F273" s="57"/>
      <c r="G273" s="97"/>
      <c r="H273" s="98"/>
      <c r="I273" s="99"/>
      <c r="J273" s="57"/>
      <c r="K273" s="57"/>
      <c r="L273" s="57"/>
      <c r="M273" s="100"/>
      <c r="N273" s="100"/>
      <c r="O273" s="69"/>
      <c r="P273" s="67"/>
      <c r="Q273" s="57"/>
      <c r="R273" s="57"/>
      <c r="S273" s="57"/>
      <c r="T273" s="57"/>
      <c r="U273" s="57"/>
    </row>
    <row r="274" customFormat="false" ht="15.75" hidden="false" customHeight="true" outlineLevel="0" collapsed="false">
      <c r="A274" s="57"/>
      <c r="B274" s="96"/>
      <c r="C274" s="57"/>
      <c r="D274" s="62"/>
      <c r="E274" s="57"/>
      <c r="F274" s="57"/>
      <c r="G274" s="97"/>
      <c r="H274" s="98"/>
      <c r="I274" s="99"/>
      <c r="J274" s="57"/>
      <c r="K274" s="57"/>
      <c r="L274" s="57"/>
      <c r="M274" s="100"/>
      <c r="N274" s="100"/>
      <c r="O274" s="69"/>
      <c r="P274" s="67"/>
      <c r="Q274" s="57"/>
      <c r="R274" s="57"/>
      <c r="S274" s="57"/>
      <c r="T274" s="57"/>
      <c r="U274" s="57"/>
    </row>
    <row r="275" customFormat="false" ht="15.75" hidden="false" customHeight="true" outlineLevel="0" collapsed="false">
      <c r="A275" s="57"/>
      <c r="B275" s="96"/>
      <c r="C275" s="57"/>
      <c r="D275" s="62"/>
      <c r="E275" s="57"/>
      <c r="F275" s="57"/>
      <c r="G275" s="97"/>
      <c r="H275" s="98"/>
      <c r="I275" s="99"/>
      <c r="J275" s="57"/>
      <c r="K275" s="57"/>
      <c r="L275" s="57"/>
      <c r="M275" s="100"/>
      <c r="N275" s="100"/>
      <c r="O275" s="69"/>
      <c r="P275" s="67"/>
      <c r="Q275" s="57"/>
      <c r="R275" s="57"/>
      <c r="S275" s="57"/>
      <c r="T275" s="57"/>
      <c r="U275" s="57"/>
    </row>
    <row r="276" customFormat="false" ht="15.75" hidden="false" customHeight="true" outlineLevel="0" collapsed="false">
      <c r="A276" s="57"/>
      <c r="B276" s="96"/>
      <c r="C276" s="57"/>
      <c r="D276" s="62"/>
      <c r="E276" s="57"/>
      <c r="F276" s="57"/>
      <c r="G276" s="97"/>
      <c r="H276" s="98"/>
      <c r="I276" s="99"/>
      <c r="J276" s="57"/>
      <c r="K276" s="57"/>
      <c r="L276" s="57"/>
      <c r="M276" s="100"/>
      <c r="N276" s="100"/>
      <c r="O276" s="69"/>
      <c r="P276" s="67"/>
      <c r="Q276" s="57"/>
      <c r="R276" s="57"/>
      <c r="S276" s="57"/>
      <c r="T276" s="57"/>
      <c r="U276" s="57"/>
    </row>
    <row r="277" customFormat="false" ht="15.75" hidden="false" customHeight="true" outlineLevel="0" collapsed="false">
      <c r="A277" s="57"/>
      <c r="B277" s="96"/>
      <c r="C277" s="57"/>
      <c r="D277" s="62"/>
      <c r="E277" s="57"/>
      <c r="F277" s="57"/>
      <c r="G277" s="97"/>
      <c r="H277" s="98"/>
      <c r="I277" s="99"/>
      <c r="J277" s="57"/>
      <c r="K277" s="57"/>
      <c r="L277" s="57"/>
      <c r="M277" s="100"/>
      <c r="N277" s="100"/>
      <c r="O277" s="69"/>
      <c r="P277" s="67"/>
      <c r="Q277" s="57"/>
      <c r="R277" s="57"/>
      <c r="S277" s="57"/>
      <c r="T277" s="57"/>
      <c r="U277" s="57"/>
    </row>
    <row r="278" customFormat="false" ht="15.75" hidden="false" customHeight="true" outlineLevel="0" collapsed="false">
      <c r="A278" s="57"/>
      <c r="B278" s="96"/>
      <c r="C278" s="57"/>
      <c r="D278" s="62"/>
      <c r="E278" s="57"/>
      <c r="F278" s="57"/>
      <c r="G278" s="97"/>
      <c r="H278" s="98"/>
      <c r="I278" s="99"/>
      <c r="J278" s="57"/>
      <c r="K278" s="57"/>
      <c r="L278" s="57"/>
      <c r="M278" s="100"/>
      <c r="N278" s="100"/>
      <c r="O278" s="69"/>
      <c r="P278" s="67"/>
      <c r="Q278" s="57"/>
      <c r="R278" s="57"/>
      <c r="S278" s="57"/>
      <c r="T278" s="57"/>
      <c r="U278" s="57"/>
    </row>
    <row r="279" customFormat="false" ht="15.75" hidden="false" customHeight="true" outlineLevel="0" collapsed="false">
      <c r="A279" s="57"/>
      <c r="B279" s="96"/>
      <c r="C279" s="57"/>
      <c r="D279" s="62"/>
      <c r="E279" s="57"/>
      <c r="F279" s="57"/>
      <c r="G279" s="97"/>
      <c r="H279" s="98"/>
      <c r="I279" s="99"/>
      <c r="J279" s="57"/>
      <c r="K279" s="57"/>
      <c r="L279" s="57"/>
      <c r="M279" s="100"/>
      <c r="N279" s="100"/>
      <c r="O279" s="69"/>
      <c r="P279" s="67"/>
      <c r="Q279" s="57"/>
      <c r="R279" s="57"/>
      <c r="S279" s="57"/>
      <c r="T279" s="57"/>
      <c r="U279" s="57"/>
    </row>
    <row r="280" customFormat="false" ht="15.75" hidden="false" customHeight="true" outlineLevel="0" collapsed="false">
      <c r="A280" s="57"/>
      <c r="B280" s="96"/>
      <c r="C280" s="57"/>
      <c r="D280" s="62"/>
      <c r="E280" s="57"/>
      <c r="F280" s="57"/>
      <c r="G280" s="97"/>
      <c r="H280" s="98"/>
      <c r="I280" s="99"/>
      <c r="J280" s="57"/>
      <c r="K280" s="57"/>
      <c r="L280" s="57"/>
      <c r="M280" s="100"/>
      <c r="N280" s="100"/>
      <c r="O280" s="69"/>
      <c r="P280" s="67"/>
      <c r="Q280" s="57"/>
      <c r="R280" s="57"/>
      <c r="S280" s="57"/>
      <c r="T280" s="57"/>
      <c r="U280" s="57"/>
    </row>
    <row r="281" customFormat="false" ht="15.75" hidden="false" customHeight="true" outlineLevel="0" collapsed="false">
      <c r="A281" s="57"/>
      <c r="B281" s="96"/>
      <c r="C281" s="57"/>
      <c r="D281" s="62"/>
      <c r="E281" s="57"/>
      <c r="F281" s="57"/>
      <c r="G281" s="97"/>
      <c r="H281" s="98"/>
      <c r="I281" s="99"/>
      <c r="J281" s="57"/>
      <c r="K281" s="57"/>
      <c r="L281" s="57"/>
      <c r="M281" s="100"/>
      <c r="N281" s="100"/>
      <c r="O281" s="69"/>
      <c r="P281" s="67"/>
      <c r="Q281" s="57"/>
      <c r="R281" s="57"/>
      <c r="S281" s="57"/>
      <c r="T281" s="57"/>
      <c r="U281" s="57"/>
    </row>
    <row r="282" customFormat="false" ht="15.75" hidden="false" customHeight="true" outlineLevel="0" collapsed="false">
      <c r="A282" s="57"/>
      <c r="B282" s="96"/>
      <c r="C282" s="57"/>
      <c r="D282" s="62"/>
      <c r="E282" s="57"/>
      <c r="F282" s="57"/>
      <c r="G282" s="97"/>
      <c r="H282" s="98"/>
      <c r="I282" s="99"/>
      <c r="J282" s="57"/>
      <c r="K282" s="57"/>
      <c r="L282" s="57"/>
      <c r="M282" s="100"/>
      <c r="N282" s="100"/>
      <c r="O282" s="69"/>
      <c r="P282" s="67"/>
      <c r="Q282" s="57"/>
      <c r="R282" s="57"/>
      <c r="S282" s="57"/>
      <c r="T282" s="57"/>
      <c r="U282" s="57"/>
    </row>
    <row r="283" customFormat="false" ht="15.75" hidden="false" customHeight="true" outlineLevel="0" collapsed="false">
      <c r="A283" s="57"/>
      <c r="B283" s="96"/>
      <c r="C283" s="57"/>
      <c r="D283" s="62"/>
      <c r="E283" s="57"/>
      <c r="F283" s="57"/>
      <c r="G283" s="97"/>
      <c r="H283" s="98"/>
      <c r="I283" s="99"/>
      <c r="J283" s="57"/>
      <c r="K283" s="57"/>
      <c r="L283" s="57"/>
      <c r="M283" s="100"/>
      <c r="N283" s="100"/>
      <c r="O283" s="69"/>
      <c r="P283" s="67"/>
      <c r="Q283" s="57"/>
      <c r="R283" s="57"/>
      <c r="S283" s="57"/>
      <c r="T283" s="57"/>
      <c r="U283" s="57"/>
    </row>
    <row r="284" customFormat="false" ht="15.75" hidden="false" customHeight="true" outlineLevel="0" collapsed="false">
      <c r="A284" s="57"/>
      <c r="B284" s="96"/>
      <c r="C284" s="57"/>
      <c r="D284" s="62"/>
      <c r="E284" s="57"/>
      <c r="F284" s="57"/>
      <c r="G284" s="97"/>
      <c r="H284" s="98"/>
      <c r="I284" s="99"/>
      <c r="J284" s="57"/>
      <c r="K284" s="57"/>
      <c r="L284" s="57"/>
      <c r="M284" s="100"/>
      <c r="N284" s="100"/>
      <c r="O284" s="69"/>
      <c r="P284" s="67"/>
      <c r="Q284" s="57"/>
      <c r="R284" s="57"/>
      <c r="S284" s="57"/>
      <c r="T284" s="57"/>
      <c r="U284" s="57"/>
    </row>
    <row r="285" customFormat="false" ht="15.75" hidden="false" customHeight="true" outlineLevel="0" collapsed="false">
      <c r="A285" s="57"/>
      <c r="B285" s="96"/>
      <c r="C285" s="57"/>
      <c r="D285" s="62"/>
      <c r="E285" s="57"/>
      <c r="F285" s="57"/>
      <c r="G285" s="97"/>
      <c r="H285" s="98"/>
      <c r="I285" s="99"/>
      <c r="J285" s="57"/>
      <c r="K285" s="57"/>
      <c r="L285" s="57"/>
      <c r="M285" s="100"/>
      <c r="N285" s="100"/>
      <c r="O285" s="69"/>
      <c r="P285" s="67"/>
      <c r="Q285" s="57"/>
      <c r="R285" s="57"/>
      <c r="S285" s="57"/>
      <c r="T285" s="57"/>
      <c r="U285" s="57"/>
    </row>
    <row r="286" customFormat="false" ht="15.75" hidden="false" customHeight="true" outlineLevel="0" collapsed="false">
      <c r="A286" s="57"/>
      <c r="B286" s="96"/>
      <c r="C286" s="57"/>
      <c r="D286" s="62"/>
      <c r="E286" s="57"/>
      <c r="F286" s="57"/>
      <c r="G286" s="97"/>
      <c r="H286" s="98"/>
      <c r="I286" s="99"/>
      <c r="J286" s="57"/>
      <c r="K286" s="57"/>
      <c r="L286" s="57"/>
      <c r="M286" s="100"/>
      <c r="N286" s="100"/>
      <c r="O286" s="69"/>
      <c r="P286" s="67"/>
      <c r="Q286" s="57"/>
      <c r="R286" s="57"/>
      <c r="S286" s="57"/>
      <c r="T286" s="57"/>
      <c r="U286" s="57"/>
    </row>
    <row r="287" customFormat="false" ht="15.75" hidden="false" customHeight="true" outlineLevel="0" collapsed="false">
      <c r="A287" s="57"/>
      <c r="B287" s="96"/>
      <c r="C287" s="57"/>
      <c r="D287" s="62"/>
      <c r="E287" s="57"/>
      <c r="F287" s="57"/>
      <c r="G287" s="97"/>
      <c r="H287" s="98"/>
      <c r="I287" s="99"/>
      <c r="J287" s="57"/>
      <c r="K287" s="57"/>
      <c r="L287" s="57"/>
      <c r="M287" s="100"/>
      <c r="N287" s="100"/>
      <c r="O287" s="69"/>
      <c r="P287" s="67"/>
      <c r="Q287" s="57"/>
      <c r="R287" s="57"/>
      <c r="S287" s="57"/>
      <c r="T287" s="57"/>
      <c r="U287" s="57"/>
    </row>
    <row r="288" customFormat="false" ht="15.75" hidden="false" customHeight="true" outlineLevel="0" collapsed="false">
      <c r="A288" s="57"/>
      <c r="B288" s="96"/>
      <c r="C288" s="57"/>
      <c r="D288" s="62"/>
      <c r="E288" s="57"/>
      <c r="F288" s="57"/>
      <c r="G288" s="97"/>
      <c r="H288" s="98"/>
      <c r="I288" s="99"/>
      <c r="J288" s="57"/>
      <c r="K288" s="57"/>
      <c r="L288" s="57"/>
      <c r="M288" s="100"/>
      <c r="N288" s="100"/>
      <c r="O288" s="69"/>
      <c r="P288" s="67"/>
      <c r="Q288" s="57"/>
      <c r="R288" s="57"/>
      <c r="S288" s="57"/>
      <c r="T288" s="57"/>
      <c r="U288" s="57"/>
    </row>
    <row r="289" customFormat="false" ht="15.75" hidden="false" customHeight="true" outlineLevel="0" collapsed="false">
      <c r="A289" s="57"/>
      <c r="B289" s="96"/>
      <c r="C289" s="57"/>
      <c r="D289" s="62"/>
      <c r="E289" s="57"/>
      <c r="F289" s="57"/>
      <c r="G289" s="97"/>
      <c r="H289" s="98"/>
      <c r="I289" s="99"/>
      <c r="J289" s="57"/>
      <c r="K289" s="57"/>
      <c r="L289" s="57"/>
      <c r="M289" s="100"/>
      <c r="N289" s="100"/>
      <c r="O289" s="69"/>
      <c r="P289" s="67"/>
      <c r="Q289" s="57"/>
      <c r="R289" s="57"/>
      <c r="S289" s="57"/>
      <c r="T289" s="57"/>
      <c r="U289" s="57"/>
    </row>
    <row r="290" customFormat="false" ht="15.75" hidden="false" customHeight="true" outlineLevel="0" collapsed="false">
      <c r="A290" s="57"/>
      <c r="B290" s="96"/>
      <c r="C290" s="57"/>
      <c r="D290" s="62"/>
      <c r="E290" s="57"/>
      <c r="F290" s="57"/>
      <c r="G290" s="97"/>
      <c r="H290" s="98"/>
      <c r="I290" s="99"/>
      <c r="J290" s="57"/>
      <c r="K290" s="57"/>
      <c r="L290" s="57"/>
      <c r="M290" s="100"/>
      <c r="N290" s="100"/>
      <c r="O290" s="69"/>
      <c r="P290" s="67"/>
      <c r="Q290" s="57"/>
      <c r="R290" s="57"/>
      <c r="S290" s="57"/>
      <c r="T290" s="57"/>
      <c r="U290" s="57"/>
    </row>
    <row r="291" customFormat="false" ht="15.75" hidden="false" customHeight="true" outlineLevel="0" collapsed="false">
      <c r="A291" s="57"/>
      <c r="B291" s="96"/>
      <c r="C291" s="57"/>
      <c r="D291" s="62"/>
      <c r="E291" s="57"/>
      <c r="F291" s="57"/>
      <c r="G291" s="97"/>
      <c r="H291" s="98"/>
      <c r="I291" s="99"/>
      <c r="J291" s="57"/>
      <c r="K291" s="57"/>
      <c r="L291" s="57"/>
      <c r="M291" s="100"/>
      <c r="N291" s="100"/>
      <c r="O291" s="69"/>
      <c r="P291" s="67"/>
      <c r="Q291" s="57"/>
      <c r="R291" s="57"/>
      <c r="S291" s="57"/>
      <c r="T291" s="57"/>
      <c r="U291" s="57"/>
    </row>
    <row r="292" customFormat="false" ht="15.75" hidden="false" customHeight="true" outlineLevel="0" collapsed="false">
      <c r="A292" s="57"/>
      <c r="B292" s="96"/>
      <c r="C292" s="57"/>
      <c r="D292" s="62"/>
      <c r="E292" s="57"/>
      <c r="F292" s="57"/>
      <c r="G292" s="97"/>
      <c r="H292" s="98"/>
      <c r="I292" s="99"/>
      <c r="J292" s="57"/>
      <c r="K292" s="57"/>
      <c r="L292" s="57"/>
      <c r="M292" s="100"/>
      <c r="N292" s="100"/>
      <c r="O292" s="69"/>
      <c r="P292" s="67"/>
      <c r="Q292" s="57"/>
      <c r="R292" s="57"/>
      <c r="S292" s="57"/>
      <c r="T292" s="57"/>
      <c r="U292" s="57"/>
    </row>
    <row r="293" customFormat="false" ht="15.75" hidden="false" customHeight="true" outlineLevel="0" collapsed="false">
      <c r="A293" s="57"/>
      <c r="B293" s="96"/>
      <c r="C293" s="57"/>
      <c r="D293" s="62"/>
      <c r="E293" s="57"/>
      <c r="F293" s="57"/>
      <c r="G293" s="97"/>
      <c r="H293" s="98"/>
      <c r="I293" s="99"/>
      <c r="J293" s="57"/>
      <c r="K293" s="57"/>
      <c r="L293" s="57"/>
      <c r="M293" s="100"/>
      <c r="N293" s="100"/>
      <c r="O293" s="69"/>
      <c r="P293" s="67"/>
      <c r="Q293" s="57"/>
      <c r="R293" s="57"/>
      <c r="S293" s="57"/>
      <c r="T293" s="57"/>
      <c r="U293" s="57"/>
    </row>
    <row r="294" customFormat="false" ht="15.75" hidden="false" customHeight="true" outlineLevel="0" collapsed="false">
      <c r="A294" s="57"/>
      <c r="B294" s="96"/>
      <c r="C294" s="57"/>
      <c r="D294" s="62"/>
      <c r="E294" s="57"/>
      <c r="F294" s="57"/>
      <c r="G294" s="97"/>
      <c r="H294" s="98"/>
      <c r="I294" s="99"/>
      <c r="J294" s="57"/>
      <c r="K294" s="57"/>
      <c r="L294" s="57"/>
      <c r="M294" s="100"/>
      <c r="N294" s="100"/>
      <c r="O294" s="69"/>
      <c r="P294" s="67"/>
      <c r="Q294" s="57"/>
      <c r="R294" s="57"/>
      <c r="S294" s="57"/>
      <c r="T294" s="57"/>
      <c r="U294" s="57"/>
    </row>
    <row r="295" customFormat="false" ht="15.75" hidden="false" customHeight="true" outlineLevel="0" collapsed="false">
      <c r="A295" s="57"/>
      <c r="B295" s="96"/>
      <c r="C295" s="57"/>
      <c r="D295" s="62"/>
      <c r="E295" s="57"/>
      <c r="F295" s="57"/>
      <c r="G295" s="97"/>
      <c r="H295" s="98"/>
      <c r="I295" s="99"/>
      <c r="J295" s="57"/>
      <c r="K295" s="57"/>
      <c r="L295" s="57"/>
      <c r="M295" s="100"/>
      <c r="N295" s="100"/>
      <c r="O295" s="69"/>
      <c r="P295" s="67"/>
      <c r="Q295" s="57"/>
      <c r="R295" s="57"/>
      <c r="S295" s="57"/>
      <c r="T295" s="57"/>
      <c r="U295" s="57"/>
    </row>
    <row r="296" customFormat="false" ht="15.75" hidden="false" customHeight="true" outlineLevel="0" collapsed="false">
      <c r="A296" s="57"/>
      <c r="B296" s="96"/>
      <c r="C296" s="57"/>
      <c r="D296" s="62"/>
      <c r="E296" s="57"/>
      <c r="F296" s="57"/>
      <c r="G296" s="97"/>
      <c r="H296" s="98"/>
      <c r="I296" s="99"/>
      <c r="J296" s="57"/>
      <c r="K296" s="57"/>
      <c r="L296" s="57"/>
      <c r="M296" s="100"/>
      <c r="N296" s="100"/>
      <c r="O296" s="69"/>
      <c r="P296" s="67"/>
      <c r="Q296" s="57"/>
      <c r="R296" s="57"/>
      <c r="S296" s="57"/>
      <c r="T296" s="57"/>
      <c r="U296" s="57"/>
    </row>
    <row r="297" customFormat="false" ht="15.75" hidden="false" customHeight="true" outlineLevel="0" collapsed="false">
      <c r="A297" s="57"/>
      <c r="B297" s="96"/>
      <c r="C297" s="57"/>
      <c r="D297" s="62"/>
      <c r="E297" s="57"/>
      <c r="F297" s="57"/>
      <c r="G297" s="97"/>
      <c r="H297" s="98"/>
      <c r="I297" s="99"/>
      <c r="J297" s="57"/>
      <c r="K297" s="57"/>
      <c r="L297" s="57"/>
      <c r="M297" s="100"/>
      <c r="N297" s="100"/>
      <c r="O297" s="69"/>
      <c r="P297" s="67"/>
      <c r="Q297" s="57"/>
      <c r="R297" s="57"/>
      <c r="S297" s="57"/>
      <c r="T297" s="57"/>
      <c r="U297" s="57"/>
    </row>
    <row r="298" customFormat="false" ht="15.75" hidden="false" customHeight="true" outlineLevel="0" collapsed="false">
      <c r="A298" s="57"/>
      <c r="B298" s="96"/>
      <c r="C298" s="57"/>
      <c r="D298" s="62"/>
      <c r="E298" s="57"/>
      <c r="F298" s="57"/>
      <c r="G298" s="97"/>
      <c r="H298" s="98"/>
      <c r="I298" s="99"/>
      <c r="J298" s="57"/>
      <c r="K298" s="57"/>
      <c r="L298" s="57"/>
      <c r="M298" s="100"/>
      <c r="N298" s="100"/>
      <c r="O298" s="69"/>
      <c r="P298" s="67"/>
      <c r="Q298" s="57"/>
      <c r="R298" s="57"/>
      <c r="S298" s="57"/>
      <c r="T298" s="57"/>
      <c r="U298" s="57"/>
    </row>
    <row r="299" customFormat="false" ht="15.75" hidden="false" customHeight="true" outlineLevel="0" collapsed="false">
      <c r="A299" s="57"/>
      <c r="B299" s="96"/>
      <c r="C299" s="57"/>
      <c r="D299" s="62"/>
      <c r="E299" s="57"/>
      <c r="F299" s="57"/>
      <c r="G299" s="97"/>
      <c r="H299" s="98"/>
      <c r="I299" s="99"/>
      <c r="J299" s="57"/>
      <c r="K299" s="57"/>
      <c r="L299" s="57"/>
      <c r="M299" s="100"/>
      <c r="N299" s="100"/>
      <c r="O299" s="69"/>
      <c r="P299" s="67"/>
      <c r="Q299" s="57"/>
      <c r="R299" s="57"/>
      <c r="S299" s="57"/>
      <c r="T299" s="57"/>
      <c r="U299" s="57"/>
    </row>
    <row r="300" customFormat="false" ht="15.75" hidden="false" customHeight="true" outlineLevel="0" collapsed="false">
      <c r="A300" s="57"/>
      <c r="B300" s="96"/>
      <c r="C300" s="57"/>
      <c r="D300" s="62"/>
      <c r="E300" s="57"/>
      <c r="F300" s="57"/>
      <c r="G300" s="97"/>
      <c r="H300" s="98"/>
      <c r="I300" s="99"/>
      <c r="J300" s="57"/>
      <c r="K300" s="57"/>
      <c r="L300" s="57"/>
      <c r="M300" s="100"/>
      <c r="N300" s="100"/>
      <c r="O300" s="69"/>
      <c r="P300" s="67"/>
      <c r="Q300" s="57"/>
      <c r="R300" s="57"/>
      <c r="S300" s="57"/>
      <c r="T300" s="57"/>
      <c r="U300" s="57"/>
    </row>
    <row r="301" customFormat="false" ht="15.75" hidden="false" customHeight="true" outlineLevel="0" collapsed="false">
      <c r="A301" s="57"/>
      <c r="B301" s="96"/>
      <c r="C301" s="57"/>
      <c r="D301" s="62"/>
      <c r="E301" s="57"/>
      <c r="F301" s="57"/>
      <c r="G301" s="97"/>
      <c r="H301" s="98"/>
      <c r="I301" s="99"/>
      <c r="J301" s="57"/>
      <c r="K301" s="57"/>
      <c r="L301" s="57"/>
      <c r="M301" s="100"/>
      <c r="N301" s="100"/>
      <c r="O301" s="69"/>
      <c r="P301" s="67"/>
      <c r="Q301" s="57"/>
      <c r="R301" s="57"/>
      <c r="S301" s="57"/>
      <c r="T301" s="57"/>
      <c r="U301" s="57"/>
    </row>
    <row r="302" customFormat="false" ht="15.75" hidden="false" customHeight="true" outlineLevel="0" collapsed="false">
      <c r="A302" s="57"/>
      <c r="B302" s="96"/>
      <c r="C302" s="57"/>
      <c r="D302" s="62"/>
      <c r="E302" s="57"/>
      <c r="F302" s="57"/>
      <c r="G302" s="97"/>
      <c r="H302" s="98"/>
      <c r="I302" s="99"/>
      <c r="J302" s="57"/>
      <c r="K302" s="57"/>
      <c r="L302" s="57"/>
      <c r="M302" s="100"/>
      <c r="N302" s="100"/>
      <c r="O302" s="69"/>
      <c r="P302" s="67"/>
      <c r="Q302" s="57"/>
      <c r="R302" s="57"/>
      <c r="S302" s="57"/>
      <c r="T302" s="57"/>
      <c r="U302" s="57"/>
    </row>
    <row r="303" customFormat="false" ht="15.75" hidden="false" customHeight="true" outlineLevel="0" collapsed="false">
      <c r="A303" s="57"/>
      <c r="B303" s="96"/>
      <c r="C303" s="57"/>
      <c r="D303" s="62"/>
      <c r="E303" s="57"/>
      <c r="F303" s="57"/>
      <c r="G303" s="97"/>
      <c r="H303" s="98"/>
      <c r="I303" s="99"/>
      <c r="J303" s="57"/>
      <c r="K303" s="57"/>
      <c r="L303" s="57"/>
      <c r="M303" s="100"/>
      <c r="N303" s="100"/>
      <c r="O303" s="69"/>
      <c r="P303" s="67"/>
      <c r="Q303" s="57"/>
      <c r="R303" s="57"/>
      <c r="S303" s="57"/>
      <c r="T303" s="57"/>
      <c r="U303" s="57"/>
    </row>
    <row r="304" customFormat="false" ht="15.75" hidden="false" customHeight="true" outlineLevel="0" collapsed="false">
      <c r="A304" s="57"/>
      <c r="B304" s="96"/>
      <c r="C304" s="57"/>
      <c r="D304" s="62"/>
      <c r="E304" s="57"/>
      <c r="F304" s="57"/>
      <c r="G304" s="97"/>
      <c r="H304" s="98"/>
      <c r="I304" s="99"/>
      <c r="J304" s="57"/>
      <c r="K304" s="57"/>
      <c r="L304" s="57"/>
      <c r="M304" s="100"/>
      <c r="N304" s="100"/>
      <c r="O304" s="69"/>
      <c r="P304" s="67"/>
      <c r="Q304" s="57"/>
      <c r="R304" s="57"/>
      <c r="S304" s="57"/>
      <c r="T304" s="57"/>
      <c r="U304" s="57"/>
    </row>
    <row r="305" customFormat="false" ht="15.75" hidden="false" customHeight="true" outlineLevel="0" collapsed="false">
      <c r="A305" s="57"/>
      <c r="B305" s="96"/>
      <c r="C305" s="57"/>
      <c r="D305" s="62"/>
      <c r="E305" s="57"/>
      <c r="F305" s="57"/>
      <c r="G305" s="97"/>
      <c r="H305" s="98"/>
      <c r="I305" s="99"/>
      <c r="J305" s="57"/>
      <c r="K305" s="57"/>
      <c r="L305" s="57"/>
      <c r="M305" s="100"/>
      <c r="N305" s="100"/>
      <c r="O305" s="69"/>
      <c r="P305" s="67"/>
      <c r="Q305" s="57"/>
      <c r="R305" s="57"/>
      <c r="S305" s="57"/>
      <c r="T305" s="57"/>
      <c r="U305" s="57"/>
    </row>
    <row r="306" customFormat="false" ht="15.75" hidden="false" customHeight="true" outlineLevel="0" collapsed="false">
      <c r="A306" s="57"/>
      <c r="B306" s="96"/>
      <c r="C306" s="57"/>
      <c r="D306" s="62"/>
      <c r="E306" s="57"/>
      <c r="F306" s="57"/>
      <c r="G306" s="97"/>
      <c r="H306" s="98"/>
      <c r="I306" s="99"/>
      <c r="J306" s="57"/>
      <c r="K306" s="57"/>
      <c r="L306" s="57"/>
      <c r="M306" s="100"/>
      <c r="N306" s="100"/>
      <c r="O306" s="69"/>
      <c r="P306" s="67"/>
      <c r="Q306" s="57"/>
      <c r="R306" s="57"/>
      <c r="S306" s="57"/>
      <c r="T306" s="57"/>
      <c r="U306" s="57"/>
    </row>
    <row r="307" customFormat="false" ht="15.75" hidden="false" customHeight="true" outlineLevel="0" collapsed="false">
      <c r="A307" s="57"/>
      <c r="B307" s="96"/>
      <c r="C307" s="57"/>
      <c r="D307" s="62"/>
      <c r="E307" s="57"/>
      <c r="F307" s="57"/>
      <c r="G307" s="97"/>
      <c r="H307" s="98"/>
      <c r="I307" s="99"/>
      <c r="J307" s="57"/>
      <c r="K307" s="57"/>
      <c r="L307" s="57"/>
      <c r="M307" s="100"/>
      <c r="N307" s="100"/>
      <c r="O307" s="69"/>
      <c r="P307" s="67"/>
      <c r="Q307" s="57"/>
      <c r="R307" s="57"/>
      <c r="S307" s="57"/>
      <c r="T307" s="57"/>
      <c r="U307" s="57"/>
    </row>
    <row r="308" customFormat="false" ht="15.75" hidden="false" customHeight="true" outlineLevel="0" collapsed="false">
      <c r="A308" s="57"/>
      <c r="B308" s="96"/>
      <c r="C308" s="57"/>
      <c r="D308" s="62"/>
      <c r="E308" s="57"/>
      <c r="F308" s="57"/>
      <c r="G308" s="97"/>
      <c r="H308" s="98"/>
      <c r="I308" s="99"/>
      <c r="J308" s="57"/>
      <c r="K308" s="57"/>
      <c r="L308" s="57"/>
      <c r="M308" s="100"/>
      <c r="N308" s="100"/>
      <c r="O308" s="69"/>
      <c r="P308" s="67"/>
      <c r="Q308" s="57"/>
      <c r="R308" s="57"/>
      <c r="S308" s="57"/>
      <c r="T308" s="57"/>
      <c r="U308" s="57"/>
    </row>
    <row r="309" customFormat="false" ht="15.75" hidden="false" customHeight="true" outlineLevel="0" collapsed="false">
      <c r="A309" s="57"/>
      <c r="B309" s="96"/>
      <c r="C309" s="57"/>
      <c r="D309" s="62"/>
      <c r="E309" s="57"/>
      <c r="F309" s="57"/>
      <c r="G309" s="97"/>
      <c r="H309" s="98"/>
      <c r="I309" s="99"/>
      <c r="J309" s="57"/>
      <c r="K309" s="57"/>
      <c r="L309" s="57"/>
      <c r="M309" s="100"/>
      <c r="N309" s="100"/>
      <c r="O309" s="69"/>
      <c r="P309" s="67"/>
      <c r="Q309" s="57"/>
      <c r="R309" s="57"/>
      <c r="S309" s="57"/>
      <c r="T309" s="57"/>
      <c r="U309" s="57"/>
    </row>
    <row r="310" customFormat="false" ht="15.75" hidden="false" customHeight="true" outlineLevel="0" collapsed="false">
      <c r="A310" s="57"/>
      <c r="B310" s="96"/>
      <c r="C310" s="57"/>
      <c r="D310" s="62"/>
      <c r="E310" s="57"/>
      <c r="F310" s="57"/>
      <c r="G310" s="97"/>
      <c r="H310" s="98"/>
      <c r="I310" s="99"/>
      <c r="J310" s="57"/>
      <c r="K310" s="57"/>
      <c r="L310" s="57"/>
      <c r="M310" s="100"/>
      <c r="N310" s="100"/>
      <c r="O310" s="69"/>
      <c r="P310" s="67"/>
      <c r="Q310" s="57"/>
      <c r="R310" s="57"/>
      <c r="S310" s="57"/>
      <c r="T310" s="57"/>
      <c r="U310" s="57"/>
    </row>
    <row r="311" customFormat="false" ht="15.75" hidden="false" customHeight="true" outlineLevel="0" collapsed="false">
      <c r="A311" s="57"/>
      <c r="B311" s="96"/>
      <c r="C311" s="57"/>
      <c r="D311" s="62"/>
      <c r="E311" s="57"/>
      <c r="F311" s="57"/>
      <c r="G311" s="97"/>
      <c r="H311" s="98"/>
      <c r="I311" s="99"/>
      <c r="J311" s="57"/>
      <c r="K311" s="57"/>
      <c r="L311" s="57"/>
      <c r="M311" s="100"/>
      <c r="N311" s="100"/>
      <c r="O311" s="69"/>
      <c r="P311" s="67"/>
      <c r="Q311" s="57"/>
      <c r="R311" s="57"/>
      <c r="S311" s="57"/>
      <c r="T311" s="57"/>
      <c r="U311" s="57"/>
    </row>
    <row r="312" customFormat="false" ht="15.75" hidden="false" customHeight="true" outlineLevel="0" collapsed="false">
      <c r="A312" s="57"/>
      <c r="B312" s="96"/>
      <c r="C312" s="57"/>
      <c r="D312" s="62"/>
      <c r="E312" s="57"/>
      <c r="F312" s="57"/>
      <c r="G312" s="97"/>
      <c r="H312" s="98"/>
      <c r="I312" s="99"/>
      <c r="J312" s="57"/>
      <c r="K312" s="57"/>
      <c r="L312" s="57"/>
      <c r="M312" s="100"/>
      <c r="N312" s="100"/>
      <c r="O312" s="69"/>
      <c r="P312" s="67"/>
      <c r="Q312" s="57"/>
      <c r="R312" s="57"/>
      <c r="S312" s="57"/>
      <c r="T312" s="57"/>
      <c r="U312" s="57"/>
    </row>
    <row r="313" customFormat="false" ht="15.75" hidden="false" customHeight="true" outlineLevel="0" collapsed="false">
      <c r="A313" s="57"/>
      <c r="B313" s="96"/>
      <c r="C313" s="57"/>
      <c r="D313" s="62"/>
      <c r="E313" s="57"/>
      <c r="F313" s="57"/>
      <c r="G313" s="97"/>
      <c r="H313" s="98"/>
      <c r="I313" s="99"/>
      <c r="J313" s="57"/>
      <c r="K313" s="57"/>
      <c r="L313" s="57"/>
      <c r="M313" s="100"/>
      <c r="N313" s="100"/>
      <c r="O313" s="69"/>
      <c r="P313" s="67"/>
      <c r="Q313" s="57"/>
      <c r="R313" s="57"/>
      <c r="S313" s="57"/>
      <c r="T313" s="57"/>
      <c r="U313" s="57"/>
    </row>
    <row r="314" customFormat="false" ht="15.75" hidden="false" customHeight="true" outlineLevel="0" collapsed="false">
      <c r="A314" s="57"/>
      <c r="B314" s="96"/>
      <c r="C314" s="57"/>
      <c r="D314" s="62"/>
      <c r="E314" s="57"/>
      <c r="F314" s="57"/>
      <c r="G314" s="97"/>
      <c r="H314" s="98"/>
      <c r="I314" s="99"/>
      <c r="J314" s="57"/>
      <c r="K314" s="57"/>
      <c r="L314" s="57"/>
      <c r="M314" s="100"/>
      <c r="N314" s="100"/>
      <c r="O314" s="69"/>
      <c r="P314" s="67"/>
      <c r="Q314" s="57"/>
      <c r="R314" s="57"/>
      <c r="S314" s="57"/>
      <c r="T314" s="57"/>
      <c r="U314" s="57"/>
    </row>
    <row r="315" customFormat="false" ht="15.75" hidden="false" customHeight="true" outlineLevel="0" collapsed="false">
      <c r="A315" s="57"/>
      <c r="B315" s="96"/>
      <c r="C315" s="57"/>
      <c r="D315" s="62"/>
      <c r="E315" s="57"/>
      <c r="F315" s="57"/>
      <c r="G315" s="97"/>
      <c r="H315" s="98"/>
      <c r="I315" s="99"/>
      <c r="J315" s="57"/>
      <c r="K315" s="57"/>
      <c r="L315" s="57"/>
      <c r="M315" s="100"/>
      <c r="N315" s="100"/>
      <c r="O315" s="69"/>
      <c r="P315" s="67"/>
      <c r="Q315" s="57"/>
      <c r="R315" s="57"/>
      <c r="S315" s="57"/>
      <c r="T315" s="57"/>
      <c r="U315" s="57"/>
    </row>
    <row r="316" customFormat="false" ht="15.75" hidden="false" customHeight="true" outlineLevel="0" collapsed="false">
      <c r="A316" s="57"/>
      <c r="B316" s="96"/>
      <c r="C316" s="57"/>
      <c r="D316" s="62"/>
      <c r="E316" s="57"/>
      <c r="F316" s="57"/>
      <c r="G316" s="97"/>
      <c r="H316" s="98"/>
      <c r="I316" s="99"/>
      <c r="J316" s="57"/>
      <c r="K316" s="57"/>
      <c r="L316" s="57"/>
      <c r="M316" s="100"/>
      <c r="N316" s="100"/>
      <c r="O316" s="69"/>
      <c r="P316" s="67"/>
      <c r="Q316" s="57"/>
      <c r="R316" s="57"/>
      <c r="S316" s="57"/>
      <c r="T316" s="57"/>
      <c r="U316" s="57"/>
    </row>
    <row r="317" customFormat="false" ht="15.75" hidden="false" customHeight="true" outlineLevel="0" collapsed="false">
      <c r="A317" s="57"/>
      <c r="B317" s="96"/>
      <c r="C317" s="57"/>
      <c r="D317" s="62"/>
      <c r="E317" s="57"/>
      <c r="F317" s="57"/>
      <c r="G317" s="97"/>
      <c r="H317" s="98"/>
      <c r="I317" s="99"/>
      <c r="J317" s="57"/>
      <c r="K317" s="57"/>
      <c r="L317" s="57"/>
      <c r="M317" s="100"/>
      <c r="N317" s="100"/>
      <c r="O317" s="69"/>
      <c r="P317" s="67"/>
      <c r="Q317" s="57"/>
      <c r="R317" s="57"/>
      <c r="S317" s="57"/>
      <c r="T317" s="57"/>
      <c r="U317" s="57"/>
    </row>
    <row r="318" customFormat="false" ht="15.75" hidden="false" customHeight="true" outlineLevel="0" collapsed="false">
      <c r="A318" s="57"/>
      <c r="B318" s="96"/>
      <c r="C318" s="57"/>
      <c r="D318" s="62"/>
      <c r="E318" s="57"/>
      <c r="F318" s="57"/>
      <c r="G318" s="97"/>
      <c r="H318" s="98"/>
      <c r="I318" s="99"/>
      <c r="J318" s="57"/>
      <c r="K318" s="57"/>
      <c r="L318" s="57"/>
      <c r="M318" s="100"/>
      <c r="N318" s="100"/>
      <c r="O318" s="69"/>
      <c r="P318" s="67"/>
      <c r="Q318" s="57"/>
      <c r="R318" s="57"/>
      <c r="S318" s="57"/>
      <c r="T318" s="57"/>
      <c r="U318" s="57"/>
    </row>
    <row r="319" customFormat="false" ht="15.75" hidden="false" customHeight="true" outlineLevel="0" collapsed="false">
      <c r="A319" s="57"/>
      <c r="B319" s="96"/>
      <c r="C319" s="57"/>
      <c r="D319" s="62"/>
      <c r="E319" s="57"/>
      <c r="F319" s="57"/>
      <c r="G319" s="97"/>
      <c r="H319" s="98"/>
      <c r="I319" s="99"/>
      <c r="J319" s="57"/>
      <c r="K319" s="57"/>
      <c r="L319" s="57"/>
      <c r="M319" s="100"/>
      <c r="N319" s="100"/>
      <c r="O319" s="69"/>
      <c r="P319" s="67"/>
      <c r="Q319" s="57"/>
      <c r="R319" s="57"/>
      <c r="S319" s="57"/>
      <c r="T319" s="57"/>
      <c r="U319" s="57"/>
    </row>
    <row r="320" customFormat="false" ht="15.75" hidden="false" customHeight="true" outlineLevel="0" collapsed="false">
      <c r="A320" s="57"/>
      <c r="B320" s="96"/>
      <c r="C320" s="57"/>
      <c r="D320" s="62"/>
      <c r="E320" s="57"/>
      <c r="F320" s="57"/>
      <c r="G320" s="97"/>
      <c r="H320" s="98"/>
      <c r="I320" s="99"/>
      <c r="J320" s="57"/>
      <c r="K320" s="57"/>
      <c r="L320" s="57"/>
      <c r="M320" s="100"/>
      <c r="N320" s="100"/>
      <c r="O320" s="69"/>
      <c r="P320" s="67"/>
      <c r="Q320" s="57"/>
      <c r="R320" s="57"/>
      <c r="S320" s="57"/>
      <c r="T320" s="57"/>
      <c r="U320" s="57"/>
    </row>
    <row r="321" customFormat="false" ht="15.75" hidden="false" customHeight="true" outlineLevel="0" collapsed="false">
      <c r="A321" s="57"/>
      <c r="B321" s="96"/>
      <c r="C321" s="57"/>
      <c r="D321" s="62"/>
      <c r="E321" s="57"/>
      <c r="F321" s="57"/>
      <c r="G321" s="97"/>
      <c r="H321" s="98"/>
      <c r="I321" s="99"/>
      <c r="J321" s="57"/>
      <c r="K321" s="57"/>
      <c r="L321" s="57"/>
      <c r="M321" s="100"/>
      <c r="N321" s="100"/>
      <c r="O321" s="69"/>
      <c r="P321" s="67"/>
      <c r="Q321" s="57"/>
      <c r="R321" s="57"/>
      <c r="S321" s="57"/>
      <c r="T321" s="57"/>
      <c r="U321" s="57"/>
    </row>
    <row r="322" customFormat="false" ht="15.75" hidden="false" customHeight="true" outlineLevel="0" collapsed="false">
      <c r="A322" s="57"/>
      <c r="B322" s="96"/>
      <c r="C322" s="57"/>
      <c r="D322" s="62"/>
      <c r="E322" s="57"/>
      <c r="F322" s="57"/>
      <c r="G322" s="97"/>
      <c r="H322" s="98"/>
      <c r="I322" s="99"/>
      <c r="J322" s="57"/>
      <c r="K322" s="57"/>
      <c r="L322" s="57"/>
      <c r="M322" s="100"/>
      <c r="N322" s="100"/>
      <c r="O322" s="69"/>
      <c r="P322" s="67"/>
      <c r="Q322" s="57"/>
      <c r="R322" s="57"/>
      <c r="S322" s="57"/>
      <c r="T322" s="57"/>
      <c r="U322" s="57"/>
    </row>
    <row r="323" customFormat="false" ht="15.75" hidden="false" customHeight="true" outlineLevel="0" collapsed="false">
      <c r="A323" s="57"/>
      <c r="B323" s="96"/>
      <c r="C323" s="57"/>
      <c r="D323" s="62"/>
      <c r="E323" s="57"/>
      <c r="F323" s="57"/>
      <c r="G323" s="97"/>
      <c r="H323" s="98"/>
      <c r="I323" s="99"/>
      <c r="J323" s="57"/>
      <c r="K323" s="57"/>
      <c r="L323" s="57"/>
      <c r="M323" s="100"/>
      <c r="N323" s="100"/>
      <c r="O323" s="69"/>
      <c r="P323" s="67"/>
      <c r="Q323" s="57"/>
      <c r="R323" s="57"/>
      <c r="S323" s="57"/>
      <c r="T323" s="57"/>
      <c r="U323" s="57"/>
    </row>
    <row r="324" customFormat="false" ht="15.75" hidden="false" customHeight="true" outlineLevel="0" collapsed="false">
      <c r="A324" s="57"/>
      <c r="B324" s="96"/>
      <c r="C324" s="57"/>
      <c r="D324" s="62"/>
      <c r="E324" s="57"/>
      <c r="F324" s="57"/>
      <c r="G324" s="97"/>
      <c r="H324" s="98"/>
      <c r="I324" s="99"/>
      <c r="J324" s="57"/>
      <c r="K324" s="57"/>
      <c r="L324" s="57"/>
      <c r="M324" s="100"/>
      <c r="N324" s="100"/>
      <c r="O324" s="69"/>
      <c r="P324" s="67"/>
      <c r="Q324" s="57"/>
      <c r="R324" s="57"/>
      <c r="S324" s="57"/>
      <c r="T324" s="57"/>
      <c r="U324" s="57"/>
    </row>
    <row r="325" customFormat="false" ht="15.75" hidden="false" customHeight="true" outlineLevel="0" collapsed="false">
      <c r="A325" s="57"/>
      <c r="B325" s="96"/>
      <c r="C325" s="57"/>
      <c r="D325" s="62"/>
      <c r="E325" s="57"/>
      <c r="F325" s="57"/>
      <c r="G325" s="97"/>
      <c r="H325" s="98"/>
      <c r="I325" s="99"/>
      <c r="J325" s="57"/>
      <c r="K325" s="57"/>
      <c r="L325" s="57"/>
      <c r="M325" s="100"/>
      <c r="N325" s="100"/>
      <c r="O325" s="69"/>
      <c r="P325" s="67"/>
      <c r="Q325" s="57"/>
      <c r="R325" s="57"/>
      <c r="S325" s="57"/>
      <c r="T325" s="57"/>
      <c r="U325" s="57"/>
    </row>
    <row r="326" customFormat="false" ht="15.75" hidden="false" customHeight="true" outlineLevel="0" collapsed="false">
      <c r="A326" s="57"/>
      <c r="B326" s="96"/>
      <c r="C326" s="57"/>
      <c r="D326" s="62"/>
      <c r="E326" s="57"/>
      <c r="F326" s="57"/>
      <c r="G326" s="97"/>
      <c r="H326" s="98"/>
      <c r="I326" s="99"/>
      <c r="J326" s="57"/>
      <c r="K326" s="57"/>
      <c r="L326" s="57"/>
      <c r="M326" s="100"/>
      <c r="N326" s="100"/>
      <c r="O326" s="69"/>
      <c r="P326" s="67"/>
      <c r="Q326" s="57"/>
      <c r="R326" s="57"/>
      <c r="S326" s="57"/>
      <c r="T326" s="57"/>
      <c r="U326" s="57"/>
    </row>
    <row r="327" customFormat="false" ht="15.75" hidden="false" customHeight="true" outlineLevel="0" collapsed="false">
      <c r="A327" s="57"/>
      <c r="B327" s="96"/>
      <c r="C327" s="57"/>
      <c r="D327" s="62"/>
      <c r="E327" s="57"/>
      <c r="F327" s="57"/>
      <c r="G327" s="97"/>
      <c r="H327" s="98"/>
      <c r="I327" s="99"/>
      <c r="J327" s="57"/>
      <c r="K327" s="57"/>
      <c r="L327" s="57"/>
      <c r="M327" s="100"/>
      <c r="N327" s="100"/>
      <c r="O327" s="69"/>
      <c r="P327" s="67"/>
      <c r="Q327" s="57"/>
      <c r="R327" s="57"/>
      <c r="S327" s="57"/>
      <c r="T327" s="57"/>
      <c r="U327" s="57"/>
    </row>
    <row r="328" customFormat="false" ht="15.75" hidden="false" customHeight="true" outlineLevel="0" collapsed="false">
      <c r="A328" s="57"/>
      <c r="B328" s="96"/>
      <c r="C328" s="57"/>
      <c r="D328" s="62"/>
      <c r="E328" s="57"/>
      <c r="F328" s="57"/>
      <c r="G328" s="97"/>
      <c r="H328" s="98"/>
      <c r="I328" s="99"/>
      <c r="J328" s="57"/>
      <c r="K328" s="57"/>
      <c r="L328" s="57"/>
      <c r="M328" s="100"/>
      <c r="N328" s="100"/>
      <c r="O328" s="69"/>
      <c r="P328" s="67"/>
      <c r="Q328" s="57"/>
      <c r="R328" s="57"/>
      <c r="S328" s="57"/>
      <c r="T328" s="57"/>
      <c r="U328" s="57"/>
    </row>
    <row r="329" customFormat="false" ht="15.75" hidden="false" customHeight="true" outlineLevel="0" collapsed="false">
      <c r="A329" s="57"/>
      <c r="B329" s="96"/>
      <c r="C329" s="57"/>
      <c r="D329" s="62"/>
      <c r="E329" s="57"/>
      <c r="F329" s="57"/>
      <c r="G329" s="97"/>
      <c r="H329" s="98"/>
      <c r="I329" s="99"/>
      <c r="J329" s="57"/>
      <c r="K329" s="57"/>
      <c r="L329" s="57"/>
      <c r="M329" s="100"/>
      <c r="N329" s="100"/>
      <c r="O329" s="69"/>
      <c r="P329" s="67"/>
      <c r="Q329" s="57"/>
      <c r="R329" s="57"/>
      <c r="S329" s="57"/>
      <c r="T329" s="57"/>
      <c r="U329" s="57"/>
    </row>
    <row r="330" customFormat="false" ht="15.75" hidden="false" customHeight="true" outlineLevel="0" collapsed="false">
      <c r="A330" s="57"/>
      <c r="B330" s="96"/>
      <c r="C330" s="57"/>
      <c r="D330" s="62"/>
      <c r="E330" s="57"/>
      <c r="F330" s="57"/>
      <c r="G330" s="97"/>
      <c r="H330" s="98"/>
      <c r="I330" s="99"/>
      <c r="J330" s="57"/>
      <c r="K330" s="57"/>
      <c r="L330" s="57"/>
      <c r="M330" s="100"/>
      <c r="N330" s="100"/>
      <c r="O330" s="69"/>
      <c r="P330" s="67"/>
      <c r="Q330" s="57"/>
      <c r="R330" s="57"/>
      <c r="S330" s="57"/>
      <c r="T330" s="57"/>
      <c r="U330" s="57"/>
    </row>
    <row r="331" customFormat="false" ht="15.75" hidden="false" customHeight="true" outlineLevel="0" collapsed="false">
      <c r="A331" s="57"/>
      <c r="B331" s="96"/>
      <c r="C331" s="57"/>
      <c r="D331" s="62"/>
      <c r="E331" s="57"/>
      <c r="F331" s="57"/>
      <c r="G331" s="97"/>
      <c r="H331" s="98"/>
      <c r="I331" s="99"/>
      <c r="J331" s="57"/>
      <c r="K331" s="57"/>
      <c r="L331" s="57"/>
      <c r="M331" s="100"/>
      <c r="N331" s="100"/>
      <c r="O331" s="69"/>
      <c r="P331" s="67"/>
      <c r="Q331" s="57"/>
      <c r="R331" s="57"/>
      <c r="S331" s="57"/>
      <c r="T331" s="57"/>
      <c r="U331" s="57"/>
    </row>
    <row r="332" customFormat="false" ht="15.75" hidden="false" customHeight="true" outlineLevel="0" collapsed="false">
      <c r="A332" s="57"/>
      <c r="B332" s="96"/>
      <c r="C332" s="57"/>
      <c r="D332" s="62"/>
      <c r="E332" s="57"/>
      <c r="F332" s="57"/>
      <c r="G332" s="97"/>
      <c r="H332" s="98"/>
      <c r="I332" s="99"/>
      <c r="J332" s="57"/>
      <c r="K332" s="57"/>
      <c r="L332" s="57"/>
      <c r="M332" s="100"/>
      <c r="N332" s="100"/>
      <c r="O332" s="69"/>
      <c r="P332" s="67"/>
      <c r="Q332" s="57"/>
      <c r="R332" s="57"/>
      <c r="S332" s="57"/>
      <c r="T332" s="57"/>
      <c r="U332" s="57"/>
    </row>
    <row r="333" customFormat="false" ht="15.75" hidden="false" customHeight="true" outlineLevel="0" collapsed="false">
      <c r="A333" s="57"/>
      <c r="B333" s="96"/>
      <c r="C333" s="57"/>
      <c r="D333" s="62"/>
      <c r="E333" s="57"/>
      <c r="F333" s="57"/>
      <c r="G333" s="97"/>
      <c r="H333" s="98"/>
      <c r="I333" s="99"/>
      <c r="J333" s="57"/>
      <c r="K333" s="57"/>
      <c r="L333" s="57"/>
      <c r="M333" s="100"/>
      <c r="N333" s="100"/>
      <c r="O333" s="69"/>
      <c r="P333" s="67"/>
      <c r="Q333" s="57"/>
      <c r="R333" s="57"/>
      <c r="S333" s="57"/>
      <c r="T333" s="57"/>
      <c r="U333" s="57"/>
    </row>
    <row r="334" customFormat="false" ht="15.75" hidden="false" customHeight="true" outlineLevel="0" collapsed="false">
      <c r="A334" s="57"/>
      <c r="B334" s="96"/>
      <c r="C334" s="57"/>
      <c r="D334" s="62"/>
      <c r="E334" s="57"/>
      <c r="F334" s="57"/>
      <c r="G334" s="97"/>
      <c r="H334" s="98"/>
      <c r="I334" s="99"/>
      <c r="J334" s="57"/>
      <c r="K334" s="57"/>
      <c r="L334" s="57"/>
      <c r="M334" s="100"/>
      <c r="N334" s="100"/>
      <c r="O334" s="69"/>
      <c r="P334" s="67"/>
      <c r="Q334" s="57"/>
      <c r="R334" s="57"/>
      <c r="S334" s="57"/>
      <c r="T334" s="57"/>
      <c r="U334" s="57"/>
    </row>
    <row r="335" customFormat="false" ht="15.75" hidden="false" customHeight="true" outlineLevel="0" collapsed="false">
      <c r="A335" s="57"/>
      <c r="B335" s="96"/>
      <c r="C335" s="57"/>
      <c r="D335" s="62"/>
      <c r="E335" s="57"/>
      <c r="F335" s="57"/>
      <c r="G335" s="97"/>
      <c r="H335" s="98"/>
      <c r="I335" s="99"/>
      <c r="J335" s="57"/>
      <c r="K335" s="57"/>
      <c r="L335" s="57"/>
      <c r="M335" s="100"/>
      <c r="N335" s="100"/>
      <c r="O335" s="69"/>
      <c r="P335" s="67"/>
      <c r="Q335" s="57"/>
      <c r="R335" s="57"/>
      <c r="S335" s="57"/>
      <c r="T335" s="57"/>
      <c r="U335" s="57"/>
    </row>
    <row r="336" customFormat="false" ht="15.75" hidden="false" customHeight="true" outlineLevel="0" collapsed="false">
      <c r="A336" s="57"/>
      <c r="B336" s="96"/>
      <c r="C336" s="57"/>
      <c r="D336" s="62"/>
      <c r="E336" s="57"/>
      <c r="F336" s="57"/>
      <c r="G336" s="97"/>
      <c r="H336" s="98"/>
      <c r="I336" s="99"/>
      <c r="J336" s="57"/>
      <c r="K336" s="57"/>
      <c r="L336" s="57"/>
      <c r="M336" s="100"/>
      <c r="N336" s="100"/>
      <c r="O336" s="69"/>
      <c r="P336" s="67"/>
      <c r="Q336" s="57"/>
      <c r="R336" s="57"/>
      <c r="S336" s="57"/>
      <c r="T336" s="57"/>
      <c r="U336" s="57"/>
    </row>
    <row r="337" customFormat="false" ht="15.75" hidden="false" customHeight="true" outlineLevel="0" collapsed="false">
      <c r="A337" s="57"/>
      <c r="B337" s="96"/>
      <c r="C337" s="57"/>
      <c r="D337" s="62"/>
      <c r="E337" s="57"/>
      <c r="F337" s="57"/>
      <c r="G337" s="97"/>
      <c r="H337" s="98"/>
      <c r="I337" s="99"/>
      <c r="J337" s="57"/>
      <c r="K337" s="57"/>
      <c r="L337" s="57"/>
      <c r="M337" s="100"/>
      <c r="N337" s="100"/>
      <c r="O337" s="69"/>
      <c r="P337" s="67"/>
      <c r="Q337" s="57"/>
      <c r="R337" s="57"/>
      <c r="S337" s="57"/>
      <c r="T337" s="57"/>
      <c r="U337" s="57"/>
    </row>
    <row r="338" customFormat="false" ht="15.75" hidden="false" customHeight="true" outlineLevel="0" collapsed="false">
      <c r="A338" s="57"/>
      <c r="B338" s="96"/>
      <c r="C338" s="57"/>
      <c r="D338" s="62"/>
      <c r="E338" s="57"/>
      <c r="F338" s="57"/>
      <c r="G338" s="97"/>
      <c r="H338" s="98"/>
      <c r="I338" s="99"/>
      <c r="J338" s="57"/>
      <c r="K338" s="57"/>
      <c r="L338" s="57"/>
      <c r="M338" s="100"/>
      <c r="N338" s="100"/>
      <c r="O338" s="69"/>
      <c r="P338" s="67"/>
      <c r="Q338" s="57"/>
      <c r="R338" s="57"/>
      <c r="S338" s="57"/>
      <c r="T338" s="57"/>
      <c r="U338" s="57"/>
    </row>
    <row r="339" customFormat="false" ht="15.75" hidden="false" customHeight="true" outlineLevel="0" collapsed="false">
      <c r="A339" s="57"/>
      <c r="B339" s="96"/>
      <c r="C339" s="57"/>
      <c r="D339" s="62"/>
      <c r="E339" s="57"/>
      <c r="F339" s="57"/>
      <c r="G339" s="97"/>
      <c r="H339" s="98"/>
      <c r="I339" s="99"/>
      <c r="J339" s="57"/>
      <c r="K339" s="57"/>
      <c r="L339" s="57"/>
      <c r="M339" s="100"/>
      <c r="N339" s="100"/>
      <c r="O339" s="69"/>
      <c r="P339" s="67"/>
      <c r="Q339" s="57"/>
      <c r="R339" s="57"/>
      <c r="S339" s="57"/>
      <c r="T339" s="57"/>
      <c r="U339" s="57"/>
    </row>
    <row r="340" customFormat="false" ht="15.75" hidden="false" customHeight="true" outlineLevel="0" collapsed="false">
      <c r="A340" s="57"/>
      <c r="B340" s="96"/>
      <c r="C340" s="57"/>
      <c r="D340" s="62"/>
      <c r="E340" s="57"/>
      <c r="F340" s="57"/>
      <c r="G340" s="97"/>
      <c r="H340" s="98"/>
      <c r="I340" s="99"/>
      <c r="J340" s="57"/>
      <c r="K340" s="57"/>
      <c r="L340" s="57"/>
      <c r="M340" s="100"/>
      <c r="N340" s="100"/>
      <c r="O340" s="69"/>
      <c r="P340" s="67"/>
      <c r="Q340" s="57"/>
      <c r="R340" s="57"/>
      <c r="S340" s="57"/>
      <c r="T340" s="57"/>
      <c r="U340" s="57"/>
    </row>
    <row r="341" customFormat="false" ht="15.75" hidden="false" customHeight="true" outlineLevel="0" collapsed="false">
      <c r="A341" s="57"/>
      <c r="B341" s="96"/>
      <c r="C341" s="57"/>
      <c r="D341" s="62"/>
      <c r="E341" s="57"/>
      <c r="F341" s="57"/>
      <c r="G341" s="97"/>
      <c r="H341" s="98"/>
      <c r="I341" s="99"/>
      <c r="J341" s="57"/>
      <c r="K341" s="57"/>
      <c r="L341" s="57"/>
      <c r="M341" s="100"/>
      <c r="N341" s="100"/>
      <c r="O341" s="69"/>
      <c r="P341" s="67"/>
      <c r="Q341" s="57"/>
      <c r="R341" s="57"/>
      <c r="S341" s="57"/>
      <c r="T341" s="57"/>
      <c r="U341" s="57"/>
    </row>
    <row r="342" customFormat="false" ht="15.75" hidden="false" customHeight="true" outlineLevel="0" collapsed="false">
      <c r="A342" s="57"/>
      <c r="B342" s="96"/>
      <c r="C342" s="57"/>
      <c r="D342" s="62"/>
      <c r="E342" s="57"/>
      <c r="F342" s="57"/>
      <c r="G342" s="97"/>
      <c r="H342" s="98"/>
      <c r="I342" s="99"/>
      <c r="J342" s="57"/>
      <c r="K342" s="57"/>
      <c r="L342" s="57"/>
      <c r="M342" s="100"/>
      <c r="N342" s="100"/>
      <c r="O342" s="69"/>
      <c r="P342" s="67"/>
      <c r="Q342" s="57"/>
      <c r="R342" s="57"/>
      <c r="S342" s="57"/>
      <c r="T342" s="57"/>
      <c r="U342" s="57"/>
    </row>
    <row r="343" customFormat="false" ht="15.75" hidden="false" customHeight="true" outlineLevel="0" collapsed="false">
      <c r="A343" s="57"/>
      <c r="B343" s="96"/>
      <c r="C343" s="57"/>
      <c r="D343" s="62"/>
      <c r="E343" s="57"/>
      <c r="F343" s="57"/>
      <c r="G343" s="97"/>
      <c r="H343" s="98"/>
      <c r="I343" s="99"/>
      <c r="J343" s="57"/>
      <c r="K343" s="57"/>
      <c r="L343" s="57"/>
      <c r="M343" s="100"/>
      <c r="N343" s="100"/>
      <c r="O343" s="69"/>
      <c r="P343" s="67"/>
      <c r="Q343" s="57"/>
      <c r="R343" s="57"/>
      <c r="S343" s="57"/>
      <c r="T343" s="57"/>
      <c r="U343" s="57"/>
    </row>
    <row r="344" customFormat="false" ht="15.75" hidden="false" customHeight="true" outlineLevel="0" collapsed="false">
      <c r="A344" s="57"/>
      <c r="B344" s="96"/>
      <c r="C344" s="57"/>
      <c r="D344" s="62"/>
      <c r="E344" s="57"/>
      <c r="F344" s="57"/>
      <c r="G344" s="97"/>
      <c r="H344" s="98"/>
      <c r="I344" s="99"/>
      <c r="J344" s="57"/>
      <c r="K344" s="57"/>
      <c r="L344" s="57"/>
      <c r="M344" s="100"/>
      <c r="N344" s="100"/>
      <c r="O344" s="69"/>
      <c r="P344" s="67"/>
      <c r="Q344" s="57"/>
      <c r="R344" s="57"/>
      <c r="S344" s="57"/>
      <c r="T344" s="57"/>
      <c r="U344" s="57"/>
    </row>
    <row r="345" customFormat="false" ht="15.75" hidden="false" customHeight="true" outlineLevel="0" collapsed="false">
      <c r="A345" s="57"/>
      <c r="B345" s="96"/>
      <c r="C345" s="57"/>
      <c r="D345" s="62"/>
      <c r="E345" s="57"/>
      <c r="F345" s="57"/>
      <c r="G345" s="97"/>
      <c r="H345" s="98"/>
      <c r="I345" s="99"/>
      <c r="J345" s="57"/>
      <c r="K345" s="57"/>
      <c r="L345" s="57"/>
      <c r="M345" s="100"/>
      <c r="N345" s="100"/>
      <c r="O345" s="69"/>
      <c r="P345" s="67"/>
      <c r="Q345" s="57"/>
      <c r="R345" s="57"/>
      <c r="S345" s="57"/>
      <c r="T345" s="57"/>
      <c r="U345" s="57"/>
    </row>
    <row r="346" customFormat="false" ht="15.75" hidden="false" customHeight="true" outlineLevel="0" collapsed="false">
      <c r="A346" s="57"/>
      <c r="B346" s="96"/>
      <c r="C346" s="57"/>
      <c r="D346" s="62"/>
      <c r="E346" s="57"/>
      <c r="F346" s="57"/>
      <c r="G346" s="97"/>
      <c r="H346" s="98"/>
      <c r="I346" s="99"/>
      <c r="J346" s="57"/>
      <c r="K346" s="57"/>
      <c r="L346" s="57"/>
      <c r="M346" s="100"/>
      <c r="N346" s="100"/>
      <c r="O346" s="69"/>
      <c r="P346" s="67"/>
      <c r="Q346" s="57"/>
      <c r="R346" s="57"/>
      <c r="S346" s="57"/>
      <c r="T346" s="57"/>
      <c r="U346" s="57"/>
    </row>
    <row r="347" customFormat="false" ht="15.75" hidden="false" customHeight="true" outlineLevel="0" collapsed="false">
      <c r="A347" s="57"/>
      <c r="B347" s="96"/>
      <c r="C347" s="57"/>
      <c r="D347" s="62"/>
      <c r="E347" s="57"/>
      <c r="F347" s="57"/>
      <c r="G347" s="97"/>
      <c r="H347" s="98"/>
      <c r="I347" s="99"/>
      <c r="J347" s="57"/>
      <c r="K347" s="57"/>
      <c r="L347" s="57"/>
      <c r="M347" s="100"/>
      <c r="N347" s="100"/>
      <c r="O347" s="69"/>
      <c r="P347" s="67"/>
      <c r="Q347" s="57"/>
      <c r="R347" s="57"/>
      <c r="S347" s="57"/>
      <c r="T347" s="57"/>
      <c r="U347" s="57"/>
    </row>
    <row r="348" customFormat="false" ht="15.75" hidden="false" customHeight="true" outlineLevel="0" collapsed="false">
      <c r="A348" s="57"/>
      <c r="B348" s="96"/>
      <c r="C348" s="57"/>
      <c r="D348" s="62"/>
      <c r="E348" s="57"/>
      <c r="F348" s="57"/>
      <c r="G348" s="97"/>
      <c r="H348" s="98"/>
      <c r="I348" s="99"/>
      <c r="J348" s="57"/>
      <c r="K348" s="57"/>
      <c r="L348" s="57"/>
      <c r="M348" s="100"/>
      <c r="N348" s="100"/>
      <c r="O348" s="69"/>
      <c r="P348" s="67"/>
      <c r="Q348" s="57"/>
      <c r="R348" s="57"/>
      <c r="S348" s="57"/>
      <c r="T348" s="57"/>
      <c r="U348" s="57"/>
    </row>
    <row r="349" customFormat="false" ht="15.75" hidden="false" customHeight="true" outlineLevel="0" collapsed="false">
      <c r="A349" s="57"/>
      <c r="B349" s="96"/>
      <c r="C349" s="57"/>
      <c r="D349" s="62"/>
      <c r="E349" s="57"/>
      <c r="F349" s="57"/>
      <c r="G349" s="97"/>
      <c r="H349" s="98"/>
      <c r="I349" s="99"/>
      <c r="J349" s="57"/>
      <c r="K349" s="57"/>
      <c r="L349" s="57"/>
      <c r="M349" s="100"/>
      <c r="N349" s="100"/>
      <c r="O349" s="69"/>
      <c r="P349" s="67"/>
      <c r="Q349" s="57"/>
      <c r="R349" s="57"/>
      <c r="S349" s="57"/>
      <c r="T349" s="57"/>
      <c r="U349" s="57"/>
    </row>
    <row r="350" customFormat="false" ht="15.75" hidden="false" customHeight="true" outlineLevel="0" collapsed="false">
      <c r="A350" s="57"/>
      <c r="B350" s="96"/>
      <c r="C350" s="57"/>
      <c r="D350" s="62"/>
      <c r="E350" s="57"/>
      <c r="F350" s="57"/>
      <c r="G350" s="97"/>
      <c r="H350" s="98"/>
      <c r="I350" s="99"/>
      <c r="J350" s="57"/>
      <c r="K350" s="57"/>
      <c r="L350" s="57"/>
      <c r="M350" s="100"/>
      <c r="N350" s="100"/>
      <c r="O350" s="69"/>
      <c r="P350" s="67"/>
      <c r="Q350" s="57"/>
      <c r="R350" s="57"/>
      <c r="S350" s="57"/>
      <c r="T350" s="57"/>
      <c r="U350" s="57"/>
    </row>
    <row r="351" customFormat="false" ht="15.75" hidden="false" customHeight="true" outlineLevel="0" collapsed="false">
      <c r="A351" s="57"/>
      <c r="B351" s="96"/>
      <c r="C351" s="57"/>
      <c r="D351" s="62"/>
      <c r="E351" s="57"/>
      <c r="F351" s="57"/>
      <c r="G351" s="97"/>
      <c r="H351" s="98"/>
      <c r="I351" s="99"/>
      <c r="J351" s="57"/>
      <c r="K351" s="57"/>
      <c r="L351" s="57"/>
      <c r="M351" s="100"/>
      <c r="N351" s="100"/>
      <c r="O351" s="69"/>
      <c r="P351" s="67"/>
      <c r="Q351" s="57"/>
      <c r="R351" s="57"/>
      <c r="S351" s="57"/>
      <c r="T351" s="57"/>
      <c r="U351" s="57"/>
    </row>
    <row r="352" customFormat="false" ht="15.75" hidden="false" customHeight="true" outlineLevel="0" collapsed="false">
      <c r="A352" s="57"/>
      <c r="B352" s="96"/>
      <c r="C352" s="57"/>
      <c r="D352" s="62"/>
      <c r="E352" s="57"/>
      <c r="F352" s="57"/>
      <c r="G352" s="97"/>
      <c r="H352" s="98"/>
      <c r="I352" s="99"/>
      <c r="J352" s="57"/>
      <c r="K352" s="57"/>
      <c r="L352" s="57"/>
      <c r="M352" s="100"/>
      <c r="N352" s="100"/>
      <c r="O352" s="69"/>
      <c r="P352" s="67"/>
      <c r="Q352" s="57"/>
      <c r="R352" s="57"/>
      <c r="S352" s="57"/>
      <c r="T352" s="57"/>
      <c r="U352" s="57"/>
    </row>
    <row r="353" customFormat="false" ht="15.75" hidden="false" customHeight="true" outlineLevel="0" collapsed="false">
      <c r="A353" s="57"/>
      <c r="B353" s="96"/>
      <c r="C353" s="57"/>
      <c r="D353" s="62"/>
      <c r="E353" s="57"/>
      <c r="F353" s="57"/>
      <c r="G353" s="97"/>
      <c r="H353" s="98"/>
      <c r="I353" s="99"/>
      <c r="J353" s="57"/>
      <c r="K353" s="57"/>
      <c r="L353" s="57"/>
      <c r="M353" s="100"/>
      <c r="N353" s="100"/>
      <c r="O353" s="69"/>
      <c r="P353" s="67"/>
      <c r="Q353" s="57"/>
      <c r="R353" s="57"/>
      <c r="S353" s="57"/>
      <c r="T353" s="57"/>
      <c r="U353" s="57"/>
    </row>
    <row r="354" customFormat="false" ht="15.75" hidden="false" customHeight="true" outlineLevel="0" collapsed="false">
      <c r="A354" s="57"/>
      <c r="B354" s="96"/>
      <c r="C354" s="57"/>
      <c r="D354" s="62"/>
      <c r="E354" s="57"/>
      <c r="F354" s="57"/>
      <c r="G354" s="97"/>
      <c r="H354" s="98"/>
      <c r="I354" s="99"/>
      <c r="J354" s="57"/>
      <c r="K354" s="57"/>
      <c r="L354" s="57"/>
      <c r="M354" s="100"/>
      <c r="N354" s="100"/>
      <c r="O354" s="69"/>
      <c r="P354" s="67"/>
      <c r="Q354" s="57"/>
      <c r="R354" s="57"/>
      <c r="S354" s="57"/>
      <c r="T354" s="57"/>
      <c r="U354" s="57"/>
    </row>
    <row r="355" customFormat="false" ht="15.75" hidden="false" customHeight="true" outlineLevel="0" collapsed="false">
      <c r="A355" s="57"/>
      <c r="B355" s="96"/>
      <c r="C355" s="57"/>
      <c r="D355" s="62"/>
      <c r="E355" s="57"/>
      <c r="F355" s="57"/>
      <c r="G355" s="97"/>
      <c r="H355" s="98"/>
      <c r="I355" s="99"/>
      <c r="J355" s="57"/>
      <c r="K355" s="57"/>
      <c r="L355" s="57"/>
      <c r="M355" s="100"/>
      <c r="N355" s="100"/>
      <c r="O355" s="69"/>
      <c r="P355" s="67"/>
      <c r="Q355" s="57"/>
      <c r="R355" s="57"/>
      <c r="S355" s="57"/>
      <c r="T355" s="57"/>
      <c r="U355" s="57"/>
    </row>
    <row r="356" customFormat="false" ht="15.75" hidden="false" customHeight="true" outlineLevel="0" collapsed="false">
      <c r="A356" s="57"/>
      <c r="B356" s="96"/>
      <c r="C356" s="57"/>
      <c r="D356" s="62"/>
      <c r="E356" s="57"/>
      <c r="F356" s="57"/>
      <c r="G356" s="97"/>
      <c r="H356" s="98"/>
      <c r="I356" s="99"/>
      <c r="J356" s="57"/>
      <c r="K356" s="57"/>
      <c r="L356" s="57"/>
      <c r="M356" s="100"/>
      <c r="N356" s="100"/>
      <c r="O356" s="69"/>
      <c r="P356" s="67"/>
      <c r="Q356" s="57"/>
      <c r="R356" s="57"/>
      <c r="S356" s="57"/>
      <c r="T356" s="57"/>
      <c r="U356" s="57"/>
    </row>
    <row r="357" customFormat="false" ht="15.75" hidden="false" customHeight="true" outlineLevel="0" collapsed="false">
      <c r="A357" s="57"/>
      <c r="B357" s="96"/>
      <c r="C357" s="57"/>
      <c r="D357" s="62"/>
      <c r="E357" s="57"/>
      <c r="F357" s="57"/>
      <c r="G357" s="97"/>
      <c r="H357" s="98"/>
      <c r="I357" s="99"/>
      <c r="J357" s="57"/>
      <c r="K357" s="57"/>
      <c r="L357" s="57"/>
      <c r="M357" s="100"/>
      <c r="N357" s="100"/>
      <c r="O357" s="69"/>
      <c r="P357" s="67"/>
      <c r="Q357" s="57"/>
      <c r="R357" s="57"/>
      <c r="S357" s="57"/>
      <c r="T357" s="57"/>
      <c r="U357" s="57"/>
    </row>
    <row r="358" customFormat="false" ht="15.75" hidden="false" customHeight="true" outlineLevel="0" collapsed="false">
      <c r="A358" s="57"/>
      <c r="B358" s="96"/>
      <c r="C358" s="57"/>
      <c r="D358" s="62"/>
      <c r="E358" s="57"/>
      <c r="F358" s="57"/>
      <c r="G358" s="97"/>
      <c r="H358" s="98"/>
      <c r="I358" s="99"/>
      <c r="J358" s="57"/>
      <c r="K358" s="57"/>
      <c r="L358" s="57"/>
      <c r="M358" s="100"/>
      <c r="N358" s="100"/>
      <c r="O358" s="69"/>
      <c r="P358" s="67"/>
      <c r="Q358" s="57"/>
      <c r="R358" s="57"/>
      <c r="S358" s="57"/>
      <c r="T358" s="57"/>
      <c r="U358" s="57"/>
    </row>
    <row r="359" customFormat="false" ht="15.75" hidden="false" customHeight="true" outlineLevel="0" collapsed="false">
      <c r="A359" s="57"/>
      <c r="B359" s="96"/>
      <c r="C359" s="57"/>
      <c r="D359" s="62"/>
      <c r="E359" s="57"/>
      <c r="F359" s="57"/>
      <c r="G359" s="97"/>
      <c r="H359" s="98"/>
      <c r="I359" s="99"/>
      <c r="J359" s="57"/>
      <c r="K359" s="57"/>
      <c r="L359" s="57"/>
      <c r="M359" s="100"/>
      <c r="N359" s="100"/>
      <c r="O359" s="69"/>
      <c r="P359" s="67"/>
      <c r="Q359" s="57"/>
      <c r="R359" s="57"/>
      <c r="S359" s="57"/>
      <c r="T359" s="57"/>
      <c r="U359" s="57"/>
    </row>
    <row r="360" customFormat="false" ht="15.75" hidden="false" customHeight="true" outlineLevel="0" collapsed="false">
      <c r="A360" s="57"/>
      <c r="B360" s="96"/>
      <c r="C360" s="57"/>
      <c r="D360" s="62"/>
      <c r="E360" s="57"/>
      <c r="F360" s="57"/>
      <c r="G360" s="97"/>
      <c r="H360" s="98"/>
      <c r="I360" s="99"/>
      <c r="J360" s="57"/>
      <c r="K360" s="57"/>
      <c r="L360" s="57"/>
      <c r="M360" s="100"/>
      <c r="N360" s="100"/>
      <c r="O360" s="69"/>
      <c r="P360" s="67"/>
      <c r="Q360" s="57"/>
      <c r="R360" s="57"/>
      <c r="S360" s="57"/>
      <c r="T360" s="57"/>
      <c r="U360" s="57"/>
    </row>
    <row r="361" customFormat="false" ht="15.75" hidden="false" customHeight="true" outlineLevel="0" collapsed="false">
      <c r="A361" s="57"/>
      <c r="B361" s="96"/>
      <c r="C361" s="57"/>
      <c r="D361" s="62"/>
      <c r="E361" s="57"/>
      <c r="F361" s="57"/>
      <c r="G361" s="97"/>
      <c r="H361" s="98"/>
      <c r="I361" s="99"/>
      <c r="J361" s="57"/>
      <c r="K361" s="57"/>
      <c r="L361" s="57"/>
      <c r="M361" s="100"/>
      <c r="N361" s="100"/>
      <c r="O361" s="69"/>
      <c r="P361" s="67"/>
      <c r="Q361" s="57"/>
      <c r="R361" s="57"/>
      <c r="S361" s="57"/>
      <c r="T361" s="57"/>
      <c r="U361" s="57"/>
    </row>
    <row r="362" customFormat="false" ht="15.75" hidden="false" customHeight="true" outlineLevel="0" collapsed="false">
      <c r="A362" s="57"/>
      <c r="B362" s="96"/>
      <c r="C362" s="57"/>
      <c r="D362" s="62"/>
      <c r="E362" s="57"/>
      <c r="F362" s="57"/>
      <c r="G362" s="97"/>
      <c r="H362" s="98"/>
      <c r="I362" s="99"/>
      <c r="J362" s="57"/>
      <c r="K362" s="57"/>
      <c r="L362" s="57"/>
      <c r="M362" s="100"/>
      <c r="N362" s="100"/>
      <c r="O362" s="69"/>
      <c r="P362" s="67"/>
      <c r="Q362" s="57"/>
      <c r="R362" s="57"/>
      <c r="S362" s="57"/>
      <c r="T362" s="57"/>
      <c r="U362" s="57"/>
    </row>
    <row r="363" customFormat="false" ht="15.75" hidden="false" customHeight="true" outlineLevel="0" collapsed="false">
      <c r="A363" s="57"/>
      <c r="B363" s="96"/>
      <c r="C363" s="57"/>
      <c r="D363" s="62"/>
      <c r="E363" s="57"/>
      <c r="F363" s="57"/>
      <c r="G363" s="97"/>
      <c r="H363" s="98"/>
      <c r="I363" s="99"/>
      <c r="J363" s="57"/>
      <c r="K363" s="57"/>
      <c r="L363" s="57"/>
      <c r="M363" s="100"/>
      <c r="N363" s="100"/>
      <c r="O363" s="69"/>
      <c r="P363" s="67"/>
      <c r="Q363" s="57"/>
      <c r="R363" s="57"/>
      <c r="S363" s="57"/>
      <c r="T363" s="57"/>
      <c r="U363" s="57"/>
    </row>
    <row r="364" customFormat="false" ht="15.75" hidden="false" customHeight="true" outlineLevel="0" collapsed="false">
      <c r="A364" s="57"/>
      <c r="B364" s="96"/>
      <c r="C364" s="57"/>
      <c r="D364" s="62"/>
      <c r="E364" s="57"/>
      <c r="F364" s="57"/>
      <c r="G364" s="97"/>
      <c r="H364" s="98"/>
      <c r="I364" s="99"/>
      <c r="J364" s="57"/>
      <c r="K364" s="57"/>
      <c r="L364" s="57"/>
      <c r="M364" s="100"/>
      <c r="N364" s="100"/>
      <c r="O364" s="69"/>
      <c r="P364" s="67"/>
      <c r="Q364" s="57"/>
      <c r="R364" s="57"/>
      <c r="S364" s="57"/>
      <c r="T364" s="57"/>
      <c r="U364" s="57"/>
    </row>
    <row r="365" customFormat="false" ht="15.75" hidden="false" customHeight="true" outlineLevel="0" collapsed="false">
      <c r="A365" s="57"/>
      <c r="B365" s="96"/>
      <c r="C365" s="57"/>
      <c r="D365" s="62"/>
      <c r="E365" s="57"/>
      <c r="F365" s="57"/>
      <c r="G365" s="97"/>
      <c r="H365" s="98"/>
      <c r="I365" s="99"/>
      <c r="J365" s="57"/>
      <c r="K365" s="57"/>
      <c r="L365" s="57"/>
      <c r="M365" s="100"/>
      <c r="N365" s="100"/>
      <c r="O365" s="69"/>
      <c r="P365" s="67"/>
      <c r="Q365" s="57"/>
      <c r="R365" s="57"/>
      <c r="S365" s="57"/>
      <c r="T365" s="57"/>
      <c r="U365" s="57"/>
    </row>
    <row r="366" customFormat="false" ht="15.75" hidden="false" customHeight="true" outlineLevel="0" collapsed="false">
      <c r="A366" s="57"/>
      <c r="B366" s="96"/>
      <c r="C366" s="57"/>
      <c r="D366" s="62"/>
      <c r="E366" s="57"/>
      <c r="F366" s="57"/>
      <c r="G366" s="97"/>
      <c r="H366" s="98"/>
      <c r="I366" s="99"/>
      <c r="J366" s="57"/>
      <c r="K366" s="57"/>
      <c r="L366" s="57"/>
      <c r="M366" s="100"/>
      <c r="N366" s="100"/>
      <c r="O366" s="69"/>
      <c r="P366" s="67"/>
      <c r="Q366" s="57"/>
      <c r="R366" s="57"/>
      <c r="S366" s="57"/>
      <c r="T366" s="57"/>
      <c r="U366" s="57"/>
    </row>
    <row r="367" customFormat="false" ht="15.75" hidden="false" customHeight="true" outlineLevel="0" collapsed="false">
      <c r="A367" s="57"/>
      <c r="B367" s="96"/>
      <c r="C367" s="57"/>
      <c r="D367" s="62"/>
      <c r="E367" s="57"/>
      <c r="F367" s="57"/>
      <c r="G367" s="97"/>
      <c r="H367" s="98"/>
      <c r="I367" s="99"/>
      <c r="J367" s="57"/>
      <c r="K367" s="57"/>
      <c r="L367" s="57"/>
      <c r="M367" s="100"/>
      <c r="N367" s="100"/>
      <c r="O367" s="69"/>
      <c r="P367" s="67"/>
      <c r="Q367" s="57"/>
      <c r="R367" s="57"/>
      <c r="S367" s="57"/>
      <c r="T367" s="57"/>
      <c r="U367" s="57"/>
    </row>
    <row r="368" customFormat="false" ht="15.75" hidden="false" customHeight="true" outlineLevel="0" collapsed="false">
      <c r="A368" s="57"/>
      <c r="B368" s="96"/>
      <c r="C368" s="57"/>
      <c r="D368" s="62"/>
      <c r="E368" s="57"/>
      <c r="F368" s="57"/>
      <c r="G368" s="97"/>
      <c r="H368" s="98"/>
      <c r="I368" s="99"/>
      <c r="J368" s="57"/>
      <c r="K368" s="57"/>
      <c r="L368" s="57"/>
      <c r="M368" s="100"/>
      <c r="N368" s="100"/>
      <c r="O368" s="69"/>
      <c r="P368" s="67"/>
      <c r="Q368" s="57"/>
      <c r="R368" s="57"/>
      <c r="S368" s="57"/>
      <c r="T368" s="57"/>
      <c r="U368" s="57"/>
    </row>
    <row r="369" customFormat="false" ht="15.75" hidden="false" customHeight="true" outlineLevel="0" collapsed="false">
      <c r="A369" s="57"/>
      <c r="B369" s="96"/>
      <c r="C369" s="57"/>
      <c r="D369" s="62"/>
      <c r="E369" s="57"/>
      <c r="F369" s="57"/>
      <c r="G369" s="97"/>
      <c r="H369" s="98"/>
      <c r="I369" s="99"/>
      <c r="J369" s="57"/>
      <c r="K369" s="57"/>
      <c r="L369" s="57"/>
      <c r="M369" s="100"/>
      <c r="N369" s="100"/>
      <c r="O369" s="69"/>
      <c r="P369" s="67"/>
      <c r="Q369" s="57"/>
      <c r="R369" s="57"/>
      <c r="S369" s="57"/>
      <c r="T369" s="57"/>
      <c r="U369" s="57"/>
    </row>
    <row r="370" customFormat="false" ht="15.75" hidden="false" customHeight="true" outlineLevel="0" collapsed="false">
      <c r="A370" s="57"/>
      <c r="B370" s="96"/>
      <c r="C370" s="57"/>
      <c r="D370" s="62"/>
      <c r="E370" s="57"/>
      <c r="F370" s="57"/>
      <c r="G370" s="97"/>
      <c r="H370" s="98"/>
      <c r="I370" s="99"/>
      <c r="J370" s="57"/>
      <c r="K370" s="57"/>
      <c r="L370" s="57"/>
      <c r="M370" s="100"/>
      <c r="N370" s="100"/>
      <c r="O370" s="69"/>
      <c r="P370" s="67"/>
      <c r="Q370" s="57"/>
      <c r="R370" s="57"/>
      <c r="S370" s="57"/>
      <c r="T370" s="57"/>
      <c r="U370" s="57"/>
    </row>
    <row r="371" customFormat="false" ht="15.75" hidden="false" customHeight="true" outlineLevel="0" collapsed="false">
      <c r="A371" s="57"/>
      <c r="B371" s="96"/>
      <c r="C371" s="57"/>
      <c r="D371" s="62"/>
      <c r="E371" s="57"/>
      <c r="F371" s="57"/>
      <c r="G371" s="97"/>
      <c r="H371" s="98"/>
      <c r="I371" s="99"/>
      <c r="J371" s="57"/>
      <c r="K371" s="57"/>
      <c r="L371" s="57"/>
      <c r="M371" s="100"/>
      <c r="N371" s="100"/>
      <c r="O371" s="69"/>
      <c r="P371" s="67"/>
      <c r="Q371" s="57"/>
      <c r="R371" s="57"/>
      <c r="S371" s="57"/>
      <c r="T371" s="57"/>
      <c r="U371" s="57"/>
    </row>
    <row r="372" customFormat="false" ht="15.75" hidden="false" customHeight="true" outlineLevel="0" collapsed="false">
      <c r="A372" s="57"/>
      <c r="B372" s="96"/>
      <c r="C372" s="57"/>
      <c r="D372" s="62"/>
      <c r="E372" s="57"/>
      <c r="F372" s="57"/>
      <c r="G372" s="97"/>
      <c r="H372" s="98"/>
      <c r="I372" s="99"/>
      <c r="J372" s="57"/>
      <c r="K372" s="57"/>
      <c r="L372" s="57"/>
      <c r="M372" s="100"/>
      <c r="N372" s="100"/>
      <c r="O372" s="69"/>
      <c r="P372" s="67"/>
      <c r="Q372" s="57"/>
      <c r="R372" s="57"/>
      <c r="S372" s="57"/>
      <c r="T372" s="57"/>
      <c r="U372" s="57"/>
    </row>
    <row r="373" customFormat="false" ht="15.75" hidden="false" customHeight="true" outlineLevel="0" collapsed="false">
      <c r="A373" s="57"/>
      <c r="B373" s="96"/>
      <c r="C373" s="57"/>
      <c r="D373" s="62"/>
      <c r="E373" s="57"/>
      <c r="F373" s="57"/>
      <c r="G373" s="97"/>
      <c r="H373" s="98"/>
      <c r="I373" s="99"/>
      <c r="J373" s="57"/>
      <c r="K373" s="57"/>
      <c r="L373" s="57"/>
      <c r="M373" s="100"/>
      <c r="N373" s="100"/>
      <c r="O373" s="69"/>
      <c r="P373" s="67"/>
      <c r="Q373" s="57"/>
      <c r="R373" s="57"/>
      <c r="S373" s="57"/>
      <c r="T373" s="57"/>
      <c r="U373" s="57"/>
    </row>
    <row r="374" customFormat="false" ht="15.75" hidden="false" customHeight="true" outlineLevel="0" collapsed="false">
      <c r="A374" s="57"/>
      <c r="B374" s="96"/>
      <c r="C374" s="57"/>
      <c r="D374" s="62"/>
      <c r="E374" s="57"/>
      <c r="F374" s="57"/>
      <c r="G374" s="97"/>
      <c r="H374" s="98"/>
      <c r="I374" s="99"/>
      <c r="J374" s="57"/>
      <c r="K374" s="57"/>
      <c r="L374" s="57"/>
      <c r="M374" s="100"/>
      <c r="N374" s="100"/>
      <c r="O374" s="69"/>
      <c r="P374" s="67"/>
      <c r="Q374" s="57"/>
      <c r="R374" s="57"/>
      <c r="S374" s="57"/>
      <c r="T374" s="57"/>
      <c r="U374" s="57"/>
    </row>
    <row r="375" customFormat="false" ht="15.75" hidden="false" customHeight="true" outlineLevel="0" collapsed="false">
      <c r="A375" s="57"/>
      <c r="B375" s="96"/>
      <c r="C375" s="57"/>
      <c r="D375" s="62"/>
      <c r="E375" s="57"/>
      <c r="F375" s="57"/>
      <c r="G375" s="97"/>
      <c r="H375" s="98"/>
      <c r="I375" s="99"/>
      <c r="J375" s="57"/>
      <c r="K375" s="57"/>
      <c r="L375" s="57"/>
      <c r="M375" s="100"/>
      <c r="N375" s="100"/>
      <c r="O375" s="69"/>
      <c r="P375" s="67"/>
      <c r="Q375" s="57"/>
      <c r="R375" s="57"/>
      <c r="S375" s="57"/>
      <c r="T375" s="57"/>
      <c r="U375" s="57"/>
    </row>
    <row r="376" customFormat="false" ht="15.75" hidden="false" customHeight="true" outlineLevel="0" collapsed="false">
      <c r="A376" s="57"/>
      <c r="B376" s="96"/>
      <c r="C376" s="57"/>
      <c r="D376" s="62"/>
      <c r="E376" s="57"/>
      <c r="F376" s="57"/>
      <c r="G376" s="97"/>
      <c r="H376" s="98"/>
      <c r="I376" s="99"/>
      <c r="J376" s="57"/>
      <c r="K376" s="57"/>
      <c r="L376" s="57"/>
      <c r="M376" s="100"/>
      <c r="N376" s="100"/>
      <c r="O376" s="69"/>
      <c r="P376" s="67"/>
      <c r="Q376" s="57"/>
      <c r="R376" s="57"/>
      <c r="S376" s="57"/>
      <c r="T376" s="57"/>
      <c r="U376" s="57"/>
    </row>
    <row r="377" customFormat="false" ht="15.75" hidden="false" customHeight="true" outlineLevel="0" collapsed="false">
      <c r="A377" s="57"/>
      <c r="B377" s="96"/>
      <c r="C377" s="57"/>
      <c r="D377" s="62"/>
      <c r="E377" s="57"/>
      <c r="F377" s="57"/>
      <c r="G377" s="97"/>
      <c r="H377" s="98"/>
      <c r="I377" s="99"/>
      <c r="J377" s="57"/>
      <c r="K377" s="57"/>
      <c r="L377" s="57"/>
      <c r="M377" s="100"/>
      <c r="N377" s="100"/>
      <c r="O377" s="69"/>
      <c r="P377" s="67"/>
      <c r="Q377" s="57"/>
      <c r="R377" s="57"/>
      <c r="S377" s="57"/>
      <c r="T377" s="57"/>
      <c r="U377" s="57"/>
    </row>
    <row r="378" customFormat="false" ht="15.75" hidden="false" customHeight="true" outlineLevel="0" collapsed="false">
      <c r="A378" s="57"/>
      <c r="B378" s="96"/>
      <c r="C378" s="57"/>
      <c r="D378" s="62"/>
      <c r="E378" s="57"/>
      <c r="F378" s="57"/>
      <c r="G378" s="97"/>
      <c r="H378" s="98"/>
      <c r="I378" s="99"/>
      <c r="J378" s="57"/>
      <c r="K378" s="57"/>
      <c r="L378" s="57"/>
      <c r="M378" s="100"/>
      <c r="N378" s="100"/>
      <c r="O378" s="69"/>
      <c r="P378" s="67"/>
      <c r="Q378" s="57"/>
      <c r="R378" s="57"/>
      <c r="S378" s="57"/>
      <c r="T378" s="57"/>
      <c r="U378" s="57"/>
    </row>
    <row r="379" customFormat="false" ht="15.75" hidden="false" customHeight="true" outlineLevel="0" collapsed="false">
      <c r="A379" s="57"/>
      <c r="B379" s="96"/>
      <c r="C379" s="57"/>
      <c r="D379" s="62"/>
      <c r="E379" s="57"/>
      <c r="F379" s="57"/>
      <c r="G379" s="97"/>
      <c r="H379" s="98"/>
      <c r="I379" s="99"/>
      <c r="J379" s="57"/>
      <c r="K379" s="57"/>
      <c r="L379" s="57"/>
      <c r="M379" s="100"/>
      <c r="N379" s="100"/>
      <c r="O379" s="69"/>
      <c r="P379" s="67"/>
      <c r="Q379" s="57"/>
      <c r="R379" s="57"/>
      <c r="S379" s="57"/>
      <c r="T379" s="57"/>
      <c r="U379" s="57"/>
    </row>
    <row r="380" customFormat="false" ht="15.75" hidden="false" customHeight="true" outlineLevel="0" collapsed="false">
      <c r="A380" s="57"/>
      <c r="B380" s="96"/>
      <c r="C380" s="57"/>
      <c r="D380" s="62"/>
      <c r="E380" s="57"/>
      <c r="F380" s="57"/>
      <c r="G380" s="97"/>
      <c r="H380" s="98"/>
      <c r="I380" s="99"/>
      <c r="J380" s="57"/>
      <c r="K380" s="57"/>
      <c r="L380" s="57"/>
      <c r="M380" s="100"/>
      <c r="N380" s="100"/>
      <c r="O380" s="69"/>
      <c r="P380" s="67"/>
      <c r="Q380" s="57"/>
      <c r="R380" s="57"/>
      <c r="S380" s="57"/>
      <c r="T380" s="57"/>
      <c r="U380" s="57"/>
    </row>
    <row r="381" customFormat="false" ht="15.75" hidden="false" customHeight="true" outlineLevel="0" collapsed="false">
      <c r="A381" s="57"/>
      <c r="B381" s="96"/>
      <c r="C381" s="57"/>
      <c r="D381" s="62"/>
      <c r="E381" s="57"/>
      <c r="F381" s="57"/>
      <c r="G381" s="97"/>
      <c r="H381" s="98"/>
      <c r="I381" s="99"/>
      <c r="J381" s="57"/>
      <c r="K381" s="57"/>
      <c r="L381" s="57"/>
      <c r="M381" s="100"/>
      <c r="N381" s="100"/>
      <c r="O381" s="69"/>
      <c r="P381" s="67"/>
      <c r="Q381" s="57"/>
      <c r="R381" s="57"/>
      <c r="S381" s="57"/>
      <c r="T381" s="57"/>
      <c r="U381" s="57"/>
    </row>
    <row r="382" customFormat="false" ht="15.75" hidden="false" customHeight="true" outlineLevel="0" collapsed="false">
      <c r="A382" s="57"/>
      <c r="B382" s="96"/>
      <c r="C382" s="57"/>
      <c r="D382" s="62"/>
      <c r="E382" s="57"/>
      <c r="F382" s="57"/>
      <c r="G382" s="97"/>
      <c r="H382" s="98"/>
      <c r="I382" s="99"/>
      <c r="J382" s="57"/>
      <c r="K382" s="57"/>
      <c r="L382" s="57"/>
      <c r="M382" s="100"/>
      <c r="N382" s="100"/>
      <c r="O382" s="69"/>
      <c r="P382" s="67"/>
      <c r="Q382" s="57"/>
      <c r="R382" s="57"/>
      <c r="S382" s="57"/>
      <c r="T382" s="57"/>
      <c r="U382" s="57"/>
    </row>
    <row r="383" customFormat="false" ht="15.75" hidden="false" customHeight="true" outlineLevel="0" collapsed="false">
      <c r="A383" s="57"/>
      <c r="B383" s="96"/>
      <c r="C383" s="57"/>
      <c r="D383" s="62"/>
      <c r="E383" s="57"/>
      <c r="F383" s="57"/>
      <c r="G383" s="97"/>
      <c r="H383" s="98"/>
      <c r="I383" s="99"/>
      <c r="J383" s="57"/>
      <c r="K383" s="57"/>
      <c r="L383" s="57"/>
      <c r="M383" s="100"/>
      <c r="N383" s="100"/>
      <c r="O383" s="69"/>
      <c r="P383" s="67"/>
      <c r="Q383" s="57"/>
      <c r="R383" s="57"/>
      <c r="S383" s="57"/>
      <c r="T383" s="57"/>
      <c r="U383" s="57"/>
    </row>
    <row r="384" customFormat="false" ht="15.75" hidden="false" customHeight="true" outlineLevel="0" collapsed="false">
      <c r="A384" s="57"/>
      <c r="B384" s="96"/>
      <c r="C384" s="57"/>
      <c r="D384" s="62"/>
      <c r="E384" s="57"/>
      <c r="F384" s="57"/>
      <c r="G384" s="97"/>
      <c r="H384" s="98"/>
      <c r="I384" s="99"/>
      <c r="J384" s="57"/>
      <c r="K384" s="57"/>
      <c r="L384" s="57"/>
      <c r="M384" s="100"/>
      <c r="N384" s="100"/>
      <c r="O384" s="69"/>
      <c r="P384" s="67"/>
      <c r="Q384" s="57"/>
      <c r="R384" s="57"/>
      <c r="S384" s="57"/>
      <c r="T384" s="57"/>
      <c r="U384" s="57"/>
    </row>
    <row r="385" customFormat="false" ht="15.75" hidden="false" customHeight="true" outlineLevel="0" collapsed="false">
      <c r="A385" s="57"/>
      <c r="B385" s="96"/>
      <c r="C385" s="57"/>
      <c r="D385" s="62"/>
      <c r="E385" s="57"/>
      <c r="F385" s="57"/>
      <c r="G385" s="97"/>
      <c r="H385" s="98"/>
      <c r="I385" s="99"/>
      <c r="J385" s="57"/>
      <c r="K385" s="57"/>
      <c r="L385" s="57"/>
      <c r="M385" s="100"/>
      <c r="N385" s="100"/>
      <c r="O385" s="69"/>
      <c r="P385" s="67"/>
      <c r="Q385" s="57"/>
      <c r="R385" s="57"/>
      <c r="S385" s="57"/>
      <c r="T385" s="57"/>
      <c r="U385" s="57"/>
    </row>
    <row r="386" customFormat="false" ht="15.75" hidden="false" customHeight="true" outlineLevel="0" collapsed="false">
      <c r="A386" s="57"/>
      <c r="B386" s="96"/>
      <c r="C386" s="57"/>
      <c r="D386" s="62"/>
      <c r="E386" s="57"/>
      <c r="F386" s="57"/>
      <c r="G386" s="97"/>
      <c r="H386" s="98"/>
      <c r="I386" s="99"/>
      <c r="J386" s="57"/>
      <c r="K386" s="57"/>
      <c r="L386" s="57"/>
      <c r="M386" s="100"/>
      <c r="N386" s="100"/>
      <c r="O386" s="69"/>
      <c r="P386" s="67"/>
      <c r="Q386" s="57"/>
      <c r="R386" s="57"/>
      <c r="S386" s="57"/>
      <c r="T386" s="57"/>
      <c r="U386" s="57"/>
    </row>
    <row r="387" customFormat="false" ht="15.75" hidden="false" customHeight="true" outlineLevel="0" collapsed="false">
      <c r="A387" s="57"/>
      <c r="B387" s="96"/>
      <c r="C387" s="57"/>
      <c r="D387" s="62"/>
      <c r="E387" s="57"/>
      <c r="F387" s="57"/>
      <c r="G387" s="97"/>
      <c r="H387" s="98"/>
      <c r="I387" s="99"/>
      <c r="J387" s="57"/>
      <c r="K387" s="57"/>
      <c r="L387" s="57"/>
      <c r="M387" s="100"/>
      <c r="N387" s="100"/>
      <c r="O387" s="69"/>
      <c r="P387" s="67"/>
      <c r="Q387" s="57"/>
      <c r="R387" s="57"/>
      <c r="S387" s="57"/>
      <c r="T387" s="57"/>
      <c r="U387" s="57"/>
    </row>
    <row r="388" customFormat="false" ht="15.75" hidden="false" customHeight="true" outlineLevel="0" collapsed="false">
      <c r="A388" s="57"/>
      <c r="B388" s="96"/>
      <c r="C388" s="57"/>
      <c r="D388" s="62"/>
      <c r="E388" s="57"/>
      <c r="F388" s="57"/>
      <c r="G388" s="97"/>
      <c r="H388" s="98"/>
      <c r="I388" s="99"/>
      <c r="J388" s="57"/>
      <c r="K388" s="57"/>
      <c r="L388" s="57"/>
      <c r="M388" s="100"/>
      <c r="N388" s="100"/>
      <c r="O388" s="69"/>
      <c r="P388" s="67"/>
      <c r="Q388" s="57"/>
      <c r="R388" s="57"/>
      <c r="S388" s="57"/>
      <c r="T388" s="57"/>
      <c r="U388" s="57"/>
    </row>
    <row r="389" customFormat="false" ht="15.75" hidden="false" customHeight="true" outlineLevel="0" collapsed="false">
      <c r="A389" s="57"/>
      <c r="B389" s="96"/>
      <c r="C389" s="57"/>
      <c r="D389" s="62"/>
      <c r="E389" s="57"/>
      <c r="F389" s="57"/>
      <c r="G389" s="97"/>
      <c r="H389" s="98"/>
      <c r="I389" s="99"/>
      <c r="J389" s="57"/>
      <c r="K389" s="57"/>
      <c r="L389" s="57"/>
      <c r="M389" s="100"/>
      <c r="N389" s="100"/>
      <c r="O389" s="69"/>
      <c r="P389" s="67"/>
      <c r="Q389" s="57"/>
      <c r="R389" s="57"/>
      <c r="S389" s="57"/>
      <c r="T389" s="57"/>
      <c r="U389" s="57"/>
    </row>
    <row r="390" customFormat="false" ht="15.75" hidden="false" customHeight="true" outlineLevel="0" collapsed="false">
      <c r="A390" s="57"/>
      <c r="B390" s="96"/>
      <c r="C390" s="57"/>
      <c r="D390" s="62"/>
      <c r="E390" s="57"/>
      <c r="F390" s="57"/>
      <c r="G390" s="97"/>
      <c r="H390" s="98"/>
      <c r="I390" s="99"/>
      <c r="J390" s="57"/>
      <c r="K390" s="57"/>
      <c r="L390" s="57"/>
      <c r="M390" s="100"/>
      <c r="N390" s="100"/>
      <c r="O390" s="69"/>
      <c r="P390" s="67"/>
      <c r="Q390" s="57"/>
      <c r="R390" s="57"/>
      <c r="S390" s="57"/>
      <c r="T390" s="57"/>
      <c r="U390" s="57"/>
    </row>
    <row r="391" customFormat="false" ht="15.75" hidden="false" customHeight="true" outlineLevel="0" collapsed="false">
      <c r="A391" s="57"/>
      <c r="B391" s="96"/>
      <c r="C391" s="57"/>
      <c r="D391" s="62"/>
      <c r="E391" s="57"/>
      <c r="F391" s="57"/>
      <c r="G391" s="97"/>
      <c r="H391" s="98"/>
      <c r="I391" s="99"/>
      <c r="J391" s="57"/>
      <c r="K391" s="57"/>
      <c r="L391" s="57"/>
      <c r="M391" s="100"/>
      <c r="N391" s="100"/>
      <c r="O391" s="69"/>
      <c r="P391" s="67"/>
      <c r="Q391" s="57"/>
      <c r="R391" s="57"/>
      <c r="S391" s="57"/>
      <c r="T391" s="57"/>
      <c r="U391" s="57"/>
    </row>
    <row r="392" customFormat="false" ht="15.75" hidden="false" customHeight="true" outlineLevel="0" collapsed="false">
      <c r="A392" s="57"/>
      <c r="B392" s="96"/>
      <c r="C392" s="57"/>
      <c r="D392" s="62"/>
      <c r="E392" s="57"/>
      <c r="F392" s="57"/>
      <c r="G392" s="97"/>
      <c r="H392" s="98"/>
      <c r="I392" s="99"/>
      <c r="J392" s="57"/>
      <c r="K392" s="57"/>
      <c r="L392" s="57"/>
      <c r="M392" s="100"/>
      <c r="N392" s="100"/>
      <c r="O392" s="69"/>
      <c r="P392" s="67"/>
      <c r="Q392" s="57"/>
      <c r="R392" s="57"/>
      <c r="S392" s="57"/>
      <c r="T392" s="57"/>
      <c r="U392" s="57"/>
    </row>
    <row r="393" customFormat="false" ht="15.75" hidden="false" customHeight="true" outlineLevel="0" collapsed="false">
      <c r="A393" s="57"/>
      <c r="B393" s="96"/>
      <c r="C393" s="57"/>
      <c r="D393" s="62"/>
      <c r="E393" s="57"/>
      <c r="F393" s="57"/>
      <c r="G393" s="97"/>
      <c r="H393" s="98"/>
      <c r="I393" s="99"/>
      <c r="J393" s="57"/>
      <c r="K393" s="57"/>
      <c r="L393" s="57"/>
      <c r="M393" s="100"/>
      <c r="N393" s="100"/>
      <c r="O393" s="69"/>
      <c r="P393" s="67"/>
      <c r="Q393" s="57"/>
      <c r="R393" s="57"/>
      <c r="S393" s="57"/>
      <c r="T393" s="57"/>
      <c r="U393" s="57"/>
    </row>
    <row r="394" customFormat="false" ht="15.75" hidden="false" customHeight="true" outlineLevel="0" collapsed="false">
      <c r="A394" s="57"/>
      <c r="B394" s="96"/>
      <c r="C394" s="57"/>
      <c r="D394" s="62"/>
      <c r="E394" s="57"/>
      <c r="F394" s="57"/>
      <c r="G394" s="97"/>
      <c r="H394" s="98"/>
      <c r="I394" s="99"/>
      <c r="J394" s="57"/>
      <c r="K394" s="57"/>
      <c r="L394" s="57"/>
      <c r="M394" s="100"/>
      <c r="N394" s="100"/>
      <c r="O394" s="69"/>
      <c r="P394" s="67"/>
      <c r="Q394" s="57"/>
      <c r="R394" s="57"/>
      <c r="S394" s="57"/>
      <c r="T394" s="57"/>
      <c r="U394" s="57"/>
    </row>
    <row r="395" customFormat="false" ht="15.75" hidden="false" customHeight="true" outlineLevel="0" collapsed="false">
      <c r="A395" s="57"/>
      <c r="B395" s="96"/>
      <c r="C395" s="57"/>
      <c r="D395" s="62"/>
      <c r="E395" s="57"/>
      <c r="F395" s="57"/>
      <c r="G395" s="97"/>
      <c r="H395" s="98"/>
      <c r="I395" s="99"/>
      <c r="J395" s="57"/>
      <c r="K395" s="57"/>
      <c r="L395" s="57"/>
      <c r="M395" s="100"/>
      <c r="N395" s="100"/>
      <c r="O395" s="69"/>
      <c r="P395" s="67"/>
      <c r="Q395" s="57"/>
      <c r="R395" s="57"/>
      <c r="S395" s="57"/>
      <c r="T395" s="57"/>
      <c r="U395" s="57"/>
    </row>
    <row r="396" customFormat="false" ht="15.75" hidden="false" customHeight="true" outlineLevel="0" collapsed="false">
      <c r="A396" s="57"/>
      <c r="B396" s="96"/>
      <c r="C396" s="57"/>
      <c r="D396" s="62"/>
      <c r="E396" s="57"/>
      <c r="F396" s="57"/>
      <c r="G396" s="97"/>
      <c r="H396" s="98"/>
      <c r="I396" s="99"/>
      <c r="J396" s="57"/>
      <c r="K396" s="57"/>
      <c r="L396" s="57"/>
      <c r="M396" s="100"/>
      <c r="N396" s="100"/>
      <c r="O396" s="69"/>
      <c r="P396" s="67"/>
      <c r="Q396" s="57"/>
      <c r="R396" s="57"/>
      <c r="S396" s="57"/>
      <c r="T396" s="57"/>
      <c r="U396" s="57"/>
    </row>
    <row r="397" customFormat="false" ht="15.75" hidden="false" customHeight="true" outlineLevel="0" collapsed="false">
      <c r="A397" s="57"/>
      <c r="B397" s="96"/>
      <c r="C397" s="57"/>
      <c r="D397" s="62"/>
      <c r="E397" s="57"/>
      <c r="F397" s="57"/>
      <c r="G397" s="97"/>
      <c r="H397" s="98"/>
      <c r="I397" s="99"/>
      <c r="J397" s="57"/>
      <c r="K397" s="57"/>
      <c r="L397" s="57"/>
      <c r="M397" s="100"/>
      <c r="N397" s="100"/>
      <c r="O397" s="69"/>
      <c r="P397" s="67"/>
      <c r="Q397" s="57"/>
      <c r="R397" s="57"/>
      <c r="S397" s="57"/>
      <c r="T397" s="57"/>
      <c r="U397" s="57"/>
    </row>
    <row r="398" customFormat="false" ht="15.75" hidden="false" customHeight="true" outlineLevel="0" collapsed="false">
      <c r="A398" s="57"/>
      <c r="B398" s="96"/>
      <c r="C398" s="57"/>
      <c r="D398" s="62"/>
      <c r="E398" s="57"/>
      <c r="F398" s="57"/>
      <c r="G398" s="97"/>
      <c r="H398" s="98"/>
      <c r="I398" s="99"/>
      <c r="J398" s="57"/>
      <c r="K398" s="57"/>
      <c r="L398" s="57"/>
      <c r="M398" s="100"/>
      <c r="N398" s="100"/>
      <c r="O398" s="69"/>
      <c r="P398" s="67"/>
      <c r="Q398" s="57"/>
      <c r="R398" s="57"/>
      <c r="S398" s="57"/>
      <c r="T398" s="57"/>
      <c r="U398" s="57"/>
    </row>
    <row r="399" customFormat="false" ht="15.75" hidden="false" customHeight="true" outlineLevel="0" collapsed="false">
      <c r="A399" s="57"/>
      <c r="B399" s="96"/>
      <c r="C399" s="57"/>
      <c r="D399" s="62"/>
      <c r="E399" s="57"/>
      <c r="F399" s="57"/>
      <c r="G399" s="97"/>
      <c r="H399" s="98"/>
      <c r="I399" s="99"/>
      <c r="J399" s="57"/>
      <c r="K399" s="57"/>
      <c r="L399" s="57"/>
      <c r="M399" s="100"/>
      <c r="N399" s="100"/>
      <c r="O399" s="69"/>
      <c r="P399" s="67"/>
      <c r="Q399" s="57"/>
      <c r="R399" s="57"/>
      <c r="S399" s="57"/>
      <c r="T399" s="57"/>
      <c r="U399" s="57"/>
    </row>
    <row r="400" customFormat="false" ht="15.75" hidden="false" customHeight="true" outlineLevel="0" collapsed="false">
      <c r="A400" s="57"/>
      <c r="B400" s="96"/>
      <c r="C400" s="57"/>
      <c r="D400" s="62"/>
      <c r="E400" s="57"/>
      <c r="F400" s="57"/>
      <c r="G400" s="97"/>
      <c r="H400" s="98"/>
      <c r="I400" s="99"/>
      <c r="J400" s="57"/>
      <c r="K400" s="57"/>
      <c r="L400" s="57"/>
      <c r="M400" s="100"/>
      <c r="N400" s="100"/>
      <c r="O400" s="69"/>
      <c r="P400" s="67"/>
      <c r="Q400" s="57"/>
      <c r="R400" s="57"/>
      <c r="S400" s="57"/>
      <c r="T400" s="57"/>
      <c r="U400" s="57"/>
    </row>
    <row r="401" customFormat="false" ht="15.75" hidden="false" customHeight="true" outlineLevel="0" collapsed="false">
      <c r="A401" s="57"/>
      <c r="B401" s="96"/>
      <c r="C401" s="57"/>
      <c r="D401" s="62"/>
      <c r="E401" s="57"/>
      <c r="F401" s="57"/>
      <c r="G401" s="97"/>
      <c r="H401" s="98"/>
      <c r="I401" s="99"/>
      <c r="J401" s="57"/>
      <c r="K401" s="57"/>
      <c r="L401" s="57"/>
      <c r="M401" s="100"/>
      <c r="N401" s="100"/>
      <c r="O401" s="69"/>
      <c r="P401" s="67"/>
      <c r="Q401" s="57"/>
      <c r="R401" s="57"/>
      <c r="S401" s="57"/>
      <c r="T401" s="57"/>
      <c r="U401" s="57"/>
    </row>
    <row r="402" customFormat="false" ht="15.75" hidden="false" customHeight="true" outlineLevel="0" collapsed="false">
      <c r="A402" s="57"/>
      <c r="B402" s="96"/>
      <c r="C402" s="57"/>
      <c r="D402" s="62"/>
      <c r="E402" s="57"/>
      <c r="F402" s="57"/>
      <c r="G402" s="97"/>
      <c r="H402" s="98"/>
      <c r="I402" s="99"/>
      <c r="J402" s="57"/>
      <c r="K402" s="57"/>
      <c r="L402" s="57"/>
      <c r="M402" s="100"/>
      <c r="N402" s="100"/>
      <c r="O402" s="69"/>
      <c r="P402" s="67"/>
      <c r="Q402" s="57"/>
      <c r="R402" s="57"/>
      <c r="S402" s="57"/>
      <c r="T402" s="57"/>
      <c r="U402" s="57"/>
    </row>
    <row r="403" customFormat="false" ht="15.75" hidden="false" customHeight="true" outlineLevel="0" collapsed="false">
      <c r="A403" s="57"/>
      <c r="B403" s="96"/>
      <c r="C403" s="57"/>
      <c r="D403" s="62"/>
      <c r="E403" s="57"/>
      <c r="F403" s="57"/>
      <c r="G403" s="97"/>
      <c r="H403" s="98"/>
      <c r="I403" s="99"/>
      <c r="J403" s="57"/>
      <c r="K403" s="57"/>
      <c r="L403" s="57"/>
      <c r="M403" s="100"/>
      <c r="N403" s="100"/>
      <c r="O403" s="69"/>
      <c r="P403" s="67"/>
      <c r="Q403" s="57"/>
      <c r="R403" s="57"/>
      <c r="S403" s="57"/>
      <c r="T403" s="57"/>
      <c r="U403" s="57"/>
    </row>
    <row r="404" customFormat="false" ht="15.75" hidden="false" customHeight="true" outlineLevel="0" collapsed="false">
      <c r="A404" s="57"/>
      <c r="B404" s="96"/>
      <c r="C404" s="57"/>
      <c r="D404" s="62"/>
      <c r="E404" s="57"/>
      <c r="F404" s="57"/>
      <c r="G404" s="97"/>
      <c r="H404" s="98"/>
      <c r="I404" s="99"/>
      <c r="J404" s="57"/>
      <c r="K404" s="57"/>
      <c r="L404" s="57"/>
      <c r="M404" s="100"/>
      <c r="N404" s="100"/>
      <c r="O404" s="69"/>
      <c r="P404" s="67"/>
      <c r="Q404" s="57"/>
      <c r="R404" s="57"/>
      <c r="S404" s="57"/>
      <c r="T404" s="57"/>
      <c r="U404" s="57"/>
    </row>
    <row r="405" customFormat="false" ht="15.75" hidden="false" customHeight="true" outlineLevel="0" collapsed="false">
      <c r="A405" s="57"/>
      <c r="B405" s="96"/>
      <c r="C405" s="57"/>
      <c r="D405" s="62"/>
      <c r="E405" s="57"/>
      <c r="F405" s="57"/>
      <c r="G405" s="97"/>
      <c r="H405" s="98"/>
      <c r="I405" s="99"/>
      <c r="J405" s="57"/>
      <c r="K405" s="57"/>
      <c r="L405" s="57"/>
      <c r="M405" s="100"/>
      <c r="N405" s="100"/>
      <c r="O405" s="69"/>
      <c r="P405" s="67"/>
      <c r="Q405" s="57"/>
      <c r="R405" s="57"/>
      <c r="S405" s="57"/>
      <c r="T405" s="57"/>
      <c r="U405" s="57"/>
    </row>
    <row r="406" customFormat="false" ht="15.75" hidden="false" customHeight="true" outlineLevel="0" collapsed="false">
      <c r="A406" s="57"/>
      <c r="B406" s="96"/>
      <c r="C406" s="57"/>
      <c r="D406" s="62"/>
      <c r="E406" s="57"/>
      <c r="F406" s="57"/>
      <c r="G406" s="97"/>
      <c r="H406" s="98"/>
      <c r="I406" s="99"/>
      <c r="J406" s="57"/>
      <c r="K406" s="57"/>
      <c r="L406" s="57"/>
      <c r="M406" s="100"/>
      <c r="N406" s="100"/>
      <c r="O406" s="69"/>
      <c r="P406" s="67"/>
      <c r="Q406" s="57"/>
      <c r="R406" s="57"/>
      <c r="S406" s="57"/>
      <c r="T406" s="57"/>
      <c r="U406" s="57"/>
    </row>
    <row r="407" customFormat="false" ht="15.75" hidden="false" customHeight="true" outlineLevel="0" collapsed="false">
      <c r="A407" s="57"/>
      <c r="B407" s="96"/>
      <c r="C407" s="57"/>
      <c r="D407" s="62"/>
      <c r="E407" s="57"/>
      <c r="F407" s="57"/>
      <c r="G407" s="97"/>
      <c r="H407" s="98"/>
      <c r="I407" s="99"/>
      <c r="J407" s="57"/>
      <c r="K407" s="57"/>
      <c r="L407" s="57"/>
      <c r="M407" s="100"/>
      <c r="N407" s="100"/>
      <c r="O407" s="69"/>
      <c r="P407" s="67"/>
      <c r="Q407" s="57"/>
      <c r="R407" s="57"/>
      <c r="S407" s="57"/>
      <c r="T407" s="57"/>
      <c r="U407" s="57"/>
    </row>
    <row r="408" customFormat="false" ht="15.75" hidden="false" customHeight="true" outlineLevel="0" collapsed="false">
      <c r="A408" s="57"/>
      <c r="B408" s="96"/>
      <c r="C408" s="57"/>
      <c r="D408" s="62"/>
      <c r="E408" s="57"/>
      <c r="F408" s="57"/>
      <c r="G408" s="97"/>
      <c r="H408" s="98"/>
      <c r="I408" s="99"/>
      <c r="J408" s="57"/>
      <c r="K408" s="57"/>
      <c r="L408" s="57"/>
      <c r="M408" s="100"/>
      <c r="N408" s="100"/>
      <c r="O408" s="69"/>
      <c r="P408" s="67"/>
      <c r="Q408" s="57"/>
      <c r="R408" s="57"/>
      <c r="S408" s="57"/>
      <c r="T408" s="57"/>
      <c r="U408" s="57"/>
    </row>
    <row r="409" customFormat="false" ht="15.75" hidden="false" customHeight="true" outlineLevel="0" collapsed="false">
      <c r="A409" s="57"/>
      <c r="B409" s="96"/>
      <c r="C409" s="57"/>
      <c r="D409" s="62"/>
      <c r="E409" s="57"/>
      <c r="F409" s="57"/>
      <c r="G409" s="97"/>
      <c r="H409" s="98"/>
      <c r="I409" s="99"/>
      <c r="J409" s="57"/>
      <c r="K409" s="57"/>
      <c r="L409" s="57"/>
      <c r="M409" s="100"/>
      <c r="N409" s="100"/>
      <c r="O409" s="69"/>
      <c r="P409" s="67"/>
      <c r="Q409" s="57"/>
      <c r="R409" s="57"/>
      <c r="S409" s="57"/>
      <c r="T409" s="57"/>
      <c r="U409" s="57"/>
    </row>
    <row r="410" customFormat="false" ht="15.75" hidden="false" customHeight="true" outlineLevel="0" collapsed="false">
      <c r="A410" s="57"/>
      <c r="B410" s="96"/>
      <c r="C410" s="57"/>
      <c r="D410" s="62"/>
      <c r="E410" s="57"/>
      <c r="F410" s="57"/>
      <c r="G410" s="97"/>
      <c r="H410" s="98"/>
      <c r="I410" s="99"/>
      <c r="J410" s="57"/>
      <c r="K410" s="57"/>
      <c r="L410" s="57"/>
      <c r="M410" s="100"/>
      <c r="N410" s="100"/>
      <c r="O410" s="69"/>
      <c r="P410" s="67"/>
      <c r="Q410" s="57"/>
      <c r="R410" s="57"/>
      <c r="S410" s="57"/>
      <c r="T410" s="57"/>
      <c r="U410" s="57"/>
    </row>
    <row r="411" customFormat="false" ht="15.75" hidden="false" customHeight="true" outlineLevel="0" collapsed="false">
      <c r="A411" s="57"/>
      <c r="B411" s="96"/>
      <c r="C411" s="57"/>
      <c r="D411" s="62"/>
      <c r="E411" s="57"/>
      <c r="F411" s="57"/>
      <c r="G411" s="97"/>
      <c r="H411" s="98"/>
      <c r="I411" s="99"/>
      <c r="J411" s="57"/>
      <c r="K411" s="57"/>
      <c r="L411" s="57"/>
      <c r="M411" s="100"/>
      <c r="N411" s="100"/>
      <c r="O411" s="69"/>
      <c r="P411" s="67"/>
      <c r="Q411" s="57"/>
      <c r="R411" s="57"/>
      <c r="S411" s="57"/>
      <c r="T411" s="57"/>
      <c r="U411" s="57"/>
    </row>
    <row r="412" customFormat="false" ht="15.75" hidden="false" customHeight="true" outlineLevel="0" collapsed="false">
      <c r="A412" s="57"/>
      <c r="B412" s="96"/>
      <c r="C412" s="57"/>
      <c r="D412" s="62"/>
      <c r="E412" s="57"/>
      <c r="F412" s="57"/>
      <c r="G412" s="97"/>
      <c r="H412" s="98"/>
      <c r="I412" s="99"/>
      <c r="J412" s="57"/>
      <c r="K412" s="57"/>
      <c r="L412" s="57"/>
      <c r="M412" s="100"/>
      <c r="N412" s="100"/>
      <c r="O412" s="69"/>
      <c r="P412" s="67"/>
      <c r="Q412" s="57"/>
      <c r="R412" s="57"/>
      <c r="S412" s="57"/>
      <c r="T412" s="57"/>
      <c r="U412" s="57"/>
    </row>
    <row r="413" customFormat="false" ht="15.75" hidden="false" customHeight="true" outlineLevel="0" collapsed="false">
      <c r="A413" s="57"/>
      <c r="B413" s="96"/>
      <c r="C413" s="57"/>
      <c r="D413" s="62"/>
      <c r="E413" s="57"/>
      <c r="F413" s="57"/>
      <c r="G413" s="97"/>
      <c r="H413" s="98"/>
      <c r="I413" s="99"/>
      <c r="J413" s="57"/>
      <c r="K413" s="57"/>
      <c r="L413" s="57"/>
      <c r="M413" s="100"/>
      <c r="N413" s="100"/>
      <c r="O413" s="69"/>
      <c r="P413" s="67"/>
      <c r="Q413" s="57"/>
      <c r="R413" s="57"/>
      <c r="S413" s="57"/>
      <c r="T413" s="57"/>
      <c r="U413" s="57"/>
    </row>
    <row r="414" customFormat="false" ht="15.75" hidden="false" customHeight="true" outlineLevel="0" collapsed="false">
      <c r="A414" s="57"/>
      <c r="B414" s="96"/>
      <c r="C414" s="57"/>
      <c r="D414" s="62"/>
      <c r="E414" s="57"/>
      <c r="F414" s="57"/>
      <c r="G414" s="97"/>
      <c r="H414" s="98"/>
      <c r="I414" s="99"/>
      <c r="J414" s="57"/>
      <c r="K414" s="57"/>
      <c r="L414" s="57"/>
      <c r="M414" s="100"/>
      <c r="N414" s="100"/>
      <c r="O414" s="69"/>
      <c r="P414" s="67"/>
      <c r="Q414" s="57"/>
      <c r="R414" s="57"/>
      <c r="S414" s="57"/>
      <c r="T414" s="57"/>
      <c r="U414" s="57"/>
    </row>
    <row r="415" customFormat="false" ht="15.75" hidden="false" customHeight="true" outlineLevel="0" collapsed="false">
      <c r="A415" s="57"/>
      <c r="B415" s="96"/>
      <c r="C415" s="57"/>
      <c r="D415" s="62"/>
      <c r="E415" s="57"/>
      <c r="F415" s="57"/>
      <c r="G415" s="97"/>
      <c r="H415" s="98"/>
      <c r="I415" s="99"/>
      <c r="J415" s="57"/>
      <c r="K415" s="57"/>
      <c r="L415" s="57"/>
      <c r="M415" s="100"/>
      <c r="N415" s="100"/>
      <c r="O415" s="69"/>
      <c r="P415" s="67"/>
      <c r="Q415" s="57"/>
      <c r="R415" s="57"/>
      <c r="S415" s="57"/>
      <c r="T415" s="57"/>
      <c r="U415" s="57"/>
    </row>
    <row r="416" customFormat="false" ht="15.75" hidden="false" customHeight="true" outlineLevel="0" collapsed="false">
      <c r="A416" s="57"/>
      <c r="B416" s="96"/>
      <c r="C416" s="57"/>
      <c r="D416" s="62"/>
      <c r="E416" s="57"/>
      <c r="F416" s="57"/>
      <c r="G416" s="97"/>
      <c r="H416" s="98"/>
      <c r="I416" s="99"/>
      <c r="J416" s="57"/>
      <c r="K416" s="57"/>
      <c r="L416" s="57"/>
      <c r="M416" s="100"/>
      <c r="N416" s="100"/>
      <c r="O416" s="69"/>
      <c r="P416" s="67"/>
      <c r="Q416" s="57"/>
      <c r="R416" s="57"/>
      <c r="S416" s="57"/>
      <c r="T416" s="57"/>
      <c r="U416" s="57"/>
    </row>
    <row r="417" customFormat="false" ht="15.75" hidden="false" customHeight="true" outlineLevel="0" collapsed="false">
      <c r="A417" s="57"/>
      <c r="B417" s="96"/>
      <c r="C417" s="57"/>
      <c r="D417" s="62"/>
      <c r="E417" s="57"/>
      <c r="F417" s="57"/>
      <c r="G417" s="97"/>
      <c r="H417" s="98"/>
      <c r="I417" s="99"/>
      <c r="J417" s="57"/>
      <c r="K417" s="57"/>
      <c r="L417" s="57"/>
      <c r="M417" s="100"/>
      <c r="N417" s="100"/>
      <c r="O417" s="69"/>
      <c r="P417" s="67"/>
      <c r="Q417" s="57"/>
      <c r="R417" s="57"/>
      <c r="S417" s="57"/>
      <c r="T417" s="57"/>
      <c r="U417" s="57"/>
    </row>
    <row r="418" customFormat="false" ht="15.75" hidden="false" customHeight="true" outlineLevel="0" collapsed="false">
      <c r="A418" s="57"/>
      <c r="B418" s="96"/>
      <c r="C418" s="57"/>
      <c r="D418" s="62"/>
      <c r="E418" s="57"/>
      <c r="F418" s="57"/>
      <c r="G418" s="97"/>
      <c r="H418" s="98"/>
      <c r="I418" s="99"/>
      <c r="J418" s="57"/>
      <c r="K418" s="57"/>
      <c r="L418" s="57"/>
      <c r="M418" s="100"/>
      <c r="N418" s="100"/>
      <c r="O418" s="69"/>
      <c r="P418" s="67"/>
      <c r="Q418" s="57"/>
      <c r="R418" s="57"/>
      <c r="S418" s="57"/>
      <c r="T418" s="57"/>
      <c r="U418" s="57"/>
    </row>
    <row r="419" customFormat="false" ht="15.75" hidden="false" customHeight="true" outlineLevel="0" collapsed="false">
      <c r="A419" s="57"/>
      <c r="B419" s="96"/>
      <c r="C419" s="57"/>
      <c r="D419" s="62"/>
      <c r="E419" s="57"/>
      <c r="F419" s="57"/>
      <c r="G419" s="97"/>
      <c r="H419" s="98"/>
      <c r="I419" s="99"/>
      <c r="J419" s="57"/>
      <c r="K419" s="57"/>
      <c r="L419" s="57"/>
      <c r="M419" s="100"/>
      <c r="N419" s="100"/>
      <c r="O419" s="69"/>
      <c r="P419" s="67"/>
      <c r="Q419" s="57"/>
      <c r="R419" s="57"/>
      <c r="S419" s="57"/>
      <c r="T419" s="57"/>
      <c r="U419" s="57"/>
    </row>
    <row r="420" customFormat="false" ht="15.75" hidden="false" customHeight="true" outlineLevel="0" collapsed="false">
      <c r="A420" s="57"/>
      <c r="B420" s="96"/>
      <c r="C420" s="57"/>
      <c r="D420" s="62"/>
      <c r="E420" s="57"/>
      <c r="F420" s="57"/>
      <c r="G420" s="97"/>
      <c r="H420" s="98"/>
      <c r="I420" s="99"/>
      <c r="J420" s="57"/>
      <c r="K420" s="57"/>
      <c r="L420" s="57"/>
      <c r="M420" s="100"/>
      <c r="N420" s="100"/>
      <c r="O420" s="69"/>
      <c r="P420" s="67"/>
      <c r="Q420" s="57"/>
      <c r="R420" s="57"/>
      <c r="S420" s="57"/>
      <c r="T420" s="57"/>
      <c r="U420" s="57"/>
    </row>
    <row r="421" customFormat="false" ht="15.75" hidden="false" customHeight="true" outlineLevel="0" collapsed="false">
      <c r="A421" s="57"/>
      <c r="B421" s="96"/>
      <c r="C421" s="57"/>
      <c r="D421" s="62"/>
      <c r="E421" s="57"/>
      <c r="F421" s="57"/>
      <c r="G421" s="97"/>
      <c r="H421" s="98"/>
      <c r="I421" s="99"/>
      <c r="J421" s="57"/>
      <c r="K421" s="57"/>
      <c r="L421" s="57"/>
      <c r="M421" s="100"/>
      <c r="N421" s="100"/>
      <c r="O421" s="69"/>
      <c r="P421" s="67"/>
      <c r="Q421" s="57"/>
      <c r="R421" s="57"/>
      <c r="S421" s="57"/>
      <c r="T421" s="57"/>
      <c r="U421" s="57"/>
    </row>
    <row r="422" customFormat="false" ht="15.75" hidden="false" customHeight="true" outlineLevel="0" collapsed="false">
      <c r="A422" s="57"/>
      <c r="B422" s="96"/>
      <c r="C422" s="57"/>
      <c r="D422" s="62"/>
      <c r="E422" s="57"/>
      <c r="F422" s="57"/>
      <c r="G422" s="97"/>
      <c r="H422" s="98"/>
      <c r="I422" s="99"/>
      <c r="J422" s="57"/>
      <c r="K422" s="57"/>
      <c r="L422" s="57"/>
      <c r="M422" s="100"/>
      <c r="N422" s="100"/>
      <c r="O422" s="69"/>
      <c r="P422" s="67"/>
      <c r="Q422" s="57"/>
      <c r="R422" s="57"/>
      <c r="S422" s="57"/>
      <c r="T422" s="57"/>
      <c r="U422" s="57"/>
    </row>
    <row r="423" customFormat="false" ht="15.75" hidden="false" customHeight="true" outlineLevel="0" collapsed="false">
      <c r="A423" s="57"/>
      <c r="B423" s="96"/>
      <c r="C423" s="57"/>
      <c r="D423" s="62"/>
      <c r="E423" s="57"/>
      <c r="F423" s="57"/>
      <c r="G423" s="97"/>
      <c r="H423" s="98"/>
      <c r="I423" s="99"/>
      <c r="J423" s="57"/>
      <c r="K423" s="57"/>
      <c r="L423" s="57"/>
      <c r="M423" s="100"/>
      <c r="N423" s="100"/>
      <c r="O423" s="69"/>
      <c r="P423" s="67"/>
      <c r="Q423" s="57"/>
      <c r="R423" s="57"/>
      <c r="S423" s="57"/>
      <c r="T423" s="57"/>
      <c r="U423" s="57"/>
    </row>
    <row r="424" customFormat="false" ht="15.75" hidden="false" customHeight="true" outlineLevel="0" collapsed="false">
      <c r="A424" s="57"/>
      <c r="B424" s="96"/>
      <c r="C424" s="57"/>
      <c r="D424" s="62"/>
      <c r="E424" s="57"/>
      <c r="F424" s="57"/>
      <c r="G424" s="97"/>
      <c r="H424" s="98"/>
      <c r="I424" s="99"/>
      <c r="J424" s="57"/>
      <c r="K424" s="57"/>
      <c r="L424" s="57"/>
      <c r="M424" s="100"/>
      <c r="N424" s="100"/>
      <c r="O424" s="69"/>
      <c r="P424" s="67"/>
      <c r="Q424" s="57"/>
      <c r="R424" s="57"/>
      <c r="S424" s="57"/>
      <c r="T424" s="57"/>
      <c r="U424" s="57"/>
    </row>
    <row r="425" customFormat="false" ht="15.75" hidden="false" customHeight="true" outlineLevel="0" collapsed="false">
      <c r="A425" s="57"/>
      <c r="B425" s="96"/>
      <c r="C425" s="57"/>
      <c r="D425" s="62"/>
      <c r="E425" s="57"/>
      <c r="F425" s="57"/>
      <c r="G425" s="97"/>
      <c r="H425" s="98"/>
      <c r="I425" s="99"/>
      <c r="J425" s="57"/>
      <c r="K425" s="57"/>
      <c r="L425" s="57"/>
      <c r="M425" s="100"/>
      <c r="N425" s="100"/>
      <c r="O425" s="69"/>
      <c r="P425" s="67"/>
      <c r="Q425" s="57"/>
      <c r="R425" s="57"/>
      <c r="S425" s="57"/>
      <c r="T425" s="57"/>
      <c r="U425" s="57"/>
    </row>
    <row r="426" customFormat="false" ht="15.75" hidden="false" customHeight="true" outlineLevel="0" collapsed="false">
      <c r="A426" s="57"/>
      <c r="B426" s="96"/>
      <c r="C426" s="57"/>
      <c r="D426" s="62"/>
      <c r="E426" s="57"/>
      <c r="F426" s="57"/>
      <c r="G426" s="97"/>
      <c r="H426" s="98"/>
      <c r="I426" s="99"/>
      <c r="J426" s="57"/>
      <c r="K426" s="57"/>
      <c r="L426" s="57"/>
      <c r="M426" s="100"/>
      <c r="N426" s="100"/>
      <c r="O426" s="69"/>
      <c r="P426" s="67"/>
      <c r="Q426" s="57"/>
      <c r="R426" s="57"/>
      <c r="S426" s="57"/>
      <c r="T426" s="57"/>
      <c r="U426" s="57"/>
    </row>
    <row r="427" customFormat="false" ht="15.75" hidden="false" customHeight="true" outlineLevel="0" collapsed="false">
      <c r="A427" s="57"/>
      <c r="B427" s="96"/>
      <c r="C427" s="57"/>
      <c r="D427" s="62"/>
      <c r="E427" s="57"/>
      <c r="F427" s="57"/>
      <c r="G427" s="97"/>
      <c r="H427" s="98"/>
      <c r="I427" s="99"/>
      <c r="J427" s="57"/>
      <c r="K427" s="57"/>
      <c r="L427" s="57"/>
      <c r="M427" s="100"/>
      <c r="N427" s="100"/>
      <c r="O427" s="69"/>
      <c r="P427" s="67"/>
      <c r="Q427" s="57"/>
      <c r="R427" s="57"/>
      <c r="S427" s="57"/>
      <c r="T427" s="57"/>
      <c r="U427" s="57"/>
    </row>
    <row r="428" customFormat="false" ht="15.75" hidden="false" customHeight="true" outlineLevel="0" collapsed="false">
      <c r="A428" s="57"/>
      <c r="B428" s="96"/>
      <c r="C428" s="57"/>
      <c r="D428" s="62"/>
      <c r="E428" s="57"/>
      <c r="F428" s="57"/>
      <c r="G428" s="97"/>
      <c r="H428" s="98"/>
      <c r="I428" s="99"/>
      <c r="J428" s="57"/>
      <c r="K428" s="57"/>
      <c r="L428" s="57"/>
      <c r="M428" s="100"/>
      <c r="N428" s="100"/>
      <c r="O428" s="69"/>
      <c r="P428" s="67"/>
      <c r="Q428" s="57"/>
      <c r="R428" s="57"/>
      <c r="S428" s="57"/>
      <c r="T428" s="57"/>
      <c r="U428" s="57"/>
    </row>
    <row r="429" customFormat="false" ht="15.75" hidden="false" customHeight="true" outlineLevel="0" collapsed="false">
      <c r="A429" s="57"/>
      <c r="B429" s="96"/>
      <c r="C429" s="57"/>
      <c r="D429" s="62"/>
      <c r="E429" s="57"/>
      <c r="F429" s="57"/>
      <c r="G429" s="97"/>
      <c r="H429" s="98"/>
      <c r="I429" s="99"/>
      <c r="J429" s="57"/>
      <c r="K429" s="57"/>
      <c r="L429" s="57"/>
      <c r="M429" s="100"/>
      <c r="N429" s="100"/>
      <c r="O429" s="69"/>
      <c r="P429" s="67"/>
      <c r="Q429" s="57"/>
      <c r="R429" s="57"/>
      <c r="S429" s="57"/>
      <c r="T429" s="57"/>
      <c r="U429" s="57"/>
    </row>
    <row r="430" customFormat="false" ht="15.75" hidden="false" customHeight="true" outlineLevel="0" collapsed="false">
      <c r="A430" s="57"/>
      <c r="B430" s="96"/>
      <c r="C430" s="57"/>
      <c r="D430" s="62"/>
      <c r="E430" s="57"/>
      <c r="F430" s="57"/>
      <c r="G430" s="97"/>
      <c r="H430" s="98"/>
      <c r="I430" s="99"/>
      <c r="J430" s="57"/>
      <c r="K430" s="57"/>
      <c r="L430" s="57"/>
      <c r="M430" s="100"/>
      <c r="N430" s="100"/>
      <c r="O430" s="69"/>
      <c r="P430" s="67"/>
      <c r="Q430" s="57"/>
      <c r="R430" s="57"/>
      <c r="S430" s="57"/>
      <c r="T430" s="57"/>
      <c r="U430" s="57"/>
    </row>
    <row r="431" customFormat="false" ht="15.75" hidden="false" customHeight="true" outlineLevel="0" collapsed="false">
      <c r="A431" s="57"/>
      <c r="B431" s="96"/>
      <c r="C431" s="57"/>
      <c r="D431" s="62"/>
      <c r="E431" s="57"/>
      <c r="F431" s="57"/>
      <c r="G431" s="97"/>
      <c r="H431" s="98"/>
      <c r="I431" s="99"/>
      <c r="J431" s="57"/>
      <c r="K431" s="57"/>
      <c r="L431" s="57"/>
      <c r="M431" s="100"/>
      <c r="N431" s="100"/>
      <c r="O431" s="69"/>
      <c r="P431" s="67"/>
      <c r="Q431" s="57"/>
      <c r="R431" s="57"/>
      <c r="S431" s="57"/>
      <c r="T431" s="57"/>
      <c r="U431" s="57"/>
    </row>
    <row r="432" customFormat="false" ht="15.75" hidden="false" customHeight="true" outlineLevel="0" collapsed="false">
      <c r="A432" s="57"/>
      <c r="B432" s="96"/>
      <c r="C432" s="57"/>
      <c r="D432" s="62"/>
      <c r="E432" s="57"/>
      <c r="F432" s="57"/>
      <c r="G432" s="97"/>
      <c r="H432" s="98"/>
      <c r="I432" s="99"/>
      <c r="J432" s="57"/>
      <c r="K432" s="57"/>
      <c r="L432" s="57"/>
      <c r="M432" s="100"/>
      <c r="N432" s="100"/>
      <c r="O432" s="69"/>
      <c r="P432" s="67"/>
      <c r="Q432" s="57"/>
      <c r="R432" s="57"/>
      <c r="S432" s="57"/>
      <c r="T432" s="57"/>
      <c r="U432" s="57"/>
    </row>
    <row r="433" customFormat="false" ht="15.75" hidden="false" customHeight="true" outlineLevel="0" collapsed="false">
      <c r="A433" s="57"/>
      <c r="B433" s="96"/>
      <c r="C433" s="57"/>
      <c r="D433" s="62"/>
      <c r="E433" s="57"/>
      <c r="F433" s="57"/>
      <c r="G433" s="97"/>
      <c r="H433" s="98"/>
      <c r="I433" s="99"/>
      <c r="J433" s="57"/>
      <c r="K433" s="57"/>
      <c r="L433" s="57"/>
      <c r="M433" s="100"/>
      <c r="N433" s="100"/>
      <c r="O433" s="69"/>
      <c r="P433" s="67"/>
      <c r="Q433" s="57"/>
      <c r="R433" s="57"/>
      <c r="S433" s="57"/>
      <c r="T433" s="57"/>
      <c r="U433" s="57"/>
    </row>
    <row r="434" customFormat="false" ht="15.75" hidden="false" customHeight="true" outlineLevel="0" collapsed="false">
      <c r="A434" s="57"/>
      <c r="B434" s="96"/>
      <c r="C434" s="57"/>
      <c r="D434" s="62"/>
      <c r="E434" s="57"/>
      <c r="F434" s="57"/>
      <c r="G434" s="97"/>
      <c r="H434" s="98"/>
      <c r="I434" s="99"/>
      <c r="J434" s="57"/>
      <c r="K434" s="57"/>
      <c r="L434" s="57"/>
      <c r="M434" s="100"/>
      <c r="N434" s="100"/>
      <c r="O434" s="69"/>
      <c r="P434" s="67"/>
      <c r="Q434" s="57"/>
      <c r="R434" s="57"/>
      <c r="S434" s="57"/>
      <c r="T434" s="57"/>
      <c r="U434" s="57"/>
    </row>
    <row r="435" customFormat="false" ht="15.75" hidden="false" customHeight="true" outlineLevel="0" collapsed="false">
      <c r="A435" s="57"/>
      <c r="B435" s="96"/>
      <c r="C435" s="57"/>
      <c r="D435" s="62"/>
      <c r="E435" s="57"/>
      <c r="F435" s="57"/>
      <c r="G435" s="97"/>
      <c r="H435" s="98"/>
      <c r="I435" s="99"/>
      <c r="J435" s="57"/>
      <c r="K435" s="57"/>
      <c r="L435" s="57"/>
      <c r="M435" s="100"/>
      <c r="N435" s="100"/>
      <c r="O435" s="69"/>
      <c r="P435" s="67"/>
      <c r="Q435" s="57"/>
      <c r="R435" s="57"/>
      <c r="S435" s="57"/>
      <c r="T435" s="57"/>
      <c r="U435" s="57"/>
    </row>
    <row r="436" customFormat="false" ht="15.75" hidden="false" customHeight="true" outlineLevel="0" collapsed="false">
      <c r="A436" s="57"/>
      <c r="B436" s="96"/>
      <c r="C436" s="57"/>
      <c r="D436" s="62"/>
      <c r="E436" s="57"/>
      <c r="F436" s="57"/>
      <c r="G436" s="97"/>
      <c r="H436" s="98"/>
      <c r="I436" s="99"/>
      <c r="J436" s="57"/>
      <c r="K436" s="57"/>
      <c r="L436" s="57"/>
      <c r="M436" s="100"/>
      <c r="N436" s="100"/>
      <c r="O436" s="69"/>
      <c r="P436" s="67"/>
      <c r="Q436" s="57"/>
      <c r="R436" s="57"/>
      <c r="S436" s="57"/>
      <c r="T436" s="57"/>
      <c r="U436" s="57"/>
    </row>
    <row r="437" customFormat="false" ht="15.75" hidden="false" customHeight="true" outlineLevel="0" collapsed="false">
      <c r="A437" s="57"/>
      <c r="B437" s="96"/>
      <c r="C437" s="57"/>
      <c r="D437" s="62"/>
      <c r="E437" s="57"/>
      <c r="F437" s="57"/>
      <c r="G437" s="97"/>
      <c r="H437" s="98"/>
      <c r="I437" s="99"/>
      <c r="J437" s="57"/>
      <c r="K437" s="57"/>
      <c r="L437" s="57"/>
      <c r="M437" s="100"/>
      <c r="N437" s="100"/>
      <c r="O437" s="69"/>
      <c r="P437" s="67"/>
      <c r="Q437" s="57"/>
      <c r="R437" s="57"/>
      <c r="S437" s="57"/>
      <c r="T437" s="57"/>
      <c r="U437" s="57"/>
    </row>
    <row r="438" customFormat="false" ht="15.75" hidden="false" customHeight="true" outlineLevel="0" collapsed="false">
      <c r="A438" s="57"/>
      <c r="B438" s="96"/>
      <c r="C438" s="57"/>
      <c r="D438" s="62"/>
      <c r="E438" s="57"/>
      <c r="F438" s="57"/>
      <c r="G438" s="97"/>
      <c r="H438" s="98"/>
      <c r="I438" s="99"/>
      <c r="J438" s="57"/>
      <c r="K438" s="57"/>
      <c r="L438" s="57"/>
      <c r="M438" s="100"/>
      <c r="N438" s="100"/>
      <c r="O438" s="69"/>
      <c r="P438" s="67"/>
      <c r="Q438" s="57"/>
      <c r="R438" s="57"/>
      <c r="S438" s="57"/>
      <c r="T438" s="57"/>
      <c r="U438" s="57"/>
    </row>
    <row r="439" customFormat="false" ht="15.75" hidden="false" customHeight="true" outlineLevel="0" collapsed="false">
      <c r="A439" s="57"/>
      <c r="B439" s="96"/>
      <c r="C439" s="57"/>
      <c r="D439" s="62"/>
      <c r="E439" s="57"/>
      <c r="F439" s="57"/>
      <c r="G439" s="97"/>
      <c r="H439" s="98"/>
      <c r="I439" s="99"/>
      <c r="J439" s="57"/>
      <c r="K439" s="57"/>
      <c r="L439" s="57"/>
      <c r="M439" s="100"/>
      <c r="N439" s="100"/>
      <c r="O439" s="69"/>
      <c r="P439" s="67"/>
      <c r="Q439" s="57"/>
      <c r="R439" s="57"/>
      <c r="S439" s="57"/>
      <c r="T439" s="57"/>
      <c r="U439" s="57"/>
    </row>
    <row r="440" customFormat="false" ht="15.75" hidden="false" customHeight="true" outlineLevel="0" collapsed="false">
      <c r="A440" s="57"/>
      <c r="B440" s="96"/>
      <c r="C440" s="57"/>
      <c r="D440" s="62"/>
      <c r="E440" s="57"/>
      <c r="F440" s="57"/>
      <c r="G440" s="97"/>
      <c r="H440" s="98"/>
      <c r="I440" s="99"/>
      <c r="J440" s="57"/>
      <c r="K440" s="57"/>
      <c r="L440" s="57"/>
      <c r="M440" s="100"/>
      <c r="N440" s="100"/>
      <c r="O440" s="69"/>
      <c r="P440" s="67"/>
      <c r="Q440" s="57"/>
      <c r="R440" s="57"/>
      <c r="S440" s="57"/>
      <c r="T440" s="57"/>
      <c r="U440" s="57"/>
    </row>
    <row r="441" customFormat="false" ht="15.75" hidden="false" customHeight="true" outlineLevel="0" collapsed="false">
      <c r="A441" s="57"/>
      <c r="B441" s="96"/>
      <c r="C441" s="57"/>
      <c r="D441" s="62"/>
      <c r="E441" s="57"/>
      <c r="F441" s="57"/>
      <c r="G441" s="97"/>
      <c r="H441" s="98"/>
      <c r="I441" s="99"/>
      <c r="J441" s="57"/>
      <c r="K441" s="57"/>
      <c r="L441" s="57"/>
      <c r="M441" s="100"/>
      <c r="N441" s="100"/>
      <c r="O441" s="69"/>
      <c r="P441" s="67"/>
      <c r="Q441" s="57"/>
      <c r="R441" s="57"/>
      <c r="S441" s="57"/>
      <c r="T441" s="57"/>
      <c r="U441" s="57"/>
    </row>
    <row r="442" customFormat="false" ht="15.75" hidden="false" customHeight="true" outlineLevel="0" collapsed="false">
      <c r="A442" s="57"/>
      <c r="B442" s="96"/>
      <c r="C442" s="57"/>
      <c r="D442" s="62"/>
      <c r="E442" s="57"/>
      <c r="F442" s="57"/>
      <c r="G442" s="97"/>
      <c r="H442" s="98"/>
      <c r="I442" s="99"/>
      <c r="J442" s="57"/>
      <c r="K442" s="57"/>
      <c r="L442" s="57"/>
      <c r="M442" s="100"/>
      <c r="N442" s="100"/>
      <c r="O442" s="69"/>
      <c r="P442" s="67"/>
      <c r="Q442" s="57"/>
      <c r="R442" s="57"/>
      <c r="S442" s="57"/>
      <c r="T442" s="57"/>
      <c r="U442" s="57"/>
    </row>
    <row r="443" customFormat="false" ht="15.75" hidden="false" customHeight="true" outlineLevel="0" collapsed="false">
      <c r="A443" s="57"/>
      <c r="B443" s="96"/>
      <c r="C443" s="57"/>
      <c r="D443" s="62"/>
      <c r="E443" s="57"/>
      <c r="F443" s="57"/>
      <c r="G443" s="97"/>
      <c r="H443" s="98"/>
      <c r="I443" s="99"/>
      <c r="J443" s="57"/>
      <c r="K443" s="57"/>
      <c r="L443" s="57"/>
      <c r="M443" s="100"/>
      <c r="N443" s="100"/>
      <c r="O443" s="69"/>
      <c r="P443" s="67"/>
      <c r="Q443" s="57"/>
      <c r="R443" s="57"/>
      <c r="S443" s="57"/>
      <c r="T443" s="57"/>
      <c r="U443" s="57"/>
    </row>
    <row r="444" customFormat="false" ht="15.75" hidden="false" customHeight="true" outlineLevel="0" collapsed="false">
      <c r="A444" s="57"/>
      <c r="B444" s="96"/>
      <c r="C444" s="57"/>
      <c r="D444" s="62"/>
      <c r="E444" s="57"/>
      <c r="F444" s="57"/>
      <c r="G444" s="97"/>
      <c r="H444" s="98"/>
      <c r="I444" s="99"/>
      <c r="J444" s="57"/>
      <c r="K444" s="57"/>
      <c r="L444" s="57"/>
      <c r="M444" s="100"/>
      <c r="N444" s="100"/>
      <c r="O444" s="69"/>
      <c r="P444" s="67"/>
      <c r="Q444" s="57"/>
      <c r="R444" s="57"/>
      <c r="S444" s="57"/>
      <c r="T444" s="57"/>
      <c r="U444" s="57"/>
    </row>
    <row r="445" customFormat="false" ht="15.75" hidden="false" customHeight="true" outlineLevel="0" collapsed="false">
      <c r="A445" s="57"/>
      <c r="B445" s="96"/>
      <c r="C445" s="57"/>
      <c r="D445" s="62"/>
      <c r="E445" s="57"/>
      <c r="F445" s="57"/>
      <c r="G445" s="97"/>
      <c r="H445" s="98"/>
      <c r="I445" s="99"/>
      <c r="J445" s="57"/>
      <c r="K445" s="57"/>
      <c r="L445" s="57"/>
      <c r="M445" s="100"/>
      <c r="N445" s="100"/>
      <c r="O445" s="69"/>
      <c r="P445" s="67"/>
      <c r="Q445" s="57"/>
      <c r="R445" s="57"/>
      <c r="S445" s="57"/>
      <c r="T445" s="57"/>
      <c r="U445" s="57"/>
    </row>
    <row r="446" customFormat="false" ht="15.75" hidden="false" customHeight="true" outlineLevel="0" collapsed="false">
      <c r="A446" s="57"/>
      <c r="B446" s="96"/>
      <c r="C446" s="57"/>
      <c r="D446" s="62"/>
      <c r="E446" s="57"/>
      <c r="F446" s="57"/>
      <c r="G446" s="97"/>
      <c r="H446" s="98"/>
      <c r="I446" s="99"/>
      <c r="J446" s="57"/>
      <c r="K446" s="57"/>
      <c r="L446" s="57"/>
      <c r="M446" s="100"/>
      <c r="N446" s="100"/>
      <c r="O446" s="69"/>
      <c r="P446" s="67"/>
      <c r="Q446" s="57"/>
      <c r="R446" s="57"/>
      <c r="S446" s="57"/>
      <c r="T446" s="57"/>
      <c r="U446" s="57"/>
    </row>
    <row r="447" customFormat="false" ht="15.75" hidden="false" customHeight="true" outlineLevel="0" collapsed="false">
      <c r="A447" s="57"/>
      <c r="B447" s="96"/>
      <c r="C447" s="57"/>
      <c r="D447" s="62"/>
      <c r="E447" s="57"/>
      <c r="F447" s="57"/>
      <c r="G447" s="97"/>
      <c r="H447" s="98"/>
      <c r="I447" s="99"/>
      <c r="J447" s="57"/>
      <c r="K447" s="57"/>
      <c r="L447" s="57"/>
      <c r="M447" s="100"/>
      <c r="N447" s="100"/>
      <c r="O447" s="69"/>
      <c r="P447" s="67"/>
      <c r="Q447" s="57"/>
      <c r="R447" s="57"/>
      <c r="S447" s="57"/>
      <c r="T447" s="57"/>
      <c r="U447" s="57"/>
    </row>
    <row r="448" customFormat="false" ht="15.75" hidden="false" customHeight="true" outlineLevel="0" collapsed="false">
      <c r="A448" s="57"/>
      <c r="B448" s="96"/>
      <c r="C448" s="57"/>
      <c r="D448" s="62"/>
      <c r="E448" s="57"/>
      <c r="F448" s="57"/>
      <c r="G448" s="97"/>
      <c r="H448" s="98"/>
      <c r="I448" s="99"/>
      <c r="J448" s="57"/>
      <c r="K448" s="57"/>
      <c r="L448" s="57"/>
      <c r="M448" s="100"/>
      <c r="N448" s="100"/>
      <c r="O448" s="69"/>
      <c r="P448" s="67"/>
      <c r="Q448" s="57"/>
      <c r="R448" s="57"/>
      <c r="S448" s="57"/>
      <c r="T448" s="57"/>
      <c r="U448" s="57"/>
    </row>
    <row r="449" customFormat="false" ht="15.75" hidden="false" customHeight="true" outlineLevel="0" collapsed="false">
      <c r="A449" s="57"/>
      <c r="B449" s="96"/>
      <c r="C449" s="57"/>
      <c r="D449" s="62"/>
      <c r="E449" s="57"/>
      <c r="F449" s="57"/>
      <c r="G449" s="97"/>
      <c r="H449" s="98"/>
      <c r="I449" s="99"/>
      <c r="J449" s="57"/>
      <c r="K449" s="57"/>
      <c r="L449" s="57"/>
      <c r="M449" s="100"/>
      <c r="N449" s="100"/>
      <c r="O449" s="69"/>
      <c r="P449" s="67"/>
      <c r="Q449" s="57"/>
      <c r="R449" s="57"/>
      <c r="S449" s="57"/>
      <c r="T449" s="57"/>
      <c r="U449" s="57"/>
    </row>
    <row r="450" customFormat="false" ht="15.75" hidden="false" customHeight="true" outlineLevel="0" collapsed="false">
      <c r="A450" s="57"/>
      <c r="B450" s="96"/>
      <c r="C450" s="57"/>
      <c r="D450" s="62"/>
      <c r="E450" s="57"/>
      <c r="F450" s="57"/>
      <c r="G450" s="97"/>
      <c r="H450" s="98"/>
      <c r="I450" s="99"/>
      <c r="J450" s="57"/>
      <c r="K450" s="57"/>
      <c r="L450" s="57"/>
      <c r="M450" s="100"/>
      <c r="N450" s="100"/>
      <c r="O450" s="69"/>
      <c r="P450" s="67"/>
      <c r="Q450" s="57"/>
      <c r="R450" s="57"/>
      <c r="S450" s="57"/>
      <c r="T450" s="57"/>
      <c r="U450" s="57"/>
    </row>
    <row r="451" customFormat="false" ht="15.75" hidden="false" customHeight="true" outlineLevel="0" collapsed="false">
      <c r="A451" s="57"/>
      <c r="B451" s="96"/>
      <c r="C451" s="57"/>
      <c r="D451" s="62"/>
      <c r="E451" s="57"/>
      <c r="F451" s="57"/>
      <c r="G451" s="97"/>
      <c r="H451" s="98"/>
      <c r="I451" s="99"/>
      <c r="J451" s="57"/>
      <c r="K451" s="57"/>
      <c r="L451" s="57"/>
      <c r="M451" s="100"/>
      <c r="N451" s="100"/>
      <c r="O451" s="69"/>
      <c r="P451" s="67"/>
      <c r="Q451" s="57"/>
      <c r="R451" s="57"/>
      <c r="S451" s="57"/>
      <c r="T451" s="57"/>
      <c r="U451" s="57"/>
    </row>
    <row r="452" customFormat="false" ht="15.75" hidden="false" customHeight="true" outlineLevel="0" collapsed="false">
      <c r="A452" s="57"/>
      <c r="B452" s="96"/>
      <c r="C452" s="57"/>
      <c r="D452" s="62"/>
      <c r="E452" s="57"/>
      <c r="F452" s="57"/>
      <c r="G452" s="97"/>
      <c r="H452" s="98"/>
      <c r="I452" s="99"/>
      <c r="J452" s="57"/>
      <c r="K452" s="57"/>
      <c r="L452" s="57"/>
      <c r="M452" s="100"/>
      <c r="N452" s="100"/>
      <c r="O452" s="69"/>
      <c r="P452" s="67"/>
      <c r="Q452" s="57"/>
      <c r="R452" s="57"/>
      <c r="S452" s="57"/>
      <c r="T452" s="57"/>
      <c r="U452" s="57"/>
    </row>
    <row r="453" customFormat="false" ht="15.75" hidden="false" customHeight="true" outlineLevel="0" collapsed="false">
      <c r="A453" s="57"/>
      <c r="B453" s="96"/>
      <c r="C453" s="57"/>
      <c r="D453" s="62"/>
      <c r="E453" s="57"/>
      <c r="F453" s="57"/>
      <c r="G453" s="97"/>
      <c r="H453" s="98"/>
      <c r="I453" s="99"/>
      <c r="J453" s="57"/>
      <c r="K453" s="57"/>
      <c r="L453" s="57"/>
      <c r="M453" s="100"/>
      <c r="N453" s="100"/>
      <c r="O453" s="69"/>
      <c r="P453" s="67"/>
      <c r="Q453" s="57"/>
      <c r="R453" s="57"/>
      <c r="S453" s="57"/>
      <c r="T453" s="57"/>
      <c r="U453" s="57"/>
    </row>
    <row r="454" customFormat="false" ht="15.75" hidden="false" customHeight="true" outlineLevel="0" collapsed="false">
      <c r="A454" s="57"/>
      <c r="B454" s="96"/>
      <c r="C454" s="57"/>
      <c r="D454" s="62"/>
      <c r="E454" s="57"/>
      <c r="F454" s="57"/>
      <c r="G454" s="97"/>
      <c r="H454" s="98"/>
      <c r="I454" s="99"/>
      <c r="J454" s="57"/>
      <c r="K454" s="57"/>
      <c r="L454" s="57"/>
      <c r="M454" s="100"/>
      <c r="N454" s="100"/>
      <c r="O454" s="69"/>
      <c r="P454" s="67"/>
      <c r="Q454" s="57"/>
      <c r="R454" s="57"/>
      <c r="S454" s="57"/>
      <c r="T454" s="57"/>
      <c r="U454" s="57"/>
    </row>
    <row r="455" customFormat="false" ht="15.75" hidden="false" customHeight="true" outlineLevel="0" collapsed="false">
      <c r="A455" s="57"/>
      <c r="B455" s="96"/>
      <c r="C455" s="57"/>
      <c r="D455" s="62"/>
      <c r="E455" s="57"/>
      <c r="F455" s="57"/>
      <c r="G455" s="97"/>
      <c r="H455" s="98"/>
      <c r="I455" s="99"/>
      <c r="J455" s="57"/>
      <c r="K455" s="57"/>
      <c r="L455" s="57"/>
      <c r="M455" s="100"/>
      <c r="N455" s="100"/>
      <c r="O455" s="69"/>
      <c r="P455" s="67"/>
      <c r="Q455" s="57"/>
      <c r="R455" s="57"/>
      <c r="S455" s="57"/>
      <c r="T455" s="57"/>
      <c r="U455" s="57"/>
    </row>
    <row r="456" customFormat="false" ht="15.75" hidden="false" customHeight="true" outlineLevel="0" collapsed="false">
      <c r="A456" s="57"/>
      <c r="B456" s="96"/>
      <c r="C456" s="57"/>
      <c r="D456" s="62"/>
      <c r="E456" s="57"/>
      <c r="F456" s="57"/>
      <c r="G456" s="97"/>
      <c r="H456" s="98"/>
      <c r="I456" s="99"/>
      <c r="J456" s="57"/>
      <c r="K456" s="57"/>
      <c r="L456" s="57"/>
      <c r="M456" s="100"/>
      <c r="N456" s="100"/>
      <c r="O456" s="69"/>
      <c r="P456" s="67"/>
      <c r="Q456" s="57"/>
      <c r="R456" s="57"/>
      <c r="S456" s="57"/>
      <c r="T456" s="57"/>
      <c r="U456" s="57"/>
    </row>
    <row r="457" customFormat="false" ht="15.75" hidden="false" customHeight="true" outlineLevel="0" collapsed="false">
      <c r="A457" s="57"/>
      <c r="B457" s="96"/>
      <c r="C457" s="57"/>
      <c r="D457" s="62"/>
      <c r="E457" s="57"/>
      <c r="F457" s="57"/>
      <c r="G457" s="97"/>
      <c r="H457" s="98"/>
      <c r="I457" s="99"/>
      <c r="J457" s="57"/>
      <c r="K457" s="57"/>
      <c r="L457" s="57"/>
      <c r="M457" s="100"/>
      <c r="N457" s="100"/>
      <c r="O457" s="69"/>
      <c r="P457" s="67"/>
      <c r="Q457" s="57"/>
      <c r="R457" s="57"/>
      <c r="S457" s="57"/>
      <c r="T457" s="57"/>
      <c r="U457" s="57"/>
    </row>
    <row r="458" customFormat="false" ht="15.75" hidden="false" customHeight="true" outlineLevel="0" collapsed="false">
      <c r="A458" s="57"/>
      <c r="B458" s="96"/>
      <c r="C458" s="57"/>
      <c r="D458" s="62"/>
      <c r="E458" s="57"/>
      <c r="F458" s="57"/>
      <c r="G458" s="97"/>
      <c r="H458" s="98"/>
      <c r="I458" s="99"/>
      <c r="J458" s="57"/>
      <c r="K458" s="57"/>
      <c r="L458" s="57"/>
      <c r="M458" s="100"/>
      <c r="N458" s="100"/>
      <c r="O458" s="69"/>
      <c r="P458" s="67"/>
      <c r="Q458" s="57"/>
      <c r="R458" s="57"/>
      <c r="S458" s="57"/>
      <c r="T458" s="57"/>
      <c r="U458" s="57"/>
    </row>
    <row r="459" customFormat="false" ht="15.75" hidden="false" customHeight="true" outlineLevel="0" collapsed="false">
      <c r="A459" s="57"/>
      <c r="B459" s="96"/>
      <c r="C459" s="57"/>
      <c r="D459" s="62"/>
      <c r="E459" s="57"/>
      <c r="F459" s="57"/>
      <c r="G459" s="97"/>
      <c r="H459" s="98"/>
      <c r="I459" s="99"/>
      <c r="J459" s="57"/>
      <c r="K459" s="57"/>
      <c r="L459" s="57"/>
      <c r="M459" s="100"/>
      <c r="N459" s="100"/>
      <c r="O459" s="69"/>
      <c r="P459" s="67"/>
      <c r="Q459" s="57"/>
      <c r="R459" s="57"/>
      <c r="S459" s="57"/>
      <c r="T459" s="57"/>
      <c r="U459" s="57"/>
    </row>
    <row r="460" customFormat="false" ht="15.75" hidden="false" customHeight="true" outlineLevel="0" collapsed="false">
      <c r="A460" s="57"/>
      <c r="B460" s="96"/>
      <c r="C460" s="57"/>
      <c r="D460" s="62"/>
      <c r="E460" s="57"/>
      <c r="F460" s="57"/>
      <c r="G460" s="97"/>
      <c r="H460" s="98"/>
      <c r="I460" s="99"/>
      <c r="J460" s="57"/>
      <c r="K460" s="57"/>
      <c r="L460" s="57"/>
      <c r="M460" s="100"/>
      <c r="N460" s="100"/>
      <c r="O460" s="69"/>
      <c r="P460" s="67"/>
      <c r="Q460" s="57"/>
      <c r="R460" s="57"/>
      <c r="S460" s="57"/>
      <c r="T460" s="57"/>
      <c r="U460" s="57"/>
    </row>
    <row r="461" customFormat="false" ht="15.75" hidden="false" customHeight="true" outlineLevel="0" collapsed="false">
      <c r="A461" s="57"/>
      <c r="B461" s="96"/>
      <c r="C461" s="57"/>
      <c r="D461" s="62"/>
      <c r="E461" s="57"/>
      <c r="F461" s="57"/>
      <c r="G461" s="97"/>
      <c r="H461" s="98"/>
      <c r="I461" s="99"/>
      <c r="J461" s="57"/>
      <c r="K461" s="57"/>
      <c r="L461" s="57"/>
      <c r="M461" s="100"/>
      <c r="N461" s="100"/>
      <c r="O461" s="69"/>
      <c r="P461" s="67"/>
      <c r="Q461" s="57"/>
      <c r="R461" s="57"/>
      <c r="S461" s="57"/>
      <c r="T461" s="57"/>
      <c r="U461" s="57"/>
    </row>
    <row r="462" customFormat="false" ht="15.75" hidden="false" customHeight="true" outlineLevel="0" collapsed="false">
      <c r="A462" s="57"/>
      <c r="B462" s="96"/>
      <c r="C462" s="57"/>
      <c r="D462" s="62"/>
      <c r="E462" s="57"/>
      <c r="F462" s="57"/>
      <c r="G462" s="97"/>
      <c r="H462" s="98"/>
      <c r="I462" s="99"/>
      <c r="J462" s="57"/>
      <c r="K462" s="57"/>
      <c r="L462" s="57"/>
      <c r="M462" s="100"/>
      <c r="N462" s="100"/>
      <c r="O462" s="69"/>
      <c r="P462" s="67"/>
      <c r="Q462" s="57"/>
      <c r="R462" s="57"/>
      <c r="S462" s="57"/>
      <c r="T462" s="57"/>
      <c r="U462" s="57"/>
    </row>
    <row r="463" customFormat="false" ht="15.75" hidden="false" customHeight="true" outlineLevel="0" collapsed="false">
      <c r="A463" s="57"/>
      <c r="B463" s="96"/>
      <c r="C463" s="57"/>
      <c r="D463" s="62"/>
      <c r="E463" s="57"/>
      <c r="F463" s="57"/>
      <c r="G463" s="97"/>
      <c r="H463" s="98"/>
      <c r="I463" s="99"/>
      <c r="J463" s="57"/>
      <c r="K463" s="57"/>
      <c r="L463" s="57"/>
      <c r="M463" s="100"/>
      <c r="N463" s="100"/>
      <c r="O463" s="69"/>
      <c r="P463" s="67"/>
      <c r="Q463" s="57"/>
      <c r="R463" s="57"/>
      <c r="S463" s="57"/>
      <c r="T463" s="57"/>
      <c r="U463" s="57"/>
    </row>
    <row r="464" customFormat="false" ht="15.75" hidden="false" customHeight="true" outlineLevel="0" collapsed="false">
      <c r="A464" s="57"/>
      <c r="B464" s="96"/>
      <c r="C464" s="57"/>
      <c r="D464" s="62"/>
      <c r="E464" s="57"/>
      <c r="F464" s="57"/>
      <c r="G464" s="97"/>
      <c r="H464" s="98"/>
      <c r="I464" s="99"/>
      <c r="J464" s="57"/>
      <c r="K464" s="57"/>
      <c r="L464" s="57"/>
      <c r="M464" s="100"/>
      <c r="N464" s="100"/>
      <c r="O464" s="69"/>
      <c r="P464" s="67"/>
      <c r="Q464" s="57"/>
      <c r="R464" s="57"/>
      <c r="S464" s="57"/>
      <c r="T464" s="57"/>
      <c r="U464" s="57"/>
    </row>
    <row r="465" customFormat="false" ht="15.75" hidden="false" customHeight="true" outlineLevel="0" collapsed="false">
      <c r="A465" s="57"/>
      <c r="B465" s="96"/>
      <c r="C465" s="57"/>
      <c r="D465" s="62"/>
      <c r="E465" s="57"/>
      <c r="F465" s="57"/>
      <c r="G465" s="97"/>
      <c r="H465" s="98"/>
      <c r="I465" s="99"/>
      <c r="J465" s="57"/>
      <c r="K465" s="57"/>
      <c r="L465" s="57"/>
      <c r="M465" s="100"/>
      <c r="N465" s="100"/>
      <c r="O465" s="69"/>
      <c r="P465" s="67"/>
      <c r="Q465" s="57"/>
      <c r="R465" s="57"/>
      <c r="S465" s="57"/>
      <c r="T465" s="57"/>
      <c r="U465" s="57"/>
    </row>
    <row r="466" customFormat="false" ht="15.75" hidden="false" customHeight="true" outlineLevel="0" collapsed="false">
      <c r="A466" s="57"/>
      <c r="B466" s="96"/>
      <c r="C466" s="57"/>
      <c r="D466" s="62"/>
      <c r="E466" s="57"/>
      <c r="F466" s="57"/>
      <c r="G466" s="97"/>
      <c r="H466" s="98"/>
      <c r="I466" s="99"/>
      <c r="J466" s="57"/>
      <c r="K466" s="57"/>
      <c r="L466" s="57"/>
      <c r="M466" s="100"/>
      <c r="N466" s="100"/>
      <c r="O466" s="69"/>
      <c r="P466" s="67"/>
      <c r="Q466" s="57"/>
      <c r="R466" s="57"/>
      <c r="S466" s="57"/>
      <c r="T466" s="57"/>
      <c r="U466" s="57"/>
    </row>
    <row r="467" customFormat="false" ht="15.75" hidden="false" customHeight="true" outlineLevel="0" collapsed="false">
      <c r="A467" s="57"/>
      <c r="B467" s="96"/>
      <c r="C467" s="57"/>
      <c r="D467" s="62"/>
      <c r="E467" s="57"/>
      <c r="F467" s="57"/>
      <c r="G467" s="97"/>
      <c r="H467" s="98"/>
      <c r="I467" s="99"/>
      <c r="J467" s="57"/>
      <c r="K467" s="57"/>
      <c r="L467" s="57"/>
      <c r="M467" s="100"/>
      <c r="N467" s="100"/>
      <c r="O467" s="69"/>
      <c r="P467" s="67"/>
      <c r="Q467" s="57"/>
      <c r="R467" s="57"/>
      <c r="S467" s="57"/>
      <c r="T467" s="57"/>
      <c r="U467" s="57"/>
    </row>
    <row r="468" customFormat="false" ht="15.75" hidden="false" customHeight="true" outlineLevel="0" collapsed="false">
      <c r="A468" s="57"/>
      <c r="B468" s="96"/>
      <c r="C468" s="57"/>
      <c r="D468" s="62"/>
      <c r="E468" s="57"/>
      <c r="F468" s="57"/>
      <c r="G468" s="97"/>
      <c r="H468" s="98"/>
      <c r="I468" s="99"/>
      <c r="J468" s="57"/>
      <c r="K468" s="57"/>
      <c r="L468" s="57"/>
      <c r="M468" s="100"/>
      <c r="N468" s="100"/>
      <c r="O468" s="69"/>
      <c r="P468" s="67"/>
      <c r="Q468" s="57"/>
      <c r="R468" s="57"/>
      <c r="S468" s="57"/>
      <c r="T468" s="57"/>
      <c r="U468" s="57"/>
    </row>
    <row r="469" customFormat="false" ht="15.75" hidden="false" customHeight="true" outlineLevel="0" collapsed="false">
      <c r="A469" s="57"/>
      <c r="B469" s="96"/>
      <c r="C469" s="57"/>
      <c r="D469" s="62"/>
      <c r="E469" s="57"/>
      <c r="F469" s="57"/>
      <c r="G469" s="97"/>
      <c r="H469" s="98"/>
      <c r="I469" s="99"/>
      <c r="J469" s="57"/>
      <c r="K469" s="57"/>
      <c r="L469" s="57"/>
      <c r="M469" s="100"/>
      <c r="N469" s="100"/>
      <c r="O469" s="69"/>
      <c r="P469" s="67"/>
      <c r="Q469" s="57"/>
      <c r="R469" s="57"/>
      <c r="S469" s="57"/>
      <c r="T469" s="57"/>
      <c r="U469" s="57"/>
    </row>
    <row r="470" customFormat="false" ht="15.75" hidden="false" customHeight="true" outlineLevel="0" collapsed="false">
      <c r="A470" s="57"/>
      <c r="B470" s="96"/>
      <c r="C470" s="57"/>
      <c r="D470" s="62"/>
      <c r="E470" s="57"/>
      <c r="F470" s="57"/>
      <c r="G470" s="97"/>
      <c r="H470" s="98"/>
      <c r="I470" s="99"/>
      <c r="J470" s="57"/>
      <c r="K470" s="57"/>
      <c r="L470" s="57"/>
      <c r="M470" s="100"/>
      <c r="N470" s="100"/>
      <c r="O470" s="69"/>
      <c r="P470" s="67"/>
      <c r="Q470" s="57"/>
      <c r="R470" s="57"/>
      <c r="S470" s="57"/>
      <c r="T470" s="57"/>
      <c r="U470" s="57"/>
    </row>
    <row r="471" customFormat="false" ht="15.75" hidden="false" customHeight="true" outlineLevel="0" collapsed="false">
      <c r="A471" s="57"/>
      <c r="B471" s="96"/>
      <c r="C471" s="57"/>
      <c r="D471" s="62"/>
      <c r="E471" s="57"/>
      <c r="F471" s="57"/>
      <c r="G471" s="97"/>
      <c r="H471" s="98"/>
      <c r="I471" s="99"/>
      <c r="J471" s="57"/>
      <c r="K471" s="57"/>
      <c r="L471" s="57"/>
      <c r="M471" s="100"/>
      <c r="N471" s="100"/>
      <c r="O471" s="69"/>
      <c r="P471" s="67"/>
      <c r="Q471" s="57"/>
      <c r="R471" s="57"/>
      <c r="S471" s="57"/>
      <c r="T471" s="57"/>
      <c r="U471" s="57"/>
    </row>
    <row r="472" customFormat="false" ht="15.75" hidden="false" customHeight="true" outlineLevel="0" collapsed="false">
      <c r="A472" s="57"/>
      <c r="B472" s="96"/>
      <c r="C472" s="57"/>
      <c r="D472" s="62"/>
      <c r="E472" s="57"/>
      <c r="F472" s="57"/>
      <c r="G472" s="97"/>
      <c r="H472" s="98"/>
      <c r="I472" s="99"/>
      <c r="J472" s="57"/>
      <c r="K472" s="57"/>
      <c r="L472" s="57"/>
      <c r="M472" s="100"/>
      <c r="N472" s="100"/>
      <c r="O472" s="69"/>
      <c r="P472" s="67"/>
      <c r="Q472" s="57"/>
      <c r="R472" s="57"/>
      <c r="S472" s="57"/>
      <c r="T472" s="57"/>
      <c r="U472" s="57"/>
    </row>
    <row r="473" customFormat="false" ht="15.75" hidden="false" customHeight="true" outlineLevel="0" collapsed="false">
      <c r="A473" s="57"/>
      <c r="B473" s="96"/>
      <c r="C473" s="57"/>
      <c r="D473" s="62"/>
      <c r="E473" s="57"/>
      <c r="F473" s="57"/>
      <c r="G473" s="97"/>
      <c r="H473" s="98"/>
      <c r="I473" s="99"/>
      <c r="J473" s="57"/>
      <c r="K473" s="57"/>
      <c r="L473" s="57"/>
      <c r="M473" s="100"/>
      <c r="N473" s="100"/>
      <c r="O473" s="69"/>
      <c r="P473" s="67"/>
      <c r="Q473" s="57"/>
      <c r="R473" s="57"/>
      <c r="S473" s="57"/>
      <c r="T473" s="57"/>
      <c r="U473" s="57"/>
    </row>
    <row r="474" customFormat="false" ht="15.75" hidden="false" customHeight="true" outlineLevel="0" collapsed="false">
      <c r="A474" s="57"/>
      <c r="B474" s="96"/>
      <c r="C474" s="57"/>
      <c r="D474" s="62"/>
      <c r="E474" s="57"/>
      <c r="F474" s="57"/>
      <c r="G474" s="97"/>
      <c r="H474" s="98"/>
      <c r="I474" s="99"/>
      <c r="J474" s="57"/>
      <c r="K474" s="57"/>
      <c r="L474" s="57"/>
      <c r="M474" s="100"/>
      <c r="N474" s="100"/>
      <c r="O474" s="69"/>
      <c r="P474" s="67"/>
      <c r="Q474" s="57"/>
      <c r="R474" s="57"/>
      <c r="S474" s="57"/>
      <c r="T474" s="57"/>
      <c r="U474" s="57"/>
    </row>
    <row r="475" customFormat="false" ht="15.75" hidden="false" customHeight="true" outlineLevel="0" collapsed="false">
      <c r="A475" s="57"/>
      <c r="B475" s="96"/>
      <c r="C475" s="57"/>
      <c r="D475" s="62"/>
      <c r="E475" s="57"/>
      <c r="F475" s="57"/>
      <c r="G475" s="97"/>
      <c r="H475" s="98"/>
      <c r="I475" s="99"/>
      <c r="J475" s="57"/>
      <c r="K475" s="57"/>
      <c r="L475" s="57"/>
      <c r="M475" s="100"/>
      <c r="N475" s="100"/>
      <c r="O475" s="69"/>
      <c r="P475" s="67"/>
      <c r="Q475" s="57"/>
      <c r="R475" s="57"/>
      <c r="S475" s="57"/>
      <c r="T475" s="57"/>
      <c r="U475" s="57"/>
    </row>
    <row r="476" customFormat="false" ht="15.75" hidden="false" customHeight="true" outlineLevel="0" collapsed="false">
      <c r="A476" s="57"/>
      <c r="B476" s="96"/>
      <c r="C476" s="57"/>
      <c r="D476" s="62"/>
      <c r="E476" s="57"/>
      <c r="F476" s="57"/>
      <c r="G476" s="97"/>
      <c r="H476" s="98"/>
      <c r="I476" s="99"/>
      <c r="J476" s="57"/>
      <c r="K476" s="57"/>
      <c r="L476" s="57"/>
      <c r="M476" s="100"/>
      <c r="N476" s="100"/>
      <c r="O476" s="69"/>
      <c r="P476" s="67"/>
      <c r="Q476" s="57"/>
      <c r="R476" s="57"/>
      <c r="S476" s="57"/>
      <c r="T476" s="57"/>
      <c r="U476" s="57"/>
    </row>
    <row r="477" customFormat="false" ht="15.75" hidden="false" customHeight="true" outlineLevel="0" collapsed="false">
      <c r="A477" s="57"/>
      <c r="B477" s="96"/>
      <c r="C477" s="57"/>
      <c r="D477" s="62"/>
      <c r="E477" s="57"/>
      <c r="F477" s="57"/>
      <c r="G477" s="97"/>
      <c r="H477" s="98"/>
      <c r="I477" s="99"/>
      <c r="J477" s="57"/>
      <c r="K477" s="57"/>
      <c r="L477" s="57"/>
      <c r="M477" s="100"/>
      <c r="N477" s="100"/>
      <c r="O477" s="69"/>
      <c r="P477" s="67"/>
      <c r="Q477" s="57"/>
      <c r="R477" s="57"/>
      <c r="S477" s="57"/>
      <c r="T477" s="57"/>
      <c r="U477" s="57"/>
    </row>
    <row r="478" customFormat="false" ht="15.75" hidden="false" customHeight="true" outlineLevel="0" collapsed="false">
      <c r="A478" s="57"/>
      <c r="B478" s="96"/>
      <c r="C478" s="57"/>
      <c r="D478" s="62"/>
      <c r="E478" s="57"/>
      <c r="F478" s="57"/>
      <c r="G478" s="97"/>
      <c r="H478" s="98"/>
      <c r="I478" s="99"/>
      <c r="J478" s="57"/>
      <c r="K478" s="57"/>
      <c r="L478" s="57"/>
      <c r="M478" s="100"/>
      <c r="N478" s="100"/>
      <c r="O478" s="69"/>
      <c r="P478" s="67"/>
      <c r="Q478" s="57"/>
      <c r="R478" s="57"/>
      <c r="S478" s="57"/>
      <c r="T478" s="57"/>
      <c r="U478" s="57"/>
    </row>
    <row r="479" customFormat="false" ht="15.75" hidden="false" customHeight="true" outlineLevel="0" collapsed="false">
      <c r="A479" s="57"/>
      <c r="B479" s="96"/>
      <c r="C479" s="57"/>
      <c r="D479" s="62"/>
      <c r="E479" s="57"/>
      <c r="F479" s="57"/>
      <c r="G479" s="97"/>
      <c r="H479" s="98"/>
      <c r="I479" s="99"/>
      <c r="J479" s="57"/>
      <c r="K479" s="57"/>
      <c r="L479" s="57"/>
      <c r="M479" s="100"/>
      <c r="N479" s="100"/>
      <c r="O479" s="69"/>
      <c r="P479" s="67"/>
      <c r="Q479" s="57"/>
      <c r="R479" s="57"/>
      <c r="S479" s="57"/>
      <c r="T479" s="57"/>
      <c r="U479" s="57"/>
    </row>
    <row r="480" customFormat="false" ht="15.75" hidden="false" customHeight="true" outlineLevel="0" collapsed="false">
      <c r="A480" s="57"/>
      <c r="B480" s="96"/>
      <c r="C480" s="57"/>
      <c r="D480" s="62"/>
      <c r="E480" s="57"/>
      <c r="F480" s="57"/>
      <c r="G480" s="97"/>
      <c r="H480" s="98"/>
      <c r="I480" s="99"/>
      <c r="J480" s="57"/>
      <c r="K480" s="57"/>
      <c r="L480" s="57"/>
      <c r="M480" s="100"/>
      <c r="N480" s="100"/>
      <c r="O480" s="69"/>
      <c r="P480" s="67"/>
      <c r="Q480" s="57"/>
      <c r="R480" s="57"/>
      <c r="S480" s="57"/>
      <c r="T480" s="57"/>
      <c r="U480" s="57"/>
    </row>
    <row r="481" customFormat="false" ht="15.75" hidden="false" customHeight="true" outlineLevel="0" collapsed="false">
      <c r="A481" s="57"/>
      <c r="B481" s="96"/>
      <c r="C481" s="57"/>
      <c r="D481" s="62"/>
      <c r="E481" s="57"/>
      <c r="F481" s="57"/>
      <c r="G481" s="97"/>
      <c r="H481" s="98"/>
      <c r="I481" s="99"/>
      <c r="J481" s="57"/>
      <c r="K481" s="57"/>
      <c r="L481" s="57"/>
      <c r="M481" s="100"/>
      <c r="N481" s="100"/>
      <c r="O481" s="69"/>
      <c r="P481" s="67"/>
      <c r="Q481" s="57"/>
      <c r="R481" s="57"/>
      <c r="S481" s="57"/>
      <c r="T481" s="57"/>
      <c r="U481" s="57"/>
    </row>
    <row r="482" customFormat="false" ht="15.75" hidden="false" customHeight="true" outlineLevel="0" collapsed="false">
      <c r="A482" s="57"/>
      <c r="B482" s="96"/>
      <c r="C482" s="57"/>
      <c r="D482" s="62"/>
      <c r="E482" s="57"/>
      <c r="F482" s="57"/>
      <c r="G482" s="97"/>
      <c r="H482" s="98"/>
      <c r="I482" s="99"/>
      <c r="J482" s="57"/>
      <c r="K482" s="57"/>
      <c r="L482" s="57"/>
      <c r="M482" s="100"/>
      <c r="N482" s="100"/>
      <c r="O482" s="69"/>
      <c r="P482" s="67"/>
      <c r="Q482" s="57"/>
      <c r="R482" s="57"/>
      <c r="S482" s="57"/>
      <c r="T482" s="57"/>
      <c r="U482" s="57"/>
    </row>
    <row r="483" customFormat="false" ht="15.75" hidden="false" customHeight="true" outlineLevel="0" collapsed="false">
      <c r="A483" s="57"/>
      <c r="B483" s="96"/>
      <c r="C483" s="57"/>
      <c r="D483" s="62"/>
      <c r="E483" s="57"/>
      <c r="F483" s="57"/>
      <c r="G483" s="97"/>
      <c r="H483" s="98"/>
      <c r="I483" s="99"/>
      <c r="J483" s="57"/>
      <c r="K483" s="57"/>
      <c r="L483" s="57"/>
      <c r="M483" s="100"/>
      <c r="N483" s="100"/>
      <c r="O483" s="69"/>
      <c r="P483" s="67"/>
      <c r="Q483" s="57"/>
      <c r="R483" s="57"/>
      <c r="S483" s="57"/>
      <c r="T483" s="57"/>
      <c r="U483" s="57"/>
    </row>
    <row r="484" customFormat="false" ht="15.75" hidden="false" customHeight="true" outlineLevel="0" collapsed="false">
      <c r="A484" s="57"/>
      <c r="B484" s="96"/>
      <c r="C484" s="57"/>
      <c r="D484" s="62"/>
      <c r="E484" s="57"/>
      <c r="F484" s="57"/>
      <c r="G484" s="97"/>
      <c r="H484" s="98"/>
      <c r="I484" s="99"/>
      <c r="J484" s="57"/>
      <c r="K484" s="57"/>
      <c r="L484" s="57"/>
      <c r="M484" s="100"/>
      <c r="N484" s="100"/>
      <c r="O484" s="69"/>
      <c r="P484" s="67"/>
      <c r="Q484" s="57"/>
      <c r="R484" s="57"/>
      <c r="S484" s="57"/>
      <c r="T484" s="57"/>
      <c r="U484" s="57"/>
    </row>
    <row r="485" customFormat="false" ht="15.75" hidden="false" customHeight="true" outlineLevel="0" collapsed="false">
      <c r="A485" s="57"/>
      <c r="B485" s="96"/>
      <c r="C485" s="57"/>
      <c r="D485" s="62"/>
      <c r="E485" s="57"/>
      <c r="F485" s="57"/>
      <c r="G485" s="97"/>
      <c r="H485" s="98"/>
      <c r="I485" s="99"/>
      <c r="J485" s="57"/>
      <c r="K485" s="57"/>
      <c r="L485" s="57"/>
      <c r="M485" s="100"/>
      <c r="N485" s="100"/>
      <c r="O485" s="69"/>
      <c r="P485" s="67"/>
      <c r="Q485" s="57"/>
      <c r="R485" s="57"/>
      <c r="S485" s="57"/>
      <c r="T485" s="57"/>
      <c r="U485" s="57"/>
    </row>
    <row r="486" customFormat="false" ht="15.75" hidden="false" customHeight="true" outlineLevel="0" collapsed="false">
      <c r="A486" s="57"/>
      <c r="B486" s="96"/>
      <c r="C486" s="57"/>
      <c r="D486" s="62"/>
      <c r="E486" s="57"/>
      <c r="F486" s="57"/>
      <c r="G486" s="97"/>
      <c r="H486" s="98"/>
      <c r="I486" s="99"/>
      <c r="J486" s="57"/>
      <c r="K486" s="57"/>
      <c r="L486" s="57"/>
      <c r="M486" s="100"/>
      <c r="N486" s="100"/>
      <c r="O486" s="69"/>
      <c r="P486" s="67"/>
      <c r="Q486" s="57"/>
      <c r="R486" s="57"/>
      <c r="S486" s="57"/>
      <c r="T486" s="57"/>
      <c r="U486" s="57"/>
    </row>
    <row r="487" customFormat="false" ht="15.75" hidden="false" customHeight="true" outlineLevel="0" collapsed="false">
      <c r="A487" s="57"/>
      <c r="B487" s="96"/>
      <c r="C487" s="57"/>
      <c r="D487" s="62"/>
      <c r="E487" s="57"/>
      <c r="F487" s="57"/>
      <c r="G487" s="97"/>
      <c r="H487" s="98"/>
      <c r="I487" s="99"/>
      <c r="J487" s="57"/>
      <c r="K487" s="57"/>
      <c r="L487" s="57"/>
      <c r="M487" s="100"/>
      <c r="N487" s="100"/>
      <c r="O487" s="69"/>
      <c r="P487" s="67"/>
      <c r="Q487" s="57"/>
      <c r="R487" s="57"/>
      <c r="S487" s="57"/>
      <c r="T487" s="57"/>
      <c r="U487" s="57"/>
    </row>
    <row r="488" customFormat="false" ht="15.75" hidden="false" customHeight="true" outlineLevel="0" collapsed="false">
      <c r="A488" s="57"/>
      <c r="B488" s="96"/>
      <c r="C488" s="57"/>
      <c r="D488" s="62"/>
      <c r="E488" s="57"/>
      <c r="F488" s="57"/>
      <c r="G488" s="97"/>
      <c r="H488" s="98"/>
      <c r="I488" s="99"/>
      <c r="J488" s="57"/>
      <c r="K488" s="57"/>
      <c r="L488" s="57"/>
      <c r="M488" s="100"/>
      <c r="N488" s="100"/>
      <c r="O488" s="69"/>
      <c r="P488" s="67"/>
      <c r="Q488" s="57"/>
      <c r="R488" s="57"/>
      <c r="S488" s="57"/>
      <c r="T488" s="57"/>
      <c r="U488" s="57"/>
    </row>
    <row r="489" customFormat="false" ht="15.75" hidden="false" customHeight="true" outlineLevel="0" collapsed="false">
      <c r="A489" s="57"/>
      <c r="B489" s="96"/>
      <c r="C489" s="57"/>
      <c r="D489" s="62"/>
      <c r="E489" s="57"/>
      <c r="F489" s="57"/>
      <c r="G489" s="97"/>
      <c r="H489" s="98"/>
      <c r="I489" s="99"/>
      <c r="J489" s="57"/>
      <c r="K489" s="57"/>
      <c r="L489" s="57"/>
      <c r="M489" s="100"/>
      <c r="N489" s="100"/>
      <c r="O489" s="69"/>
      <c r="P489" s="67"/>
      <c r="Q489" s="57"/>
      <c r="R489" s="57"/>
      <c r="S489" s="57"/>
      <c r="T489" s="57"/>
      <c r="U489" s="57"/>
    </row>
    <row r="490" customFormat="false" ht="15.75" hidden="false" customHeight="true" outlineLevel="0" collapsed="false">
      <c r="A490" s="57"/>
      <c r="B490" s="96"/>
      <c r="C490" s="57"/>
      <c r="D490" s="62"/>
      <c r="E490" s="57"/>
      <c r="F490" s="57"/>
      <c r="G490" s="97"/>
      <c r="H490" s="98"/>
      <c r="I490" s="99"/>
      <c r="J490" s="57"/>
      <c r="K490" s="57"/>
      <c r="L490" s="57"/>
      <c r="M490" s="100"/>
      <c r="N490" s="100"/>
      <c r="O490" s="69"/>
      <c r="P490" s="67"/>
      <c r="Q490" s="57"/>
      <c r="R490" s="57"/>
      <c r="S490" s="57"/>
      <c r="T490" s="57"/>
      <c r="U490" s="57"/>
    </row>
    <row r="491" customFormat="false" ht="15.75" hidden="false" customHeight="true" outlineLevel="0" collapsed="false">
      <c r="A491" s="57"/>
      <c r="B491" s="96"/>
      <c r="C491" s="57"/>
      <c r="D491" s="62"/>
      <c r="E491" s="57"/>
      <c r="F491" s="57"/>
      <c r="G491" s="97"/>
      <c r="H491" s="98"/>
      <c r="I491" s="99"/>
      <c r="J491" s="57"/>
      <c r="K491" s="57"/>
      <c r="L491" s="57"/>
      <c r="M491" s="100"/>
      <c r="N491" s="100"/>
      <c r="O491" s="69"/>
      <c r="P491" s="67"/>
      <c r="Q491" s="57"/>
      <c r="R491" s="57"/>
      <c r="S491" s="57"/>
      <c r="T491" s="57"/>
      <c r="U491" s="57"/>
    </row>
    <row r="492" customFormat="false" ht="15.75" hidden="false" customHeight="true" outlineLevel="0" collapsed="false">
      <c r="A492" s="57"/>
      <c r="B492" s="96"/>
      <c r="C492" s="57"/>
      <c r="D492" s="62"/>
      <c r="E492" s="57"/>
      <c r="F492" s="57"/>
      <c r="G492" s="97"/>
      <c r="H492" s="98"/>
      <c r="I492" s="99"/>
      <c r="J492" s="57"/>
      <c r="K492" s="57"/>
      <c r="L492" s="57"/>
      <c r="M492" s="100"/>
      <c r="N492" s="100"/>
      <c r="O492" s="69"/>
      <c r="P492" s="67"/>
      <c r="Q492" s="57"/>
      <c r="R492" s="57"/>
      <c r="S492" s="57"/>
      <c r="T492" s="57"/>
      <c r="U492" s="57"/>
    </row>
    <row r="493" customFormat="false" ht="15.75" hidden="false" customHeight="true" outlineLevel="0" collapsed="false">
      <c r="A493" s="57"/>
      <c r="B493" s="96"/>
      <c r="C493" s="57"/>
      <c r="D493" s="62"/>
      <c r="E493" s="57"/>
      <c r="F493" s="57"/>
      <c r="G493" s="97"/>
      <c r="H493" s="98"/>
      <c r="I493" s="99"/>
      <c r="J493" s="57"/>
      <c r="K493" s="57"/>
      <c r="L493" s="57"/>
      <c r="M493" s="100"/>
      <c r="N493" s="100"/>
      <c r="O493" s="69"/>
      <c r="P493" s="67"/>
      <c r="Q493" s="57"/>
      <c r="R493" s="57"/>
      <c r="S493" s="57"/>
      <c r="T493" s="57"/>
      <c r="U493" s="57"/>
    </row>
    <row r="494" customFormat="false" ht="15.75" hidden="false" customHeight="true" outlineLevel="0" collapsed="false">
      <c r="A494" s="57"/>
      <c r="B494" s="96"/>
      <c r="C494" s="57"/>
      <c r="D494" s="62"/>
      <c r="E494" s="57"/>
      <c r="F494" s="57"/>
      <c r="G494" s="97"/>
      <c r="H494" s="98"/>
      <c r="I494" s="99"/>
      <c r="J494" s="57"/>
      <c r="K494" s="57"/>
      <c r="L494" s="57"/>
      <c r="M494" s="100"/>
      <c r="N494" s="100"/>
      <c r="O494" s="69"/>
      <c r="P494" s="67"/>
      <c r="Q494" s="57"/>
      <c r="R494" s="57"/>
      <c r="S494" s="57"/>
      <c r="T494" s="57"/>
      <c r="U494" s="57"/>
    </row>
    <row r="495" customFormat="false" ht="15.75" hidden="false" customHeight="true" outlineLevel="0" collapsed="false">
      <c r="A495" s="57"/>
      <c r="B495" s="96"/>
      <c r="C495" s="57"/>
      <c r="D495" s="62"/>
      <c r="E495" s="57"/>
      <c r="F495" s="57"/>
      <c r="G495" s="97"/>
      <c r="H495" s="98"/>
      <c r="I495" s="99"/>
      <c r="J495" s="57"/>
      <c r="K495" s="57"/>
      <c r="L495" s="57"/>
      <c r="M495" s="100"/>
      <c r="N495" s="100"/>
      <c r="O495" s="69"/>
      <c r="P495" s="67"/>
      <c r="Q495" s="57"/>
      <c r="R495" s="57"/>
      <c r="S495" s="57"/>
      <c r="T495" s="57"/>
      <c r="U495" s="57"/>
    </row>
    <row r="496" customFormat="false" ht="15.75" hidden="false" customHeight="true" outlineLevel="0" collapsed="false">
      <c r="A496" s="57"/>
      <c r="B496" s="96"/>
      <c r="C496" s="57"/>
      <c r="D496" s="62"/>
      <c r="E496" s="57"/>
      <c r="F496" s="57"/>
      <c r="G496" s="97"/>
      <c r="H496" s="98"/>
      <c r="I496" s="99"/>
      <c r="J496" s="57"/>
      <c r="K496" s="57"/>
      <c r="L496" s="57"/>
      <c r="M496" s="100"/>
      <c r="N496" s="100"/>
      <c r="O496" s="69"/>
      <c r="P496" s="67"/>
      <c r="Q496" s="57"/>
      <c r="R496" s="57"/>
      <c r="S496" s="57"/>
      <c r="T496" s="57"/>
      <c r="U496" s="57"/>
    </row>
    <row r="497" customFormat="false" ht="15.75" hidden="false" customHeight="true" outlineLevel="0" collapsed="false">
      <c r="A497" s="57"/>
      <c r="B497" s="96"/>
      <c r="C497" s="57"/>
      <c r="D497" s="62"/>
      <c r="E497" s="57"/>
      <c r="F497" s="57"/>
      <c r="G497" s="97"/>
      <c r="H497" s="98"/>
      <c r="I497" s="99"/>
      <c r="J497" s="57"/>
      <c r="K497" s="57"/>
      <c r="L497" s="57"/>
      <c r="M497" s="100"/>
      <c r="N497" s="100"/>
      <c r="O497" s="69"/>
      <c r="P497" s="67"/>
      <c r="Q497" s="57"/>
      <c r="R497" s="57"/>
      <c r="S497" s="57"/>
      <c r="T497" s="57"/>
      <c r="U497" s="57"/>
    </row>
    <row r="498" customFormat="false" ht="15.75" hidden="false" customHeight="true" outlineLevel="0" collapsed="false">
      <c r="A498" s="57"/>
      <c r="B498" s="96"/>
      <c r="C498" s="57"/>
      <c r="D498" s="62"/>
      <c r="E498" s="57"/>
      <c r="F498" s="57"/>
      <c r="G498" s="97"/>
      <c r="H498" s="98"/>
      <c r="I498" s="99"/>
      <c r="J498" s="57"/>
      <c r="K498" s="57"/>
      <c r="L498" s="57"/>
      <c r="M498" s="100"/>
      <c r="N498" s="100"/>
      <c r="O498" s="69"/>
      <c r="P498" s="67"/>
      <c r="Q498" s="57"/>
      <c r="R498" s="57"/>
      <c r="S498" s="57"/>
      <c r="T498" s="57"/>
      <c r="U498" s="57"/>
    </row>
    <row r="499" customFormat="false" ht="15.75" hidden="false" customHeight="true" outlineLevel="0" collapsed="false">
      <c r="A499" s="57"/>
      <c r="B499" s="96"/>
      <c r="C499" s="57"/>
      <c r="D499" s="62"/>
      <c r="E499" s="57"/>
      <c r="F499" s="57"/>
      <c r="G499" s="97"/>
      <c r="H499" s="98"/>
      <c r="I499" s="99"/>
      <c r="J499" s="57"/>
      <c r="K499" s="57"/>
      <c r="L499" s="57"/>
      <c r="M499" s="100"/>
      <c r="N499" s="100"/>
      <c r="O499" s="69"/>
      <c r="P499" s="67"/>
      <c r="Q499" s="57"/>
      <c r="R499" s="57"/>
      <c r="S499" s="57"/>
      <c r="T499" s="57"/>
      <c r="U499" s="57"/>
    </row>
    <row r="500" customFormat="false" ht="15.75" hidden="false" customHeight="true" outlineLevel="0" collapsed="false">
      <c r="A500" s="57"/>
      <c r="B500" s="96"/>
      <c r="C500" s="57"/>
      <c r="D500" s="62"/>
      <c r="E500" s="57"/>
      <c r="F500" s="57"/>
      <c r="G500" s="97"/>
      <c r="H500" s="98"/>
      <c r="I500" s="99"/>
      <c r="J500" s="57"/>
      <c r="K500" s="57"/>
      <c r="L500" s="57"/>
      <c r="M500" s="100"/>
      <c r="N500" s="100"/>
      <c r="O500" s="69"/>
      <c r="P500" s="67"/>
      <c r="Q500" s="57"/>
      <c r="R500" s="57"/>
      <c r="S500" s="57"/>
      <c r="T500" s="57"/>
      <c r="U500" s="57"/>
    </row>
    <row r="501" customFormat="false" ht="15.75" hidden="false" customHeight="true" outlineLevel="0" collapsed="false">
      <c r="A501" s="57"/>
      <c r="B501" s="96"/>
      <c r="C501" s="57"/>
      <c r="D501" s="62"/>
      <c r="E501" s="57"/>
      <c r="F501" s="57"/>
      <c r="G501" s="97"/>
      <c r="H501" s="98"/>
      <c r="I501" s="99"/>
      <c r="J501" s="57"/>
      <c r="K501" s="57"/>
      <c r="L501" s="57"/>
      <c r="M501" s="100"/>
      <c r="N501" s="100"/>
      <c r="O501" s="69"/>
      <c r="P501" s="67"/>
      <c r="Q501" s="57"/>
      <c r="R501" s="57"/>
      <c r="S501" s="57"/>
      <c r="T501" s="57"/>
      <c r="U501" s="57"/>
    </row>
    <row r="502" customFormat="false" ht="15.75" hidden="false" customHeight="true" outlineLevel="0" collapsed="false">
      <c r="A502" s="57"/>
      <c r="B502" s="96"/>
      <c r="C502" s="57"/>
      <c r="D502" s="62"/>
      <c r="E502" s="57"/>
      <c r="F502" s="57"/>
      <c r="G502" s="97"/>
      <c r="H502" s="98"/>
      <c r="I502" s="99"/>
      <c r="J502" s="57"/>
      <c r="K502" s="57"/>
      <c r="L502" s="57"/>
      <c r="M502" s="100"/>
      <c r="N502" s="100"/>
      <c r="O502" s="69"/>
      <c r="P502" s="67"/>
      <c r="Q502" s="57"/>
      <c r="R502" s="57"/>
      <c r="S502" s="57"/>
      <c r="T502" s="57"/>
      <c r="U502" s="57"/>
    </row>
    <row r="503" customFormat="false" ht="15.75" hidden="false" customHeight="true" outlineLevel="0" collapsed="false">
      <c r="A503" s="57"/>
      <c r="B503" s="96"/>
      <c r="C503" s="57"/>
      <c r="D503" s="62"/>
      <c r="E503" s="57"/>
      <c r="F503" s="57"/>
      <c r="G503" s="97"/>
      <c r="H503" s="98"/>
      <c r="I503" s="99"/>
      <c r="J503" s="57"/>
      <c r="K503" s="57"/>
      <c r="L503" s="57"/>
      <c r="M503" s="100"/>
      <c r="N503" s="100"/>
      <c r="O503" s="69"/>
      <c r="P503" s="67"/>
      <c r="Q503" s="57"/>
      <c r="R503" s="57"/>
      <c r="S503" s="57"/>
      <c r="T503" s="57"/>
      <c r="U503" s="57"/>
    </row>
    <row r="504" customFormat="false" ht="15.75" hidden="false" customHeight="true" outlineLevel="0" collapsed="false">
      <c r="A504" s="57"/>
      <c r="B504" s="96"/>
      <c r="C504" s="57"/>
      <c r="D504" s="62"/>
      <c r="E504" s="57"/>
      <c r="F504" s="57"/>
      <c r="G504" s="97"/>
      <c r="H504" s="98"/>
      <c r="I504" s="99"/>
      <c r="J504" s="57"/>
      <c r="K504" s="57"/>
      <c r="L504" s="57"/>
      <c r="M504" s="100"/>
      <c r="N504" s="100"/>
      <c r="O504" s="69"/>
      <c r="P504" s="67"/>
      <c r="Q504" s="57"/>
      <c r="R504" s="57"/>
      <c r="S504" s="57"/>
      <c r="T504" s="57"/>
      <c r="U504" s="57"/>
    </row>
    <row r="505" customFormat="false" ht="15.75" hidden="false" customHeight="true" outlineLevel="0" collapsed="false">
      <c r="A505" s="57"/>
      <c r="B505" s="96"/>
      <c r="C505" s="57"/>
      <c r="D505" s="62"/>
      <c r="E505" s="57"/>
      <c r="F505" s="57"/>
      <c r="G505" s="97"/>
      <c r="H505" s="98"/>
      <c r="I505" s="99"/>
      <c r="J505" s="57"/>
      <c r="K505" s="57"/>
      <c r="L505" s="57"/>
      <c r="M505" s="100"/>
      <c r="N505" s="100"/>
      <c r="O505" s="69"/>
      <c r="P505" s="67"/>
      <c r="Q505" s="57"/>
      <c r="R505" s="57"/>
      <c r="S505" s="57"/>
      <c r="T505" s="57"/>
      <c r="U505" s="57"/>
    </row>
    <row r="506" customFormat="false" ht="15.75" hidden="false" customHeight="true" outlineLevel="0" collapsed="false">
      <c r="A506" s="57"/>
      <c r="B506" s="96"/>
      <c r="C506" s="57"/>
      <c r="D506" s="62"/>
      <c r="E506" s="57"/>
      <c r="F506" s="57"/>
      <c r="G506" s="97"/>
      <c r="H506" s="98"/>
      <c r="I506" s="99"/>
      <c r="J506" s="57"/>
      <c r="K506" s="57"/>
      <c r="L506" s="57"/>
      <c r="M506" s="100"/>
      <c r="N506" s="100"/>
      <c r="O506" s="69"/>
      <c r="P506" s="67"/>
      <c r="Q506" s="57"/>
      <c r="R506" s="57"/>
      <c r="S506" s="57"/>
      <c r="T506" s="57"/>
      <c r="U506" s="57"/>
    </row>
    <row r="507" customFormat="false" ht="15.75" hidden="false" customHeight="true" outlineLevel="0" collapsed="false">
      <c r="A507" s="57"/>
      <c r="B507" s="96"/>
      <c r="C507" s="57"/>
      <c r="D507" s="62"/>
      <c r="E507" s="57"/>
      <c r="F507" s="57"/>
      <c r="G507" s="97"/>
      <c r="H507" s="98"/>
      <c r="I507" s="99"/>
      <c r="J507" s="57"/>
      <c r="K507" s="57"/>
      <c r="L507" s="57"/>
      <c r="M507" s="100"/>
      <c r="N507" s="100"/>
      <c r="O507" s="69"/>
      <c r="P507" s="67"/>
      <c r="Q507" s="57"/>
      <c r="R507" s="57"/>
      <c r="S507" s="57"/>
      <c r="T507" s="57"/>
      <c r="U507" s="57"/>
    </row>
    <row r="508" customFormat="false" ht="15.75" hidden="false" customHeight="true" outlineLevel="0" collapsed="false">
      <c r="A508" s="57"/>
      <c r="B508" s="96"/>
      <c r="C508" s="57"/>
      <c r="D508" s="62"/>
      <c r="E508" s="57"/>
      <c r="F508" s="57"/>
      <c r="G508" s="97"/>
      <c r="H508" s="98"/>
      <c r="I508" s="99"/>
      <c r="J508" s="57"/>
      <c r="K508" s="57"/>
      <c r="L508" s="57"/>
      <c r="M508" s="100"/>
      <c r="N508" s="100"/>
      <c r="O508" s="69"/>
      <c r="P508" s="67"/>
      <c r="Q508" s="57"/>
      <c r="R508" s="57"/>
      <c r="S508" s="57"/>
      <c r="T508" s="57"/>
      <c r="U508" s="57"/>
    </row>
    <row r="509" customFormat="false" ht="15.75" hidden="false" customHeight="true" outlineLevel="0" collapsed="false">
      <c r="A509" s="57"/>
      <c r="B509" s="96"/>
      <c r="C509" s="57"/>
      <c r="D509" s="62"/>
      <c r="E509" s="57"/>
      <c r="F509" s="57"/>
      <c r="G509" s="97"/>
      <c r="H509" s="98"/>
      <c r="I509" s="99"/>
      <c r="J509" s="57"/>
      <c r="K509" s="57"/>
      <c r="L509" s="57"/>
      <c r="M509" s="100"/>
      <c r="N509" s="100"/>
      <c r="O509" s="69"/>
      <c r="P509" s="67"/>
      <c r="Q509" s="57"/>
      <c r="R509" s="57"/>
      <c r="S509" s="57"/>
      <c r="T509" s="57"/>
      <c r="U509" s="57"/>
    </row>
    <row r="510" customFormat="false" ht="15.75" hidden="false" customHeight="true" outlineLevel="0" collapsed="false">
      <c r="A510" s="57"/>
      <c r="B510" s="96"/>
      <c r="C510" s="57"/>
      <c r="D510" s="62"/>
      <c r="E510" s="57"/>
      <c r="F510" s="57"/>
      <c r="G510" s="97"/>
      <c r="H510" s="98"/>
      <c r="I510" s="99"/>
      <c r="J510" s="57"/>
      <c r="K510" s="57"/>
      <c r="L510" s="57"/>
      <c r="M510" s="100"/>
      <c r="N510" s="100"/>
      <c r="O510" s="69"/>
      <c r="P510" s="67"/>
      <c r="Q510" s="57"/>
      <c r="R510" s="57"/>
      <c r="S510" s="57"/>
      <c r="T510" s="57"/>
      <c r="U510" s="57"/>
    </row>
    <row r="511" customFormat="false" ht="15.75" hidden="false" customHeight="true" outlineLevel="0" collapsed="false">
      <c r="A511" s="57"/>
      <c r="B511" s="96"/>
      <c r="C511" s="57"/>
      <c r="D511" s="62"/>
      <c r="E511" s="57"/>
      <c r="F511" s="57"/>
      <c r="G511" s="97"/>
      <c r="H511" s="98"/>
      <c r="I511" s="99"/>
      <c r="J511" s="57"/>
      <c r="K511" s="57"/>
      <c r="L511" s="57"/>
      <c r="M511" s="100"/>
      <c r="N511" s="100"/>
      <c r="O511" s="69"/>
      <c r="P511" s="67"/>
      <c r="Q511" s="57"/>
      <c r="R511" s="57"/>
      <c r="S511" s="57"/>
      <c r="T511" s="57"/>
      <c r="U511" s="57"/>
    </row>
    <row r="512" customFormat="false" ht="15.75" hidden="false" customHeight="true" outlineLevel="0" collapsed="false">
      <c r="A512" s="57"/>
      <c r="B512" s="96"/>
      <c r="C512" s="57"/>
      <c r="D512" s="62"/>
      <c r="E512" s="57"/>
      <c r="F512" s="57"/>
      <c r="G512" s="97"/>
      <c r="H512" s="98"/>
      <c r="I512" s="99"/>
      <c r="J512" s="57"/>
      <c r="K512" s="57"/>
      <c r="L512" s="57"/>
      <c r="M512" s="100"/>
      <c r="N512" s="100"/>
      <c r="O512" s="69"/>
      <c r="P512" s="67"/>
      <c r="Q512" s="57"/>
      <c r="R512" s="57"/>
      <c r="S512" s="57"/>
      <c r="T512" s="57"/>
      <c r="U512" s="57"/>
    </row>
    <row r="513" customFormat="false" ht="15.75" hidden="false" customHeight="true" outlineLevel="0" collapsed="false">
      <c r="A513" s="57"/>
      <c r="B513" s="96"/>
      <c r="C513" s="57"/>
      <c r="D513" s="62"/>
      <c r="E513" s="57"/>
      <c r="F513" s="57"/>
      <c r="G513" s="97"/>
      <c r="H513" s="98"/>
      <c r="I513" s="99"/>
      <c r="J513" s="57"/>
      <c r="K513" s="57"/>
      <c r="L513" s="57"/>
      <c r="M513" s="100"/>
      <c r="N513" s="100"/>
      <c r="O513" s="69"/>
      <c r="P513" s="67"/>
      <c r="Q513" s="57"/>
      <c r="R513" s="57"/>
      <c r="S513" s="57"/>
      <c r="T513" s="57"/>
      <c r="U513" s="57"/>
    </row>
    <row r="514" customFormat="false" ht="15.75" hidden="false" customHeight="true" outlineLevel="0" collapsed="false">
      <c r="A514" s="57"/>
      <c r="B514" s="96"/>
      <c r="C514" s="57"/>
      <c r="D514" s="62"/>
      <c r="E514" s="57"/>
      <c r="F514" s="57"/>
      <c r="G514" s="97"/>
      <c r="H514" s="98"/>
      <c r="I514" s="99"/>
      <c r="J514" s="57"/>
      <c r="K514" s="57"/>
      <c r="L514" s="57"/>
      <c r="M514" s="100"/>
      <c r="N514" s="100"/>
      <c r="O514" s="69"/>
      <c r="P514" s="67"/>
      <c r="Q514" s="57"/>
      <c r="R514" s="57"/>
      <c r="S514" s="57"/>
      <c r="T514" s="57"/>
      <c r="U514" s="57"/>
    </row>
    <row r="515" customFormat="false" ht="15.75" hidden="false" customHeight="true" outlineLevel="0" collapsed="false">
      <c r="A515" s="57"/>
      <c r="B515" s="96"/>
      <c r="C515" s="57"/>
      <c r="D515" s="62"/>
      <c r="E515" s="57"/>
      <c r="F515" s="57"/>
      <c r="G515" s="97"/>
      <c r="H515" s="98"/>
      <c r="I515" s="99"/>
      <c r="J515" s="57"/>
      <c r="K515" s="57"/>
      <c r="L515" s="57"/>
      <c r="M515" s="100"/>
      <c r="N515" s="100"/>
      <c r="O515" s="69"/>
      <c r="P515" s="67"/>
      <c r="Q515" s="57"/>
      <c r="R515" s="57"/>
      <c r="S515" s="57"/>
      <c r="T515" s="57"/>
      <c r="U515" s="57"/>
    </row>
    <row r="516" customFormat="false" ht="15.75" hidden="false" customHeight="true" outlineLevel="0" collapsed="false">
      <c r="A516" s="57"/>
      <c r="B516" s="96"/>
      <c r="C516" s="57"/>
      <c r="D516" s="62"/>
      <c r="E516" s="57"/>
      <c r="F516" s="57"/>
      <c r="G516" s="97"/>
      <c r="H516" s="98"/>
      <c r="I516" s="99"/>
      <c r="J516" s="57"/>
      <c r="K516" s="57"/>
      <c r="L516" s="57"/>
      <c r="M516" s="100"/>
      <c r="N516" s="100"/>
      <c r="O516" s="69"/>
      <c r="P516" s="67"/>
      <c r="Q516" s="57"/>
      <c r="R516" s="57"/>
      <c r="S516" s="57"/>
      <c r="T516" s="57"/>
      <c r="U516" s="57"/>
    </row>
    <row r="517" customFormat="false" ht="15.75" hidden="false" customHeight="true" outlineLevel="0" collapsed="false">
      <c r="A517" s="57"/>
      <c r="B517" s="96"/>
      <c r="C517" s="57"/>
      <c r="D517" s="62"/>
      <c r="E517" s="57"/>
      <c r="F517" s="57"/>
      <c r="G517" s="97"/>
      <c r="H517" s="98"/>
      <c r="I517" s="99"/>
      <c r="J517" s="57"/>
      <c r="K517" s="57"/>
      <c r="L517" s="57"/>
      <c r="M517" s="100"/>
      <c r="N517" s="100"/>
      <c r="O517" s="69"/>
      <c r="P517" s="67"/>
      <c r="Q517" s="57"/>
      <c r="R517" s="57"/>
      <c r="S517" s="57"/>
      <c r="T517" s="57"/>
      <c r="U517" s="57"/>
    </row>
    <row r="518" customFormat="false" ht="15.75" hidden="false" customHeight="true" outlineLevel="0" collapsed="false">
      <c r="A518" s="57"/>
      <c r="B518" s="96"/>
      <c r="C518" s="57"/>
      <c r="D518" s="62"/>
      <c r="E518" s="57"/>
      <c r="F518" s="57"/>
      <c r="G518" s="97"/>
      <c r="H518" s="98"/>
      <c r="I518" s="99"/>
      <c r="J518" s="57"/>
      <c r="K518" s="57"/>
      <c r="L518" s="57"/>
      <c r="M518" s="100"/>
      <c r="N518" s="100"/>
      <c r="O518" s="69"/>
      <c r="P518" s="67"/>
      <c r="Q518" s="57"/>
      <c r="R518" s="57"/>
      <c r="S518" s="57"/>
      <c r="T518" s="57"/>
      <c r="U518" s="57"/>
    </row>
    <row r="519" customFormat="false" ht="15.75" hidden="false" customHeight="true" outlineLevel="0" collapsed="false">
      <c r="A519" s="57"/>
      <c r="B519" s="96"/>
      <c r="C519" s="57"/>
      <c r="D519" s="62"/>
      <c r="E519" s="57"/>
      <c r="F519" s="57"/>
      <c r="G519" s="97"/>
      <c r="H519" s="98"/>
      <c r="I519" s="99"/>
      <c r="J519" s="57"/>
      <c r="K519" s="57"/>
      <c r="L519" s="57"/>
      <c r="M519" s="100"/>
      <c r="N519" s="100"/>
      <c r="O519" s="69"/>
      <c r="P519" s="67"/>
      <c r="Q519" s="57"/>
      <c r="R519" s="57"/>
      <c r="S519" s="57"/>
      <c r="T519" s="57"/>
      <c r="U519" s="57"/>
    </row>
    <row r="520" customFormat="false" ht="15.75" hidden="false" customHeight="true" outlineLevel="0" collapsed="false">
      <c r="A520" s="57"/>
      <c r="B520" s="96"/>
      <c r="C520" s="57"/>
      <c r="D520" s="62"/>
      <c r="E520" s="57"/>
      <c r="F520" s="57"/>
      <c r="G520" s="97"/>
      <c r="H520" s="98"/>
      <c r="I520" s="99"/>
      <c r="J520" s="57"/>
      <c r="K520" s="57"/>
      <c r="L520" s="57"/>
      <c r="M520" s="100"/>
      <c r="N520" s="100"/>
      <c r="O520" s="69"/>
      <c r="P520" s="67"/>
      <c r="Q520" s="57"/>
      <c r="R520" s="57"/>
      <c r="S520" s="57"/>
      <c r="T520" s="57"/>
      <c r="U520" s="57"/>
    </row>
    <row r="521" customFormat="false" ht="15.75" hidden="false" customHeight="true" outlineLevel="0" collapsed="false">
      <c r="A521" s="57"/>
      <c r="B521" s="96"/>
      <c r="C521" s="57"/>
      <c r="D521" s="62"/>
      <c r="E521" s="57"/>
      <c r="F521" s="57"/>
      <c r="G521" s="97"/>
      <c r="H521" s="98"/>
      <c r="I521" s="99"/>
      <c r="J521" s="57"/>
      <c r="K521" s="57"/>
      <c r="L521" s="57"/>
      <c r="M521" s="100"/>
      <c r="N521" s="100"/>
      <c r="O521" s="69"/>
      <c r="P521" s="67"/>
      <c r="Q521" s="57"/>
      <c r="R521" s="57"/>
      <c r="S521" s="57"/>
      <c r="T521" s="57"/>
      <c r="U521" s="57"/>
    </row>
    <row r="522" customFormat="false" ht="15.75" hidden="false" customHeight="true" outlineLevel="0" collapsed="false">
      <c r="A522" s="57"/>
      <c r="B522" s="96"/>
      <c r="C522" s="57"/>
      <c r="D522" s="62"/>
      <c r="E522" s="57"/>
      <c r="F522" s="57"/>
      <c r="G522" s="97"/>
      <c r="H522" s="98"/>
      <c r="I522" s="99"/>
      <c r="J522" s="57"/>
      <c r="K522" s="57"/>
      <c r="L522" s="57"/>
      <c r="M522" s="100"/>
      <c r="N522" s="100"/>
      <c r="O522" s="69"/>
      <c r="P522" s="67"/>
      <c r="Q522" s="57"/>
      <c r="R522" s="57"/>
      <c r="S522" s="57"/>
      <c r="T522" s="57"/>
      <c r="U522" s="57"/>
    </row>
    <row r="523" customFormat="false" ht="15.75" hidden="false" customHeight="true" outlineLevel="0" collapsed="false">
      <c r="A523" s="57"/>
      <c r="B523" s="96"/>
      <c r="C523" s="57"/>
      <c r="D523" s="62"/>
      <c r="E523" s="57"/>
      <c r="F523" s="57"/>
      <c r="G523" s="97"/>
      <c r="H523" s="98"/>
      <c r="I523" s="99"/>
      <c r="J523" s="57"/>
      <c r="K523" s="57"/>
      <c r="L523" s="57"/>
      <c r="M523" s="100"/>
      <c r="N523" s="100"/>
      <c r="O523" s="69"/>
      <c r="P523" s="67"/>
      <c r="Q523" s="57"/>
      <c r="R523" s="57"/>
      <c r="S523" s="57"/>
      <c r="T523" s="57"/>
      <c r="U523" s="57"/>
    </row>
    <row r="524" customFormat="false" ht="15.75" hidden="false" customHeight="true" outlineLevel="0" collapsed="false">
      <c r="A524" s="57"/>
      <c r="B524" s="96"/>
      <c r="C524" s="57"/>
      <c r="D524" s="62"/>
      <c r="E524" s="57"/>
      <c r="F524" s="57"/>
      <c r="G524" s="97"/>
      <c r="H524" s="98"/>
      <c r="I524" s="99"/>
      <c r="J524" s="57"/>
      <c r="K524" s="57"/>
      <c r="L524" s="57"/>
      <c r="M524" s="100"/>
      <c r="N524" s="100"/>
      <c r="O524" s="69"/>
      <c r="P524" s="67"/>
      <c r="Q524" s="57"/>
      <c r="R524" s="57"/>
      <c r="S524" s="57"/>
      <c r="T524" s="57"/>
      <c r="U524" s="57"/>
    </row>
    <row r="525" customFormat="false" ht="15.75" hidden="false" customHeight="true" outlineLevel="0" collapsed="false">
      <c r="A525" s="57"/>
      <c r="B525" s="96"/>
      <c r="C525" s="57"/>
      <c r="D525" s="62"/>
      <c r="E525" s="57"/>
      <c r="F525" s="57"/>
      <c r="G525" s="97"/>
      <c r="H525" s="98"/>
      <c r="I525" s="99"/>
      <c r="J525" s="57"/>
      <c r="K525" s="57"/>
      <c r="L525" s="57"/>
      <c r="M525" s="100"/>
      <c r="N525" s="100"/>
      <c r="O525" s="69"/>
      <c r="P525" s="67"/>
      <c r="Q525" s="57"/>
      <c r="R525" s="57"/>
      <c r="S525" s="57"/>
      <c r="T525" s="57"/>
      <c r="U525" s="57"/>
    </row>
    <row r="526" customFormat="false" ht="15.75" hidden="false" customHeight="true" outlineLevel="0" collapsed="false">
      <c r="A526" s="57"/>
      <c r="B526" s="96"/>
      <c r="C526" s="57"/>
      <c r="D526" s="62"/>
      <c r="E526" s="57"/>
      <c r="F526" s="57"/>
      <c r="G526" s="97"/>
      <c r="H526" s="98"/>
      <c r="I526" s="99"/>
      <c r="J526" s="57"/>
      <c r="K526" s="57"/>
      <c r="L526" s="57"/>
      <c r="M526" s="100"/>
      <c r="N526" s="100"/>
      <c r="O526" s="69"/>
      <c r="P526" s="67"/>
      <c r="Q526" s="57"/>
      <c r="R526" s="57"/>
      <c r="S526" s="57"/>
      <c r="T526" s="57"/>
      <c r="U526" s="57"/>
    </row>
    <row r="527" customFormat="false" ht="15.75" hidden="false" customHeight="true" outlineLevel="0" collapsed="false">
      <c r="A527" s="57"/>
      <c r="B527" s="96"/>
      <c r="C527" s="57"/>
      <c r="D527" s="62"/>
      <c r="E527" s="57"/>
      <c r="F527" s="57"/>
      <c r="G527" s="97"/>
      <c r="H527" s="98"/>
      <c r="I527" s="99"/>
      <c r="J527" s="57"/>
      <c r="K527" s="57"/>
      <c r="L527" s="57"/>
      <c r="M527" s="100"/>
      <c r="N527" s="100"/>
      <c r="O527" s="69"/>
      <c r="P527" s="67"/>
      <c r="Q527" s="57"/>
      <c r="R527" s="57"/>
      <c r="S527" s="57"/>
      <c r="T527" s="57"/>
      <c r="U527" s="57"/>
    </row>
    <row r="528" customFormat="false" ht="15.75" hidden="false" customHeight="true" outlineLevel="0" collapsed="false">
      <c r="A528" s="57"/>
      <c r="B528" s="96"/>
      <c r="C528" s="57"/>
      <c r="D528" s="62"/>
      <c r="E528" s="57"/>
      <c r="F528" s="57"/>
      <c r="G528" s="97"/>
      <c r="H528" s="98"/>
      <c r="I528" s="99"/>
      <c r="J528" s="57"/>
      <c r="K528" s="57"/>
      <c r="L528" s="57"/>
      <c r="M528" s="100"/>
      <c r="N528" s="100"/>
      <c r="O528" s="69"/>
      <c r="P528" s="67"/>
      <c r="Q528" s="57"/>
      <c r="R528" s="57"/>
      <c r="S528" s="57"/>
      <c r="T528" s="57"/>
      <c r="U528" s="57"/>
    </row>
    <row r="529" customFormat="false" ht="15.75" hidden="false" customHeight="true" outlineLevel="0" collapsed="false">
      <c r="A529" s="57"/>
      <c r="B529" s="96"/>
      <c r="C529" s="57"/>
      <c r="D529" s="62"/>
      <c r="E529" s="57"/>
      <c r="F529" s="57"/>
      <c r="G529" s="97"/>
      <c r="H529" s="98"/>
      <c r="I529" s="99"/>
      <c r="J529" s="57"/>
      <c r="K529" s="57"/>
      <c r="L529" s="57"/>
      <c r="M529" s="100"/>
      <c r="N529" s="100"/>
      <c r="O529" s="69"/>
      <c r="P529" s="67"/>
      <c r="Q529" s="57"/>
      <c r="R529" s="57"/>
      <c r="S529" s="57"/>
      <c r="T529" s="57"/>
      <c r="U529" s="57"/>
    </row>
    <row r="530" customFormat="false" ht="15.75" hidden="false" customHeight="true" outlineLevel="0" collapsed="false">
      <c r="A530" s="57"/>
      <c r="B530" s="96"/>
      <c r="C530" s="57"/>
      <c r="D530" s="62"/>
      <c r="E530" s="57"/>
      <c r="F530" s="57"/>
      <c r="G530" s="97"/>
      <c r="H530" s="98"/>
      <c r="I530" s="99"/>
      <c r="J530" s="57"/>
      <c r="K530" s="57"/>
      <c r="L530" s="57"/>
      <c r="M530" s="100"/>
      <c r="N530" s="100"/>
      <c r="O530" s="69"/>
      <c r="P530" s="67"/>
      <c r="Q530" s="57"/>
      <c r="R530" s="57"/>
      <c r="S530" s="57"/>
      <c r="T530" s="57"/>
      <c r="U530" s="57"/>
    </row>
    <row r="531" customFormat="false" ht="15.75" hidden="false" customHeight="true" outlineLevel="0" collapsed="false">
      <c r="A531" s="57"/>
      <c r="B531" s="96"/>
      <c r="C531" s="57"/>
      <c r="D531" s="62"/>
      <c r="E531" s="57"/>
      <c r="F531" s="57"/>
      <c r="G531" s="97"/>
      <c r="H531" s="98"/>
      <c r="I531" s="99"/>
      <c r="J531" s="57"/>
      <c r="K531" s="57"/>
      <c r="L531" s="57"/>
      <c r="M531" s="100"/>
      <c r="N531" s="100"/>
      <c r="O531" s="69"/>
      <c r="P531" s="67"/>
      <c r="Q531" s="57"/>
      <c r="R531" s="57"/>
      <c r="S531" s="57"/>
      <c r="T531" s="57"/>
      <c r="U531" s="57"/>
    </row>
    <row r="532" customFormat="false" ht="15.75" hidden="false" customHeight="true" outlineLevel="0" collapsed="false">
      <c r="A532" s="57"/>
      <c r="B532" s="96"/>
      <c r="C532" s="57"/>
      <c r="D532" s="62"/>
      <c r="E532" s="57"/>
      <c r="F532" s="57"/>
      <c r="G532" s="97"/>
      <c r="H532" s="98"/>
      <c r="I532" s="99"/>
      <c r="J532" s="57"/>
      <c r="K532" s="57"/>
      <c r="L532" s="57"/>
      <c r="M532" s="100"/>
      <c r="N532" s="100"/>
      <c r="O532" s="69"/>
      <c r="P532" s="67"/>
      <c r="Q532" s="57"/>
      <c r="R532" s="57"/>
      <c r="S532" s="57"/>
      <c r="T532" s="57"/>
      <c r="U532" s="57"/>
    </row>
    <row r="533" customFormat="false" ht="15.75" hidden="false" customHeight="true" outlineLevel="0" collapsed="false">
      <c r="A533" s="57"/>
      <c r="B533" s="96"/>
      <c r="C533" s="57"/>
      <c r="D533" s="62"/>
      <c r="E533" s="57"/>
      <c r="F533" s="57"/>
      <c r="G533" s="97"/>
      <c r="H533" s="98"/>
      <c r="I533" s="99"/>
      <c r="J533" s="57"/>
      <c r="K533" s="57"/>
      <c r="L533" s="57"/>
      <c r="M533" s="100"/>
      <c r="N533" s="100"/>
      <c r="O533" s="69"/>
      <c r="P533" s="67"/>
      <c r="Q533" s="57"/>
      <c r="R533" s="57"/>
      <c r="S533" s="57"/>
      <c r="T533" s="57"/>
      <c r="U533" s="57"/>
    </row>
    <row r="534" customFormat="false" ht="15.75" hidden="false" customHeight="true" outlineLevel="0" collapsed="false">
      <c r="A534" s="57"/>
      <c r="B534" s="96"/>
      <c r="C534" s="57"/>
      <c r="D534" s="62"/>
      <c r="E534" s="57"/>
      <c r="F534" s="57"/>
      <c r="G534" s="97"/>
      <c r="H534" s="98"/>
      <c r="I534" s="99"/>
      <c r="J534" s="57"/>
      <c r="K534" s="57"/>
      <c r="L534" s="57"/>
      <c r="M534" s="100"/>
      <c r="N534" s="100"/>
      <c r="O534" s="69"/>
      <c r="P534" s="67"/>
      <c r="Q534" s="57"/>
      <c r="R534" s="57"/>
      <c r="S534" s="57"/>
      <c r="T534" s="57"/>
      <c r="U534" s="57"/>
    </row>
    <row r="535" customFormat="false" ht="15.75" hidden="false" customHeight="true" outlineLevel="0" collapsed="false">
      <c r="A535" s="57"/>
      <c r="B535" s="96"/>
      <c r="C535" s="57"/>
      <c r="D535" s="62"/>
      <c r="E535" s="57"/>
      <c r="F535" s="57"/>
      <c r="G535" s="97"/>
      <c r="H535" s="98"/>
      <c r="I535" s="99"/>
      <c r="J535" s="57"/>
      <c r="K535" s="57"/>
      <c r="L535" s="57"/>
      <c r="M535" s="100"/>
      <c r="N535" s="100"/>
      <c r="O535" s="69"/>
      <c r="P535" s="67"/>
      <c r="Q535" s="57"/>
      <c r="R535" s="57"/>
      <c r="S535" s="57"/>
      <c r="T535" s="57"/>
      <c r="U535" s="57"/>
    </row>
    <row r="536" customFormat="false" ht="15.75" hidden="false" customHeight="true" outlineLevel="0" collapsed="false">
      <c r="A536" s="57"/>
      <c r="B536" s="96"/>
      <c r="C536" s="57"/>
      <c r="D536" s="62"/>
      <c r="E536" s="57"/>
      <c r="F536" s="57"/>
      <c r="G536" s="97"/>
      <c r="H536" s="98"/>
      <c r="I536" s="99"/>
      <c r="J536" s="57"/>
      <c r="K536" s="57"/>
      <c r="L536" s="57"/>
      <c r="M536" s="100"/>
      <c r="N536" s="100"/>
      <c r="O536" s="69"/>
      <c r="P536" s="67"/>
      <c r="Q536" s="57"/>
      <c r="R536" s="57"/>
      <c r="S536" s="57"/>
      <c r="T536" s="57"/>
      <c r="U536" s="57"/>
    </row>
    <row r="537" customFormat="false" ht="15.75" hidden="false" customHeight="true" outlineLevel="0" collapsed="false">
      <c r="A537" s="57"/>
      <c r="B537" s="96"/>
      <c r="C537" s="57"/>
      <c r="D537" s="62"/>
      <c r="E537" s="57"/>
      <c r="F537" s="57"/>
      <c r="G537" s="97"/>
      <c r="H537" s="98"/>
      <c r="I537" s="99"/>
      <c r="J537" s="57"/>
      <c r="K537" s="57"/>
      <c r="L537" s="57"/>
      <c r="M537" s="100"/>
      <c r="N537" s="100"/>
      <c r="O537" s="69"/>
      <c r="P537" s="67"/>
      <c r="Q537" s="57"/>
      <c r="R537" s="57"/>
      <c r="S537" s="57"/>
      <c r="T537" s="57"/>
      <c r="U537" s="57"/>
    </row>
    <row r="538" customFormat="false" ht="15.75" hidden="false" customHeight="true" outlineLevel="0" collapsed="false">
      <c r="A538" s="57"/>
      <c r="B538" s="96"/>
      <c r="C538" s="57"/>
      <c r="D538" s="62"/>
      <c r="E538" s="57"/>
      <c r="F538" s="57"/>
      <c r="G538" s="97"/>
      <c r="H538" s="98"/>
      <c r="I538" s="99"/>
      <c r="J538" s="57"/>
      <c r="K538" s="57"/>
      <c r="L538" s="57"/>
      <c r="M538" s="100"/>
      <c r="N538" s="100"/>
      <c r="O538" s="69"/>
      <c r="P538" s="67"/>
      <c r="Q538" s="57"/>
      <c r="R538" s="57"/>
      <c r="S538" s="57"/>
      <c r="T538" s="57"/>
      <c r="U538" s="57"/>
    </row>
    <row r="539" customFormat="false" ht="15.75" hidden="false" customHeight="true" outlineLevel="0" collapsed="false">
      <c r="A539" s="57"/>
      <c r="B539" s="96"/>
      <c r="C539" s="57"/>
      <c r="D539" s="62"/>
      <c r="E539" s="57"/>
      <c r="F539" s="57"/>
      <c r="G539" s="97"/>
      <c r="H539" s="98"/>
      <c r="I539" s="99"/>
      <c r="J539" s="57"/>
      <c r="K539" s="57"/>
      <c r="L539" s="57"/>
      <c r="M539" s="100"/>
      <c r="N539" s="100"/>
      <c r="O539" s="69"/>
      <c r="P539" s="67"/>
      <c r="Q539" s="57"/>
      <c r="R539" s="57"/>
      <c r="S539" s="57"/>
      <c r="T539" s="57"/>
      <c r="U539" s="57"/>
    </row>
    <row r="540" customFormat="false" ht="15.75" hidden="false" customHeight="true" outlineLevel="0" collapsed="false">
      <c r="A540" s="57"/>
      <c r="B540" s="96"/>
      <c r="C540" s="57"/>
      <c r="D540" s="62"/>
      <c r="E540" s="57"/>
      <c r="F540" s="57"/>
      <c r="G540" s="97"/>
      <c r="H540" s="98"/>
      <c r="I540" s="99"/>
      <c r="J540" s="57"/>
      <c r="K540" s="57"/>
      <c r="L540" s="57"/>
      <c r="M540" s="100"/>
      <c r="N540" s="100"/>
      <c r="O540" s="69"/>
      <c r="P540" s="67"/>
      <c r="Q540" s="57"/>
      <c r="R540" s="57"/>
      <c r="S540" s="57"/>
      <c r="T540" s="57"/>
      <c r="U540" s="57"/>
    </row>
    <row r="541" customFormat="false" ht="15.75" hidden="false" customHeight="true" outlineLevel="0" collapsed="false">
      <c r="A541" s="57"/>
      <c r="B541" s="96"/>
      <c r="C541" s="57"/>
      <c r="D541" s="62"/>
      <c r="E541" s="57"/>
      <c r="F541" s="57"/>
      <c r="G541" s="97"/>
      <c r="H541" s="98"/>
      <c r="I541" s="99"/>
      <c r="J541" s="57"/>
      <c r="K541" s="57"/>
      <c r="L541" s="57"/>
      <c r="M541" s="100"/>
      <c r="N541" s="100"/>
      <c r="O541" s="69"/>
      <c r="P541" s="67"/>
      <c r="Q541" s="57"/>
      <c r="R541" s="57"/>
      <c r="S541" s="57"/>
      <c r="T541" s="57"/>
      <c r="U541" s="57"/>
    </row>
    <row r="542" customFormat="false" ht="15.75" hidden="false" customHeight="true" outlineLevel="0" collapsed="false">
      <c r="A542" s="57"/>
      <c r="B542" s="96"/>
      <c r="C542" s="57"/>
      <c r="D542" s="62"/>
      <c r="E542" s="57"/>
      <c r="F542" s="57"/>
      <c r="G542" s="97"/>
      <c r="H542" s="98"/>
      <c r="I542" s="99"/>
      <c r="J542" s="57"/>
      <c r="K542" s="57"/>
      <c r="L542" s="57"/>
      <c r="M542" s="100"/>
      <c r="N542" s="100"/>
      <c r="O542" s="69"/>
      <c r="P542" s="67"/>
      <c r="Q542" s="57"/>
      <c r="R542" s="57"/>
      <c r="S542" s="57"/>
      <c r="T542" s="57"/>
      <c r="U542" s="57"/>
    </row>
    <row r="543" customFormat="false" ht="15.75" hidden="false" customHeight="true" outlineLevel="0" collapsed="false">
      <c r="A543" s="57"/>
      <c r="B543" s="96"/>
      <c r="C543" s="57"/>
      <c r="D543" s="62"/>
      <c r="E543" s="57"/>
      <c r="F543" s="57"/>
      <c r="G543" s="97"/>
      <c r="H543" s="98"/>
      <c r="I543" s="99"/>
      <c r="J543" s="57"/>
      <c r="K543" s="57"/>
      <c r="L543" s="57"/>
      <c r="M543" s="100"/>
      <c r="N543" s="100"/>
      <c r="O543" s="69"/>
      <c r="P543" s="67"/>
      <c r="Q543" s="57"/>
      <c r="R543" s="57"/>
      <c r="S543" s="57"/>
      <c r="T543" s="57"/>
      <c r="U543" s="57"/>
    </row>
    <row r="544" customFormat="false" ht="15.75" hidden="false" customHeight="true" outlineLevel="0" collapsed="false">
      <c r="A544" s="57"/>
      <c r="B544" s="96"/>
      <c r="C544" s="57"/>
      <c r="D544" s="62"/>
      <c r="E544" s="57"/>
      <c r="F544" s="57"/>
      <c r="G544" s="97"/>
      <c r="H544" s="98"/>
      <c r="I544" s="99"/>
      <c r="J544" s="57"/>
      <c r="K544" s="57"/>
      <c r="L544" s="57"/>
      <c r="M544" s="100"/>
      <c r="N544" s="100"/>
      <c r="O544" s="69"/>
      <c r="P544" s="67"/>
      <c r="Q544" s="57"/>
      <c r="R544" s="57"/>
      <c r="S544" s="57"/>
      <c r="T544" s="57"/>
      <c r="U544" s="57"/>
    </row>
    <row r="545" customFormat="false" ht="15.75" hidden="false" customHeight="true" outlineLevel="0" collapsed="false">
      <c r="A545" s="57"/>
      <c r="B545" s="96"/>
      <c r="C545" s="57"/>
      <c r="D545" s="62"/>
      <c r="E545" s="57"/>
      <c r="F545" s="57"/>
      <c r="G545" s="97"/>
      <c r="H545" s="98"/>
      <c r="I545" s="99"/>
      <c r="J545" s="57"/>
      <c r="K545" s="57"/>
      <c r="L545" s="57"/>
      <c r="M545" s="100"/>
      <c r="N545" s="100"/>
      <c r="O545" s="69"/>
      <c r="P545" s="67"/>
      <c r="Q545" s="57"/>
      <c r="R545" s="57"/>
      <c r="S545" s="57"/>
      <c r="T545" s="57"/>
      <c r="U545" s="57"/>
    </row>
    <row r="546" customFormat="false" ht="15.75" hidden="false" customHeight="true" outlineLevel="0" collapsed="false">
      <c r="A546" s="57"/>
      <c r="B546" s="96"/>
      <c r="C546" s="57"/>
      <c r="D546" s="62"/>
      <c r="E546" s="57"/>
      <c r="F546" s="57"/>
      <c r="G546" s="97"/>
      <c r="H546" s="98"/>
      <c r="I546" s="99"/>
      <c r="J546" s="57"/>
      <c r="K546" s="57"/>
      <c r="L546" s="57"/>
      <c r="M546" s="100"/>
      <c r="N546" s="100"/>
      <c r="O546" s="69"/>
      <c r="P546" s="67"/>
      <c r="Q546" s="57"/>
      <c r="R546" s="57"/>
      <c r="S546" s="57"/>
      <c r="T546" s="57"/>
      <c r="U546" s="57"/>
    </row>
    <row r="547" customFormat="false" ht="15.75" hidden="false" customHeight="true" outlineLevel="0" collapsed="false">
      <c r="A547" s="57"/>
      <c r="B547" s="96"/>
      <c r="C547" s="57"/>
      <c r="D547" s="62"/>
      <c r="E547" s="57"/>
      <c r="F547" s="57"/>
      <c r="G547" s="97"/>
      <c r="H547" s="98"/>
      <c r="I547" s="99"/>
      <c r="J547" s="57"/>
      <c r="K547" s="57"/>
      <c r="L547" s="57"/>
      <c r="M547" s="100"/>
      <c r="N547" s="100"/>
      <c r="O547" s="69"/>
      <c r="P547" s="67"/>
      <c r="Q547" s="57"/>
      <c r="R547" s="57"/>
      <c r="S547" s="57"/>
      <c r="T547" s="57"/>
      <c r="U547" s="57"/>
    </row>
    <row r="548" customFormat="false" ht="15.75" hidden="false" customHeight="true" outlineLevel="0" collapsed="false">
      <c r="A548" s="57"/>
      <c r="B548" s="96"/>
      <c r="C548" s="57"/>
      <c r="D548" s="62"/>
      <c r="E548" s="57"/>
      <c r="F548" s="57"/>
      <c r="G548" s="97"/>
      <c r="H548" s="98"/>
      <c r="I548" s="99"/>
      <c r="J548" s="57"/>
      <c r="K548" s="57"/>
      <c r="L548" s="57"/>
      <c r="M548" s="100"/>
      <c r="N548" s="100"/>
      <c r="O548" s="69"/>
      <c r="P548" s="67"/>
      <c r="Q548" s="57"/>
      <c r="R548" s="57"/>
      <c r="S548" s="57"/>
      <c r="T548" s="57"/>
      <c r="U548" s="57"/>
    </row>
    <row r="549" customFormat="false" ht="15.75" hidden="false" customHeight="true" outlineLevel="0" collapsed="false">
      <c r="A549" s="57"/>
      <c r="B549" s="96"/>
      <c r="C549" s="57"/>
      <c r="D549" s="62"/>
      <c r="E549" s="57"/>
      <c r="F549" s="57"/>
      <c r="G549" s="97"/>
      <c r="H549" s="98"/>
      <c r="I549" s="99"/>
      <c r="J549" s="57"/>
      <c r="K549" s="57"/>
      <c r="L549" s="57"/>
      <c r="M549" s="100"/>
      <c r="N549" s="100"/>
      <c r="O549" s="69"/>
      <c r="P549" s="67"/>
      <c r="Q549" s="57"/>
      <c r="R549" s="57"/>
      <c r="S549" s="57"/>
      <c r="T549" s="57"/>
      <c r="U549" s="57"/>
    </row>
    <row r="550" customFormat="false" ht="15.75" hidden="false" customHeight="true" outlineLevel="0" collapsed="false">
      <c r="A550" s="57"/>
      <c r="B550" s="96"/>
      <c r="C550" s="57"/>
      <c r="D550" s="62"/>
      <c r="E550" s="57"/>
      <c r="F550" s="57"/>
      <c r="G550" s="97"/>
      <c r="H550" s="98"/>
      <c r="I550" s="99"/>
      <c r="J550" s="57"/>
      <c r="K550" s="57"/>
      <c r="L550" s="57"/>
      <c r="M550" s="100"/>
      <c r="N550" s="100"/>
      <c r="O550" s="69"/>
      <c r="P550" s="67"/>
      <c r="Q550" s="57"/>
      <c r="R550" s="57"/>
      <c r="S550" s="57"/>
      <c r="T550" s="57"/>
      <c r="U550" s="57"/>
    </row>
    <row r="551" customFormat="false" ht="15.75" hidden="false" customHeight="true" outlineLevel="0" collapsed="false">
      <c r="A551" s="57"/>
      <c r="B551" s="96"/>
      <c r="C551" s="57"/>
      <c r="D551" s="62"/>
      <c r="E551" s="57"/>
      <c r="F551" s="57"/>
      <c r="G551" s="97"/>
      <c r="H551" s="98"/>
      <c r="I551" s="99"/>
      <c r="J551" s="57"/>
      <c r="K551" s="57"/>
      <c r="L551" s="57"/>
      <c r="M551" s="100"/>
      <c r="N551" s="100"/>
      <c r="O551" s="69"/>
      <c r="P551" s="67"/>
      <c r="Q551" s="57"/>
      <c r="R551" s="57"/>
      <c r="S551" s="57"/>
      <c r="T551" s="57"/>
      <c r="U551" s="57"/>
    </row>
    <row r="552" customFormat="false" ht="15.75" hidden="false" customHeight="true" outlineLevel="0" collapsed="false">
      <c r="A552" s="57"/>
      <c r="B552" s="96"/>
      <c r="C552" s="57"/>
      <c r="D552" s="62"/>
      <c r="E552" s="57"/>
      <c r="F552" s="57"/>
      <c r="G552" s="97"/>
      <c r="H552" s="98"/>
      <c r="I552" s="99"/>
      <c r="J552" s="57"/>
      <c r="K552" s="57"/>
      <c r="L552" s="57"/>
      <c r="M552" s="100"/>
      <c r="N552" s="100"/>
      <c r="O552" s="69"/>
      <c r="P552" s="67"/>
      <c r="Q552" s="57"/>
      <c r="R552" s="57"/>
      <c r="S552" s="57"/>
      <c r="T552" s="57"/>
      <c r="U552" s="57"/>
    </row>
    <row r="553" customFormat="false" ht="15.75" hidden="false" customHeight="true" outlineLevel="0" collapsed="false">
      <c r="A553" s="57"/>
      <c r="B553" s="96"/>
      <c r="C553" s="57"/>
      <c r="D553" s="62"/>
      <c r="E553" s="57"/>
      <c r="F553" s="57"/>
      <c r="G553" s="97"/>
      <c r="H553" s="98"/>
      <c r="I553" s="99"/>
      <c r="J553" s="57"/>
      <c r="K553" s="57"/>
      <c r="L553" s="57"/>
      <c r="M553" s="100"/>
      <c r="N553" s="100"/>
      <c r="O553" s="69"/>
      <c r="P553" s="67"/>
      <c r="Q553" s="57"/>
      <c r="R553" s="57"/>
      <c r="S553" s="57"/>
      <c r="T553" s="57"/>
      <c r="U553" s="57"/>
    </row>
    <row r="554" customFormat="false" ht="15.75" hidden="false" customHeight="true" outlineLevel="0" collapsed="false">
      <c r="A554" s="57"/>
      <c r="B554" s="96"/>
      <c r="C554" s="57"/>
      <c r="D554" s="62"/>
      <c r="E554" s="57"/>
      <c r="F554" s="57"/>
      <c r="G554" s="97"/>
      <c r="H554" s="98"/>
      <c r="I554" s="99"/>
      <c r="J554" s="57"/>
      <c r="K554" s="57"/>
      <c r="L554" s="57"/>
      <c r="M554" s="100"/>
      <c r="N554" s="100"/>
      <c r="O554" s="69"/>
      <c r="P554" s="67"/>
      <c r="Q554" s="57"/>
      <c r="R554" s="57"/>
      <c r="S554" s="57"/>
      <c r="T554" s="57"/>
      <c r="U554" s="57"/>
    </row>
    <row r="555" customFormat="false" ht="15.75" hidden="false" customHeight="true" outlineLevel="0" collapsed="false">
      <c r="A555" s="57"/>
      <c r="B555" s="96"/>
      <c r="C555" s="57"/>
      <c r="D555" s="62"/>
      <c r="E555" s="57"/>
      <c r="F555" s="57"/>
      <c r="G555" s="97"/>
      <c r="H555" s="98"/>
      <c r="I555" s="99"/>
      <c r="J555" s="57"/>
      <c r="K555" s="57"/>
      <c r="L555" s="57"/>
      <c r="M555" s="100"/>
      <c r="N555" s="100"/>
      <c r="O555" s="69"/>
      <c r="P555" s="67"/>
      <c r="Q555" s="57"/>
      <c r="R555" s="57"/>
      <c r="S555" s="57"/>
      <c r="T555" s="57"/>
      <c r="U555" s="57"/>
    </row>
    <row r="556" customFormat="false" ht="15.75" hidden="false" customHeight="true" outlineLevel="0" collapsed="false">
      <c r="A556" s="57"/>
      <c r="B556" s="96"/>
      <c r="C556" s="57"/>
      <c r="D556" s="62"/>
      <c r="E556" s="57"/>
      <c r="F556" s="57"/>
      <c r="G556" s="97"/>
      <c r="H556" s="98"/>
      <c r="I556" s="99"/>
      <c r="J556" s="57"/>
      <c r="K556" s="57"/>
      <c r="L556" s="57"/>
      <c r="M556" s="100"/>
      <c r="N556" s="100"/>
      <c r="O556" s="69"/>
      <c r="P556" s="67"/>
      <c r="Q556" s="57"/>
      <c r="R556" s="57"/>
      <c r="S556" s="57"/>
      <c r="T556" s="57"/>
      <c r="U556" s="57"/>
    </row>
    <row r="557" customFormat="false" ht="15.75" hidden="false" customHeight="true" outlineLevel="0" collapsed="false">
      <c r="A557" s="57"/>
      <c r="B557" s="96"/>
      <c r="C557" s="57"/>
      <c r="D557" s="62"/>
      <c r="E557" s="57"/>
      <c r="F557" s="57"/>
      <c r="G557" s="97"/>
      <c r="H557" s="98"/>
      <c r="I557" s="99"/>
      <c r="J557" s="57"/>
      <c r="K557" s="57"/>
      <c r="L557" s="57"/>
      <c r="M557" s="100"/>
      <c r="N557" s="100"/>
      <c r="O557" s="69"/>
      <c r="P557" s="67"/>
      <c r="Q557" s="57"/>
      <c r="R557" s="57"/>
      <c r="S557" s="57"/>
      <c r="T557" s="57"/>
      <c r="U557" s="57"/>
    </row>
    <row r="558" customFormat="false" ht="15.75" hidden="false" customHeight="true" outlineLevel="0" collapsed="false">
      <c r="A558" s="57"/>
      <c r="B558" s="96"/>
      <c r="C558" s="57"/>
      <c r="D558" s="62"/>
      <c r="E558" s="57"/>
      <c r="F558" s="57"/>
      <c r="G558" s="97"/>
      <c r="H558" s="98"/>
      <c r="I558" s="99"/>
      <c r="J558" s="57"/>
      <c r="K558" s="57"/>
      <c r="L558" s="57"/>
      <c r="M558" s="100"/>
      <c r="N558" s="100"/>
      <c r="O558" s="69"/>
      <c r="P558" s="67"/>
      <c r="Q558" s="57"/>
      <c r="R558" s="57"/>
      <c r="S558" s="57"/>
      <c r="T558" s="57"/>
      <c r="U558" s="57"/>
    </row>
    <row r="559" customFormat="false" ht="15.75" hidden="false" customHeight="true" outlineLevel="0" collapsed="false">
      <c r="A559" s="57"/>
      <c r="B559" s="96"/>
      <c r="C559" s="57"/>
      <c r="D559" s="62"/>
      <c r="E559" s="57"/>
      <c r="F559" s="57"/>
      <c r="G559" s="97"/>
      <c r="H559" s="98"/>
      <c r="I559" s="99"/>
      <c r="J559" s="57"/>
      <c r="K559" s="57"/>
      <c r="L559" s="57"/>
      <c r="M559" s="100"/>
      <c r="N559" s="100"/>
      <c r="O559" s="69"/>
      <c r="P559" s="67"/>
      <c r="Q559" s="57"/>
      <c r="R559" s="57"/>
      <c r="S559" s="57"/>
      <c r="T559" s="57"/>
      <c r="U559" s="57"/>
    </row>
    <row r="560" customFormat="false" ht="15.75" hidden="false" customHeight="true" outlineLevel="0" collapsed="false">
      <c r="A560" s="57"/>
      <c r="B560" s="96"/>
      <c r="C560" s="57"/>
      <c r="D560" s="62"/>
      <c r="E560" s="57"/>
      <c r="F560" s="57"/>
      <c r="G560" s="97"/>
      <c r="H560" s="98"/>
      <c r="I560" s="99"/>
      <c r="J560" s="57"/>
      <c r="K560" s="57"/>
      <c r="L560" s="57"/>
      <c r="M560" s="100"/>
      <c r="N560" s="100"/>
      <c r="O560" s="69"/>
      <c r="P560" s="67"/>
      <c r="Q560" s="57"/>
      <c r="R560" s="57"/>
      <c r="S560" s="57"/>
      <c r="T560" s="57"/>
      <c r="U560" s="57"/>
    </row>
    <row r="561" customFormat="false" ht="15.75" hidden="false" customHeight="true" outlineLevel="0" collapsed="false">
      <c r="A561" s="57"/>
      <c r="B561" s="96"/>
      <c r="C561" s="57"/>
      <c r="D561" s="62"/>
      <c r="E561" s="57"/>
      <c r="F561" s="57"/>
      <c r="G561" s="97"/>
      <c r="H561" s="98"/>
      <c r="I561" s="99"/>
      <c r="J561" s="57"/>
      <c r="K561" s="57"/>
      <c r="L561" s="57"/>
      <c r="M561" s="100"/>
      <c r="N561" s="100"/>
      <c r="O561" s="69"/>
      <c r="P561" s="67"/>
      <c r="Q561" s="57"/>
      <c r="R561" s="57"/>
      <c r="S561" s="57"/>
      <c r="T561" s="57"/>
      <c r="U561" s="57"/>
    </row>
    <row r="562" customFormat="false" ht="15.75" hidden="false" customHeight="true" outlineLevel="0" collapsed="false">
      <c r="A562" s="57"/>
      <c r="B562" s="96"/>
      <c r="C562" s="57"/>
      <c r="D562" s="62"/>
      <c r="E562" s="57"/>
      <c r="F562" s="57"/>
      <c r="G562" s="97"/>
      <c r="H562" s="98"/>
      <c r="I562" s="99"/>
      <c r="J562" s="57"/>
      <c r="K562" s="57"/>
      <c r="L562" s="57"/>
      <c r="M562" s="100"/>
      <c r="N562" s="100"/>
      <c r="O562" s="69"/>
      <c r="P562" s="67"/>
      <c r="Q562" s="57"/>
      <c r="R562" s="57"/>
      <c r="S562" s="57"/>
      <c r="T562" s="57"/>
      <c r="U562" s="57"/>
    </row>
    <row r="563" customFormat="false" ht="15.75" hidden="false" customHeight="true" outlineLevel="0" collapsed="false">
      <c r="A563" s="57"/>
      <c r="B563" s="96"/>
      <c r="C563" s="57"/>
      <c r="D563" s="62"/>
      <c r="E563" s="57"/>
      <c r="F563" s="57"/>
      <c r="G563" s="97"/>
      <c r="H563" s="98"/>
      <c r="I563" s="99"/>
      <c r="J563" s="57"/>
      <c r="K563" s="57"/>
      <c r="L563" s="57"/>
      <c r="M563" s="100"/>
      <c r="N563" s="100"/>
      <c r="O563" s="69"/>
      <c r="P563" s="67"/>
      <c r="Q563" s="57"/>
      <c r="R563" s="57"/>
      <c r="S563" s="57"/>
      <c r="T563" s="57"/>
      <c r="U563" s="57"/>
    </row>
    <row r="564" customFormat="false" ht="15.75" hidden="false" customHeight="true" outlineLevel="0" collapsed="false">
      <c r="A564" s="57"/>
      <c r="B564" s="96"/>
      <c r="C564" s="57"/>
      <c r="D564" s="62"/>
      <c r="E564" s="57"/>
      <c r="F564" s="57"/>
      <c r="G564" s="97"/>
      <c r="H564" s="98"/>
      <c r="I564" s="99"/>
      <c r="J564" s="57"/>
      <c r="K564" s="57"/>
      <c r="L564" s="57"/>
      <c r="M564" s="100"/>
      <c r="N564" s="100"/>
      <c r="O564" s="69"/>
      <c r="P564" s="67"/>
      <c r="Q564" s="57"/>
      <c r="R564" s="57"/>
      <c r="S564" s="57"/>
      <c r="T564" s="57"/>
      <c r="U564" s="57"/>
    </row>
    <row r="565" customFormat="false" ht="15.75" hidden="false" customHeight="true" outlineLevel="0" collapsed="false">
      <c r="A565" s="57"/>
      <c r="B565" s="96"/>
      <c r="C565" s="57"/>
      <c r="D565" s="62"/>
      <c r="E565" s="57"/>
      <c r="F565" s="57"/>
      <c r="G565" s="97"/>
      <c r="H565" s="98"/>
      <c r="I565" s="99"/>
      <c r="J565" s="57"/>
      <c r="K565" s="57"/>
      <c r="L565" s="57"/>
      <c r="M565" s="100"/>
      <c r="N565" s="100"/>
      <c r="O565" s="69"/>
      <c r="P565" s="67"/>
      <c r="Q565" s="57"/>
      <c r="R565" s="57"/>
      <c r="S565" s="57"/>
      <c r="T565" s="57"/>
      <c r="U565" s="57"/>
    </row>
    <row r="566" customFormat="false" ht="15.75" hidden="false" customHeight="true" outlineLevel="0" collapsed="false">
      <c r="A566" s="57"/>
      <c r="B566" s="96"/>
      <c r="C566" s="57"/>
      <c r="D566" s="62"/>
      <c r="E566" s="57"/>
      <c r="F566" s="57"/>
      <c r="G566" s="97"/>
      <c r="H566" s="98"/>
      <c r="I566" s="99"/>
      <c r="J566" s="57"/>
      <c r="K566" s="57"/>
      <c r="L566" s="57"/>
      <c r="M566" s="100"/>
      <c r="N566" s="100"/>
      <c r="O566" s="69"/>
      <c r="P566" s="67"/>
      <c r="Q566" s="57"/>
      <c r="R566" s="57"/>
      <c r="S566" s="57"/>
      <c r="T566" s="57"/>
      <c r="U566" s="57"/>
    </row>
    <row r="567" customFormat="false" ht="15.75" hidden="false" customHeight="true" outlineLevel="0" collapsed="false">
      <c r="A567" s="57"/>
      <c r="B567" s="96"/>
      <c r="C567" s="57"/>
      <c r="D567" s="62"/>
      <c r="E567" s="57"/>
      <c r="F567" s="57"/>
      <c r="G567" s="97"/>
      <c r="H567" s="98"/>
      <c r="I567" s="99"/>
      <c r="J567" s="57"/>
      <c r="K567" s="57"/>
      <c r="L567" s="57"/>
      <c r="M567" s="100"/>
      <c r="N567" s="100"/>
      <c r="O567" s="69"/>
      <c r="P567" s="67"/>
      <c r="Q567" s="57"/>
      <c r="R567" s="57"/>
      <c r="S567" s="57"/>
      <c r="T567" s="57"/>
      <c r="U567" s="57"/>
    </row>
    <row r="568" customFormat="false" ht="15.75" hidden="false" customHeight="true" outlineLevel="0" collapsed="false">
      <c r="A568" s="57"/>
      <c r="B568" s="96"/>
      <c r="C568" s="57"/>
      <c r="D568" s="62"/>
      <c r="E568" s="57"/>
      <c r="F568" s="57"/>
      <c r="G568" s="97"/>
      <c r="H568" s="98"/>
      <c r="I568" s="99"/>
      <c r="J568" s="57"/>
      <c r="K568" s="57"/>
      <c r="L568" s="57"/>
      <c r="M568" s="100"/>
      <c r="N568" s="100"/>
      <c r="O568" s="69"/>
      <c r="P568" s="67"/>
      <c r="Q568" s="57"/>
      <c r="R568" s="57"/>
      <c r="S568" s="57"/>
      <c r="T568" s="57"/>
      <c r="U568" s="57"/>
    </row>
    <row r="569" customFormat="false" ht="15.75" hidden="false" customHeight="true" outlineLevel="0" collapsed="false">
      <c r="A569" s="57"/>
      <c r="B569" s="96"/>
      <c r="C569" s="57"/>
      <c r="D569" s="62"/>
      <c r="E569" s="57"/>
      <c r="F569" s="57"/>
      <c r="G569" s="97"/>
      <c r="H569" s="98"/>
      <c r="I569" s="99"/>
      <c r="J569" s="57"/>
      <c r="K569" s="57"/>
      <c r="L569" s="57"/>
      <c r="M569" s="100"/>
      <c r="N569" s="100"/>
      <c r="O569" s="69"/>
      <c r="P569" s="67"/>
      <c r="Q569" s="57"/>
      <c r="R569" s="57"/>
      <c r="S569" s="57"/>
      <c r="T569" s="57"/>
      <c r="U569" s="57"/>
    </row>
    <row r="570" customFormat="false" ht="15.75" hidden="false" customHeight="true" outlineLevel="0" collapsed="false">
      <c r="A570" s="57"/>
      <c r="B570" s="96"/>
      <c r="C570" s="57"/>
      <c r="D570" s="62"/>
      <c r="E570" s="57"/>
      <c r="F570" s="57"/>
      <c r="G570" s="97"/>
      <c r="H570" s="98"/>
      <c r="I570" s="99"/>
      <c r="J570" s="57"/>
      <c r="K570" s="57"/>
      <c r="L570" s="57"/>
      <c r="M570" s="100"/>
      <c r="N570" s="100"/>
      <c r="O570" s="69"/>
      <c r="P570" s="67"/>
      <c r="Q570" s="57"/>
      <c r="R570" s="57"/>
      <c r="S570" s="57"/>
      <c r="T570" s="57"/>
      <c r="U570" s="57"/>
    </row>
    <row r="571" customFormat="false" ht="15.75" hidden="false" customHeight="true" outlineLevel="0" collapsed="false">
      <c r="A571" s="57"/>
      <c r="B571" s="96"/>
      <c r="C571" s="57"/>
      <c r="D571" s="62"/>
      <c r="E571" s="57"/>
      <c r="F571" s="57"/>
      <c r="G571" s="97"/>
      <c r="H571" s="98"/>
      <c r="I571" s="99"/>
      <c r="J571" s="57"/>
      <c r="K571" s="57"/>
      <c r="L571" s="57"/>
      <c r="M571" s="100"/>
      <c r="N571" s="100"/>
      <c r="O571" s="69"/>
      <c r="P571" s="67"/>
      <c r="Q571" s="57"/>
      <c r="R571" s="57"/>
      <c r="S571" s="57"/>
      <c r="T571" s="57"/>
      <c r="U571" s="57"/>
    </row>
    <row r="572" customFormat="false" ht="15.75" hidden="false" customHeight="true" outlineLevel="0" collapsed="false">
      <c r="A572" s="57"/>
      <c r="B572" s="96"/>
      <c r="C572" s="57"/>
      <c r="D572" s="62"/>
      <c r="E572" s="57"/>
      <c r="F572" s="57"/>
      <c r="G572" s="97"/>
      <c r="H572" s="98"/>
      <c r="I572" s="99"/>
      <c r="J572" s="57"/>
      <c r="K572" s="57"/>
      <c r="L572" s="57"/>
      <c r="M572" s="100"/>
      <c r="N572" s="100"/>
      <c r="O572" s="69"/>
      <c r="P572" s="67"/>
      <c r="Q572" s="57"/>
      <c r="R572" s="57"/>
      <c r="S572" s="57"/>
      <c r="T572" s="57"/>
      <c r="U572" s="57"/>
    </row>
    <row r="573" customFormat="false" ht="15.75" hidden="false" customHeight="true" outlineLevel="0" collapsed="false">
      <c r="A573" s="57"/>
      <c r="B573" s="96"/>
      <c r="C573" s="57"/>
      <c r="D573" s="62"/>
      <c r="E573" s="57"/>
      <c r="F573" s="57"/>
      <c r="G573" s="97"/>
      <c r="H573" s="98"/>
      <c r="I573" s="99"/>
      <c r="J573" s="57"/>
      <c r="K573" s="57"/>
      <c r="L573" s="57"/>
      <c r="M573" s="100"/>
      <c r="N573" s="100"/>
      <c r="O573" s="69"/>
      <c r="P573" s="67"/>
      <c r="Q573" s="57"/>
      <c r="R573" s="57"/>
      <c r="S573" s="57"/>
      <c r="T573" s="57"/>
      <c r="U573" s="57"/>
    </row>
    <row r="574" customFormat="false" ht="15.75" hidden="false" customHeight="true" outlineLevel="0" collapsed="false">
      <c r="A574" s="57"/>
      <c r="B574" s="96"/>
      <c r="C574" s="57"/>
      <c r="D574" s="62"/>
      <c r="E574" s="57"/>
      <c r="F574" s="57"/>
      <c r="G574" s="97"/>
      <c r="H574" s="98"/>
      <c r="I574" s="99"/>
      <c r="J574" s="57"/>
      <c r="K574" s="57"/>
      <c r="L574" s="57"/>
      <c r="M574" s="100"/>
      <c r="N574" s="100"/>
      <c r="O574" s="69"/>
      <c r="P574" s="67"/>
      <c r="Q574" s="57"/>
      <c r="R574" s="57"/>
      <c r="S574" s="57"/>
      <c r="T574" s="57"/>
      <c r="U574" s="57"/>
    </row>
    <row r="575" customFormat="false" ht="15.75" hidden="false" customHeight="true" outlineLevel="0" collapsed="false">
      <c r="A575" s="57"/>
      <c r="B575" s="96"/>
      <c r="C575" s="57"/>
      <c r="D575" s="62"/>
      <c r="E575" s="57"/>
      <c r="F575" s="57"/>
      <c r="G575" s="97"/>
      <c r="H575" s="98"/>
      <c r="I575" s="99"/>
      <c r="J575" s="57"/>
      <c r="K575" s="57"/>
      <c r="L575" s="57"/>
      <c r="M575" s="100"/>
      <c r="N575" s="100"/>
      <c r="O575" s="69"/>
      <c r="P575" s="67"/>
      <c r="Q575" s="57"/>
      <c r="R575" s="57"/>
      <c r="S575" s="57"/>
      <c r="T575" s="57"/>
      <c r="U575" s="57"/>
    </row>
    <row r="576" customFormat="false" ht="15.75" hidden="false" customHeight="true" outlineLevel="0" collapsed="false">
      <c r="A576" s="57"/>
      <c r="B576" s="96"/>
      <c r="C576" s="57"/>
      <c r="D576" s="62"/>
      <c r="E576" s="57"/>
      <c r="F576" s="57"/>
      <c r="G576" s="97"/>
      <c r="H576" s="98"/>
      <c r="I576" s="99"/>
      <c r="J576" s="57"/>
      <c r="K576" s="57"/>
      <c r="L576" s="57"/>
      <c r="M576" s="100"/>
      <c r="N576" s="100"/>
      <c r="O576" s="69"/>
      <c r="P576" s="67"/>
      <c r="Q576" s="57"/>
      <c r="R576" s="57"/>
      <c r="S576" s="57"/>
      <c r="T576" s="57"/>
      <c r="U576" s="57"/>
    </row>
    <row r="577" customFormat="false" ht="15.75" hidden="false" customHeight="true" outlineLevel="0" collapsed="false">
      <c r="A577" s="57"/>
      <c r="B577" s="96"/>
      <c r="C577" s="57"/>
      <c r="D577" s="62"/>
      <c r="E577" s="57"/>
      <c r="F577" s="57"/>
      <c r="G577" s="97"/>
      <c r="H577" s="98"/>
      <c r="I577" s="99"/>
      <c r="J577" s="57"/>
      <c r="K577" s="57"/>
      <c r="L577" s="57"/>
      <c r="M577" s="100"/>
      <c r="N577" s="100"/>
      <c r="O577" s="69"/>
      <c r="P577" s="67"/>
      <c r="Q577" s="57"/>
      <c r="R577" s="57"/>
      <c r="S577" s="57"/>
      <c r="T577" s="57"/>
      <c r="U577" s="57"/>
    </row>
    <row r="578" customFormat="false" ht="15.75" hidden="false" customHeight="true" outlineLevel="0" collapsed="false">
      <c r="A578" s="57"/>
      <c r="B578" s="96"/>
      <c r="C578" s="57"/>
      <c r="D578" s="62"/>
      <c r="E578" s="57"/>
      <c r="F578" s="57"/>
      <c r="G578" s="97"/>
      <c r="H578" s="98"/>
      <c r="I578" s="99"/>
      <c r="J578" s="57"/>
      <c r="K578" s="57"/>
      <c r="L578" s="57"/>
      <c r="M578" s="100"/>
      <c r="N578" s="100"/>
      <c r="O578" s="69"/>
      <c r="P578" s="67"/>
      <c r="Q578" s="57"/>
      <c r="R578" s="57"/>
      <c r="S578" s="57"/>
      <c r="T578" s="57"/>
      <c r="U578" s="57"/>
    </row>
    <row r="579" customFormat="false" ht="15.75" hidden="false" customHeight="true" outlineLevel="0" collapsed="false">
      <c r="A579" s="57"/>
      <c r="B579" s="96"/>
      <c r="C579" s="57"/>
      <c r="D579" s="62"/>
      <c r="E579" s="57"/>
      <c r="F579" s="57"/>
      <c r="G579" s="97"/>
      <c r="H579" s="98"/>
      <c r="I579" s="99"/>
      <c r="J579" s="57"/>
      <c r="K579" s="57"/>
      <c r="L579" s="57"/>
      <c r="M579" s="100"/>
      <c r="N579" s="100"/>
      <c r="O579" s="69"/>
      <c r="P579" s="67"/>
      <c r="Q579" s="57"/>
      <c r="R579" s="57"/>
      <c r="S579" s="57"/>
      <c r="T579" s="57"/>
      <c r="U579" s="57"/>
    </row>
    <row r="580" customFormat="false" ht="15.75" hidden="false" customHeight="true" outlineLevel="0" collapsed="false">
      <c r="A580" s="57"/>
      <c r="B580" s="96"/>
      <c r="C580" s="57"/>
      <c r="D580" s="62"/>
      <c r="E580" s="57"/>
      <c r="F580" s="57"/>
      <c r="G580" s="97"/>
      <c r="H580" s="98"/>
      <c r="I580" s="99"/>
      <c r="J580" s="57"/>
      <c r="K580" s="57"/>
      <c r="L580" s="57"/>
      <c r="M580" s="100"/>
      <c r="N580" s="100"/>
      <c r="O580" s="69"/>
      <c r="P580" s="67"/>
      <c r="Q580" s="57"/>
      <c r="R580" s="57"/>
      <c r="S580" s="57"/>
      <c r="T580" s="57"/>
      <c r="U580" s="57"/>
    </row>
    <row r="581" customFormat="false" ht="15.75" hidden="false" customHeight="true" outlineLevel="0" collapsed="false">
      <c r="A581" s="57"/>
      <c r="B581" s="96"/>
      <c r="C581" s="57"/>
      <c r="D581" s="62"/>
      <c r="E581" s="57"/>
      <c r="F581" s="57"/>
      <c r="G581" s="97"/>
      <c r="H581" s="98"/>
      <c r="I581" s="99"/>
      <c r="J581" s="57"/>
      <c r="K581" s="57"/>
      <c r="L581" s="57"/>
      <c r="M581" s="100"/>
      <c r="N581" s="100"/>
      <c r="O581" s="69"/>
      <c r="P581" s="67"/>
      <c r="Q581" s="57"/>
      <c r="R581" s="57"/>
      <c r="S581" s="57"/>
      <c r="T581" s="57"/>
      <c r="U581" s="57"/>
    </row>
    <row r="582" customFormat="false" ht="15.75" hidden="false" customHeight="true" outlineLevel="0" collapsed="false">
      <c r="A582" s="57"/>
      <c r="B582" s="96"/>
      <c r="C582" s="57"/>
      <c r="D582" s="62"/>
      <c r="E582" s="57"/>
      <c r="F582" s="57"/>
      <c r="G582" s="97"/>
      <c r="H582" s="98"/>
      <c r="I582" s="99"/>
      <c r="J582" s="57"/>
      <c r="K582" s="57"/>
      <c r="L582" s="57"/>
      <c r="M582" s="100"/>
      <c r="N582" s="100"/>
      <c r="O582" s="69"/>
      <c r="P582" s="67"/>
      <c r="Q582" s="57"/>
      <c r="R582" s="57"/>
      <c r="S582" s="57"/>
      <c r="T582" s="57"/>
      <c r="U582" s="57"/>
    </row>
    <row r="583" customFormat="false" ht="15.75" hidden="false" customHeight="true" outlineLevel="0" collapsed="false">
      <c r="A583" s="57"/>
      <c r="B583" s="96"/>
      <c r="C583" s="57"/>
      <c r="D583" s="62"/>
      <c r="E583" s="57"/>
      <c r="F583" s="57"/>
      <c r="G583" s="97"/>
      <c r="H583" s="98"/>
      <c r="I583" s="99"/>
      <c r="J583" s="57"/>
      <c r="K583" s="57"/>
      <c r="L583" s="57"/>
      <c r="M583" s="100"/>
      <c r="N583" s="100"/>
      <c r="O583" s="69"/>
      <c r="P583" s="67"/>
      <c r="Q583" s="57"/>
      <c r="R583" s="57"/>
      <c r="S583" s="57"/>
      <c r="T583" s="57"/>
      <c r="U583" s="57"/>
    </row>
    <row r="584" customFormat="false" ht="15.75" hidden="false" customHeight="true" outlineLevel="0" collapsed="false">
      <c r="A584" s="57"/>
      <c r="B584" s="96"/>
      <c r="C584" s="57"/>
      <c r="D584" s="62"/>
      <c r="E584" s="57"/>
      <c r="F584" s="57"/>
      <c r="G584" s="97"/>
      <c r="H584" s="98"/>
      <c r="I584" s="99"/>
      <c r="J584" s="57"/>
      <c r="K584" s="57"/>
      <c r="L584" s="57"/>
      <c r="M584" s="100"/>
      <c r="N584" s="100"/>
      <c r="O584" s="69"/>
      <c r="P584" s="67"/>
      <c r="Q584" s="57"/>
      <c r="R584" s="57"/>
      <c r="S584" s="57"/>
      <c r="T584" s="57"/>
      <c r="U584" s="57"/>
    </row>
    <row r="585" customFormat="false" ht="15.75" hidden="false" customHeight="true" outlineLevel="0" collapsed="false">
      <c r="A585" s="57"/>
      <c r="B585" s="96"/>
      <c r="C585" s="57"/>
      <c r="D585" s="62"/>
      <c r="E585" s="57"/>
      <c r="F585" s="57"/>
      <c r="G585" s="97"/>
      <c r="H585" s="98"/>
      <c r="I585" s="99"/>
      <c r="J585" s="57"/>
      <c r="K585" s="57"/>
      <c r="L585" s="57"/>
      <c r="M585" s="100"/>
      <c r="N585" s="100"/>
      <c r="O585" s="69"/>
      <c r="P585" s="67"/>
      <c r="Q585" s="57"/>
      <c r="R585" s="57"/>
      <c r="S585" s="57"/>
      <c r="T585" s="57"/>
      <c r="U585" s="57"/>
    </row>
    <row r="586" customFormat="false" ht="15.75" hidden="false" customHeight="true" outlineLevel="0" collapsed="false">
      <c r="A586" s="57"/>
      <c r="B586" s="96"/>
      <c r="C586" s="57"/>
      <c r="D586" s="62"/>
      <c r="E586" s="57"/>
      <c r="F586" s="57"/>
      <c r="G586" s="97"/>
      <c r="H586" s="98"/>
      <c r="I586" s="99"/>
      <c r="J586" s="57"/>
      <c r="K586" s="57"/>
      <c r="L586" s="57"/>
      <c r="M586" s="100"/>
      <c r="N586" s="100"/>
      <c r="O586" s="69"/>
      <c r="P586" s="67"/>
      <c r="Q586" s="57"/>
      <c r="R586" s="57"/>
      <c r="S586" s="57"/>
      <c r="T586" s="57"/>
      <c r="U586" s="57"/>
    </row>
    <row r="587" customFormat="false" ht="15.75" hidden="false" customHeight="true" outlineLevel="0" collapsed="false">
      <c r="A587" s="57"/>
      <c r="B587" s="96"/>
      <c r="C587" s="57"/>
      <c r="D587" s="62"/>
      <c r="E587" s="57"/>
      <c r="F587" s="57"/>
      <c r="G587" s="97"/>
      <c r="H587" s="98"/>
      <c r="I587" s="99"/>
      <c r="J587" s="57"/>
      <c r="K587" s="57"/>
      <c r="L587" s="57"/>
      <c r="M587" s="100"/>
      <c r="N587" s="100"/>
      <c r="O587" s="69"/>
      <c r="P587" s="67"/>
      <c r="Q587" s="57"/>
      <c r="R587" s="57"/>
      <c r="S587" s="57"/>
      <c r="T587" s="57"/>
      <c r="U587" s="57"/>
    </row>
    <row r="588" customFormat="false" ht="15.75" hidden="false" customHeight="true" outlineLevel="0" collapsed="false">
      <c r="A588" s="57"/>
      <c r="B588" s="96"/>
      <c r="C588" s="57"/>
      <c r="D588" s="62"/>
      <c r="E588" s="57"/>
      <c r="F588" s="57"/>
      <c r="G588" s="97"/>
      <c r="H588" s="98"/>
      <c r="I588" s="99"/>
      <c r="J588" s="57"/>
      <c r="K588" s="57"/>
      <c r="L588" s="57"/>
      <c r="M588" s="100"/>
      <c r="N588" s="100"/>
      <c r="O588" s="69"/>
      <c r="P588" s="67"/>
      <c r="Q588" s="57"/>
      <c r="R588" s="57"/>
      <c r="S588" s="57"/>
      <c r="T588" s="57"/>
      <c r="U588" s="57"/>
    </row>
    <row r="589" customFormat="false" ht="15.75" hidden="false" customHeight="true" outlineLevel="0" collapsed="false">
      <c r="A589" s="57"/>
      <c r="B589" s="96"/>
      <c r="C589" s="57"/>
      <c r="D589" s="62"/>
      <c r="E589" s="57"/>
      <c r="F589" s="57"/>
      <c r="G589" s="97"/>
      <c r="H589" s="98"/>
      <c r="I589" s="99"/>
      <c r="J589" s="57"/>
      <c r="K589" s="57"/>
      <c r="L589" s="57"/>
      <c r="M589" s="100"/>
      <c r="N589" s="100"/>
      <c r="O589" s="69"/>
      <c r="P589" s="67"/>
      <c r="Q589" s="57"/>
      <c r="R589" s="57"/>
      <c r="S589" s="57"/>
      <c r="T589" s="57"/>
      <c r="U589" s="57"/>
    </row>
    <row r="590" customFormat="false" ht="15.75" hidden="false" customHeight="true" outlineLevel="0" collapsed="false">
      <c r="A590" s="57"/>
      <c r="B590" s="96"/>
      <c r="C590" s="57"/>
      <c r="D590" s="62"/>
      <c r="E590" s="57"/>
      <c r="F590" s="57"/>
      <c r="G590" s="97"/>
      <c r="H590" s="98"/>
      <c r="I590" s="99"/>
      <c r="J590" s="57"/>
      <c r="K590" s="57"/>
      <c r="L590" s="57"/>
      <c r="M590" s="100"/>
      <c r="N590" s="100"/>
      <c r="O590" s="69"/>
      <c r="P590" s="67"/>
      <c r="Q590" s="57"/>
      <c r="R590" s="57"/>
      <c r="S590" s="57"/>
      <c r="T590" s="57"/>
      <c r="U590" s="57"/>
    </row>
    <row r="591" customFormat="false" ht="15.75" hidden="false" customHeight="true" outlineLevel="0" collapsed="false">
      <c r="A591" s="57"/>
      <c r="B591" s="96"/>
      <c r="C591" s="57"/>
      <c r="D591" s="62"/>
      <c r="E591" s="57"/>
      <c r="F591" s="57"/>
      <c r="G591" s="97"/>
      <c r="H591" s="98"/>
      <c r="I591" s="99"/>
      <c r="J591" s="57"/>
      <c r="K591" s="57"/>
      <c r="L591" s="57"/>
      <c r="M591" s="100"/>
      <c r="N591" s="100"/>
      <c r="O591" s="69"/>
      <c r="P591" s="67"/>
      <c r="Q591" s="57"/>
      <c r="R591" s="57"/>
      <c r="S591" s="57"/>
      <c r="T591" s="57"/>
      <c r="U591" s="57"/>
    </row>
    <row r="592" customFormat="false" ht="15.75" hidden="false" customHeight="true" outlineLevel="0" collapsed="false">
      <c r="A592" s="57"/>
      <c r="B592" s="96"/>
      <c r="C592" s="57"/>
      <c r="D592" s="62"/>
      <c r="E592" s="57"/>
      <c r="F592" s="57"/>
      <c r="G592" s="97"/>
      <c r="H592" s="98"/>
      <c r="I592" s="99"/>
      <c r="J592" s="57"/>
      <c r="K592" s="57"/>
      <c r="L592" s="57"/>
      <c r="M592" s="100"/>
      <c r="N592" s="100"/>
      <c r="O592" s="69"/>
      <c r="P592" s="67"/>
      <c r="Q592" s="57"/>
      <c r="R592" s="57"/>
      <c r="S592" s="57"/>
      <c r="T592" s="57"/>
      <c r="U592" s="57"/>
    </row>
    <row r="593" customFormat="false" ht="15.75" hidden="false" customHeight="true" outlineLevel="0" collapsed="false">
      <c r="A593" s="57"/>
      <c r="B593" s="96"/>
      <c r="C593" s="57"/>
      <c r="D593" s="62"/>
      <c r="E593" s="57"/>
      <c r="F593" s="57"/>
      <c r="G593" s="97"/>
      <c r="H593" s="98"/>
      <c r="I593" s="99"/>
      <c r="J593" s="57"/>
      <c r="K593" s="57"/>
      <c r="L593" s="57"/>
      <c r="M593" s="100"/>
      <c r="N593" s="100"/>
      <c r="O593" s="69"/>
      <c r="P593" s="67"/>
      <c r="Q593" s="57"/>
      <c r="R593" s="57"/>
      <c r="S593" s="57"/>
      <c r="T593" s="57"/>
      <c r="U593" s="57"/>
    </row>
    <row r="594" customFormat="false" ht="15.75" hidden="false" customHeight="true" outlineLevel="0" collapsed="false">
      <c r="A594" s="57"/>
      <c r="B594" s="96"/>
      <c r="C594" s="57"/>
      <c r="D594" s="62"/>
      <c r="E594" s="57"/>
      <c r="F594" s="57"/>
      <c r="G594" s="97"/>
      <c r="H594" s="98"/>
      <c r="I594" s="99"/>
      <c r="J594" s="57"/>
      <c r="K594" s="57"/>
      <c r="L594" s="57"/>
      <c r="M594" s="100"/>
      <c r="N594" s="100"/>
      <c r="O594" s="69"/>
      <c r="P594" s="67"/>
      <c r="Q594" s="57"/>
      <c r="R594" s="57"/>
      <c r="S594" s="57"/>
      <c r="T594" s="57"/>
      <c r="U594" s="57"/>
    </row>
    <row r="595" customFormat="false" ht="15.75" hidden="false" customHeight="true" outlineLevel="0" collapsed="false">
      <c r="A595" s="57"/>
      <c r="B595" s="96"/>
      <c r="C595" s="57"/>
      <c r="D595" s="62"/>
      <c r="E595" s="57"/>
      <c r="F595" s="57"/>
      <c r="G595" s="97"/>
      <c r="H595" s="98"/>
      <c r="I595" s="99"/>
      <c r="J595" s="57"/>
      <c r="K595" s="57"/>
      <c r="L595" s="57"/>
      <c r="M595" s="100"/>
      <c r="N595" s="100"/>
      <c r="O595" s="69"/>
      <c r="P595" s="67"/>
      <c r="Q595" s="57"/>
      <c r="R595" s="57"/>
      <c r="S595" s="57"/>
      <c r="T595" s="57"/>
      <c r="U595" s="57"/>
    </row>
    <row r="596" customFormat="false" ht="15.75" hidden="false" customHeight="true" outlineLevel="0" collapsed="false">
      <c r="A596" s="57"/>
      <c r="B596" s="96"/>
      <c r="C596" s="57"/>
      <c r="D596" s="62"/>
      <c r="E596" s="57"/>
      <c r="F596" s="57"/>
      <c r="G596" s="97"/>
      <c r="H596" s="98"/>
      <c r="I596" s="99"/>
      <c r="J596" s="57"/>
      <c r="K596" s="57"/>
      <c r="L596" s="57"/>
      <c r="M596" s="100"/>
      <c r="N596" s="100"/>
      <c r="O596" s="69"/>
      <c r="P596" s="67"/>
      <c r="Q596" s="57"/>
      <c r="R596" s="57"/>
      <c r="S596" s="57"/>
      <c r="T596" s="57"/>
      <c r="U596" s="57"/>
    </row>
    <row r="597" customFormat="false" ht="15.75" hidden="false" customHeight="true" outlineLevel="0" collapsed="false">
      <c r="A597" s="57"/>
      <c r="B597" s="96"/>
      <c r="C597" s="57"/>
      <c r="D597" s="62"/>
      <c r="E597" s="57"/>
      <c r="F597" s="57"/>
      <c r="G597" s="97"/>
      <c r="H597" s="98"/>
      <c r="I597" s="99"/>
      <c r="J597" s="57"/>
      <c r="K597" s="57"/>
      <c r="L597" s="57"/>
      <c r="M597" s="100"/>
      <c r="N597" s="100"/>
      <c r="O597" s="69"/>
      <c r="P597" s="67"/>
      <c r="Q597" s="57"/>
      <c r="R597" s="57"/>
      <c r="S597" s="57"/>
      <c r="T597" s="57"/>
      <c r="U597" s="57"/>
    </row>
    <row r="598" customFormat="false" ht="15.75" hidden="false" customHeight="true" outlineLevel="0" collapsed="false">
      <c r="A598" s="57"/>
      <c r="B598" s="96"/>
      <c r="C598" s="57"/>
      <c r="D598" s="62"/>
      <c r="E598" s="57"/>
      <c r="F598" s="57"/>
      <c r="G598" s="97"/>
      <c r="H598" s="98"/>
      <c r="I598" s="99"/>
      <c r="J598" s="57"/>
      <c r="K598" s="57"/>
      <c r="L598" s="57"/>
      <c r="M598" s="100"/>
      <c r="N598" s="100"/>
      <c r="O598" s="69"/>
      <c r="P598" s="67"/>
      <c r="Q598" s="57"/>
      <c r="R598" s="57"/>
      <c r="S598" s="57"/>
      <c r="T598" s="57"/>
      <c r="U598" s="57"/>
    </row>
    <row r="599" customFormat="false" ht="15.75" hidden="false" customHeight="true" outlineLevel="0" collapsed="false">
      <c r="A599" s="57"/>
      <c r="B599" s="96"/>
      <c r="C599" s="57"/>
      <c r="D599" s="62"/>
      <c r="E599" s="57"/>
      <c r="F599" s="57"/>
      <c r="G599" s="97"/>
      <c r="H599" s="98"/>
      <c r="I599" s="99"/>
      <c r="J599" s="57"/>
      <c r="K599" s="57"/>
      <c r="L599" s="57"/>
      <c r="M599" s="100"/>
      <c r="N599" s="100"/>
      <c r="O599" s="69"/>
      <c r="P599" s="67"/>
      <c r="Q599" s="57"/>
      <c r="R599" s="57"/>
      <c r="S599" s="57"/>
      <c r="T599" s="57"/>
      <c r="U599" s="57"/>
    </row>
    <row r="600" customFormat="false" ht="15.75" hidden="false" customHeight="true" outlineLevel="0" collapsed="false">
      <c r="A600" s="57"/>
      <c r="B600" s="96"/>
      <c r="C600" s="57"/>
      <c r="D600" s="62"/>
      <c r="E600" s="57"/>
      <c r="F600" s="57"/>
      <c r="G600" s="97"/>
      <c r="H600" s="98"/>
      <c r="I600" s="99"/>
      <c r="J600" s="57"/>
      <c r="K600" s="57"/>
      <c r="L600" s="57"/>
      <c r="M600" s="100"/>
      <c r="N600" s="100"/>
      <c r="O600" s="69"/>
      <c r="P600" s="67"/>
      <c r="Q600" s="57"/>
      <c r="R600" s="57"/>
      <c r="S600" s="57"/>
      <c r="T600" s="57"/>
      <c r="U600" s="57"/>
    </row>
    <row r="601" customFormat="false" ht="15.75" hidden="false" customHeight="true" outlineLevel="0" collapsed="false">
      <c r="A601" s="57"/>
      <c r="B601" s="96"/>
      <c r="C601" s="57"/>
      <c r="D601" s="62"/>
      <c r="E601" s="57"/>
      <c r="F601" s="57"/>
      <c r="G601" s="97"/>
      <c r="H601" s="98"/>
      <c r="I601" s="99"/>
      <c r="J601" s="57"/>
      <c r="K601" s="57"/>
      <c r="L601" s="57"/>
      <c r="M601" s="100"/>
      <c r="N601" s="100"/>
      <c r="O601" s="69"/>
      <c r="P601" s="67"/>
      <c r="Q601" s="57"/>
      <c r="R601" s="57"/>
      <c r="S601" s="57"/>
      <c r="T601" s="57"/>
      <c r="U601" s="57"/>
    </row>
    <row r="602" customFormat="false" ht="15.75" hidden="false" customHeight="true" outlineLevel="0" collapsed="false">
      <c r="A602" s="57"/>
      <c r="B602" s="96"/>
      <c r="C602" s="57"/>
      <c r="D602" s="62"/>
      <c r="E602" s="57"/>
      <c r="F602" s="57"/>
      <c r="G602" s="97"/>
      <c r="H602" s="98"/>
      <c r="I602" s="99"/>
      <c r="J602" s="57"/>
      <c r="K602" s="57"/>
      <c r="L602" s="57"/>
      <c r="M602" s="100"/>
      <c r="N602" s="100"/>
      <c r="O602" s="69"/>
      <c r="P602" s="67"/>
      <c r="Q602" s="57"/>
      <c r="R602" s="57"/>
      <c r="S602" s="57"/>
      <c r="T602" s="57"/>
      <c r="U602" s="57"/>
    </row>
    <row r="603" customFormat="false" ht="15.75" hidden="false" customHeight="true" outlineLevel="0" collapsed="false">
      <c r="A603" s="57"/>
      <c r="B603" s="96"/>
      <c r="C603" s="57"/>
      <c r="D603" s="62"/>
      <c r="E603" s="57"/>
      <c r="F603" s="57"/>
      <c r="G603" s="97"/>
      <c r="H603" s="98"/>
      <c r="I603" s="99"/>
      <c r="J603" s="57"/>
      <c r="K603" s="57"/>
      <c r="L603" s="57"/>
      <c r="M603" s="100"/>
      <c r="N603" s="100"/>
      <c r="O603" s="69"/>
      <c r="P603" s="67"/>
      <c r="Q603" s="57"/>
      <c r="R603" s="57"/>
      <c r="S603" s="57"/>
      <c r="T603" s="57"/>
      <c r="U603" s="57"/>
    </row>
    <row r="604" customFormat="false" ht="15.75" hidden="false" customHeight="true" outlineLevel="0" collapsed="false">
      <c r="A604" s="57"/>
      <c r="B604" s="96"/>
      <c r="C604" s="57"/>
      <c r="D604" s="62"/>
      <c r="E604" s="57"/>
      <c r="F604" s="57"/>
      <c r="G604" s="97"/>
      <c r="H604" s="98"/>
      <c r="I604" s="99"/>
      <c r="J604" s="57"/>
      <c r="K604" s="57"/>
      <c r="L604" s="57"/>
      <c r="M604" s="100"/>
      <c r="N604" s="100"/>
      <c r="O604" s="69"/>
      <c r="P604" s="67"/>
      <c r="Q604" s="57"/>
      <c r="R604" s="57"/>
      <c r="S604" s="57"/>
      <c r="T604" s="57"/>
      <c r="U604" s="57"/>
    </row>
    <row r="605" customFormat="false" ht="15.75" hidden="false" customHeight="true" outlineLevel="0" collapsed="false">
      <c r="A605" s="57"/>
      <c r="B605" s="96"/>
      <c r="C605" s="57"/>
      <c r="D605" s="62"/>
      <c r="E605" s="57"/>
      <c r="F605" s="57"/>
      <c r="G605" s="97"/>
      <c r="H605" s="98"/>
      <c r="I605" s="99"/>
      <c r="J605" s="57"/>
      <c r="K605" s="57"/>
      <c r="L605" s="57"/>
      <c r="M605" s="100"/>
      <c r="N605" s="100"/>
      <c r="O605" s="69"/>
      <c r="P605" s="67"/>
      <c r="Q605" s="57"/>
      <c r="R605" s="57"/>
      <c r="S605" s="57"/>
      <c r="T605" s="57"/>
      <c r="U605" s="57"/>
    </row>
    <row r="606" customFormat="false" ht="15.75" hidden="false" customHeight="true" outlineLevel="0" collapsed="false">
      <c r="A606" s="57"/>
      <c r="B606" s="96"/>
      <c r="C606" s="57"/>
      <c r="D606" s="62"/>
      <c r="E606" s="57"/>
      <c r="F606" s="57"/>
      <c r="G606" s="97"/>
      <c r="H606" s="98"/>
      <c r="I606" s="99"/>
      <c r="J606" s="57"/>
      <c r="K606" s="57"/>
      <c r="L606" s="57"/>
      <c r="M606" s="100"/>
      <c r="N606" s="100"/>
      <c r="O606" s="69"/>
      <c r="P606" s="67"/>
      <c r="Q606" s="57"/>
      <c r="R606" s="57"/>
      <c r="S606" s="57"/>
      <c r="T606" s="57"/>
      <c r="U606" s="57"/>
    </row>
    <row r="607" customFormat="false" ht="15.75" hidden="false" customHeight="true" outlineLevel="0" collapsed="false">
      <c r="A607" s="57"/>
      <c r="B607" s="96"/>
      <c r="C607" s="57"/>
      <c r="D607" s="62"/>
      <c r="E607" s="57"/>
      <c r="F607" s="57"/>
      <c r="G607" s="97"/>
      <c r="H607" s="98"/>
      <c r="I607" s="99"/>
      <c r="J607" s="57"/>
      <c r="K607" s="57"/>
      <c r="L607" s="57"/>
      <c r="M607" s="100"/>
      <c r="N607" s="100"/>
      <c r="O607" s="69"/>
      <c r="P607" s="67"/>
      <c r="Q607" s="57"/>
      <c r="R607" s="57"/>
      <c r="S607" s="57"/>
      <c r="T607" s="57"/>
      <c r="U607" s="57"/>
    </row>
    <row r="608" customFormat="false" ht="15.75" hidden="false" customHeight="true" outlineLevel="0" collapsed="false">
      <c r="A608" s="57"/>
      <c r="B608" s="96"/>
      <c r="C608" s="57"/>
      <c r="D608" s="62"/>
      <c r="E608" s="57"/>
      <c r="F608" s="57"/>
      <c r="G608" s="97"/>
      <c r="H608" s="98"/>
      <c r="I608" s="99"/>
      <c r="J608" s="57"/>
      <c r="K608" s="57"/>
      <c r="L608" s="57"/>
      <c r="M608" s="100"/>
      <c r="N608" s="100"/>
      <c r="O608" s="69"/>
      <c r="P608" s="67"/>
      <c r="Q608" s="57"/>
      <c r="R608" s="57"/>
      <c r="S608" s="57"/>
      <c r="T608" s="57"/>
      <c r="U608" s="57"/>
    </row>
    <row r="609" customFormat="false" ht="15.75" hidden="false" customHeight="true" outlineLevel="0" collapsed="false">
      <c r="A609" s="57"/>
      <c r="B609" s="96"/>
      <c r="C609" s="57"/>
      <c r="D609" s="62"/>
      <c r="E609" s="57"/>
      <c r="F609" s="57"/>
      <c r="G609" s="97"/>
      <c r="H609" s="98"/>
      <c r="I609" s="99"/>
      <c r="J609" s="57"/>
      <c r="K609" s="57"/>
      <c r="L609" s="57"/>
      <c r="M609" s="100"/>
      <c r="N609" s="100"/>
      <c r="O609" s="69"/>
      <c r="P609" s="67"/>
      <c r="Q609" s="57"/>
      <c r="R609" s="57"/>
      <c r="S609" s="57"/>
      <c r="T609" s="57"/>
      <c r="U609" s="57"/>
    </row>
    <row r="610" customFormat="false" ht="15.75" hidden="false" customHeight="true" outlineLevel="0" collapsed="false">
      <c r="A610" s="57"/>
      <c r="B610" s="96"/>
      <c r="C610" s="57"/>
      <c r="D610" s="62"/>
      <c r="E610" s="57"/>
      <c r="F610" s="57"/>
      <c r="G610" s="97"/>
      <c r="H610" s="98"/>
      <c r="I610" s="99"/>
      <c r="J610" s="57"/>
      <c r="K610" s="57"/>
      <c r="L610" s="57"/>
      <c r="M610" s="100"/>
      <c r="N610" s="100"/>
      <c r="O610" s="69"/>
      <c r="P610" s="67"/>
      <c r="Q610" s="57"/>
      <c r="R610" s="57"/>
      <c r="S610" s="57"/>
      <c r="T610" s="57"/>
      <c r="U610" s="57"/>
    </row>
    <row r="611" customFormat="false" ht="15.75" hidden="false" customHeight="true" outlineLevel="0" collapsed="false">
      <c r="A611" s="57"/>
      <c r="B611" s="96"/>
      <c r="C611" s="57"/>
      <c r="D611" s="62"/>
      <c r="E611" s="57"/>
      <c r="F611" s="57"/>
      <c r="G611" s="97"/>
      <c r="H611" s="98"/>
      <c r="I611" s="99"/>
      <c r="J611" s="57"/>
      <c r="K611" s="57"/>
      <c r="L611" s="57"/>
      <c r="M611" s="100"/>
      <c r="N611" s="100"/>
      <c r="O611" s="69"/>
      <c r="P611" s="67"/>
      <c r="Q611" s="57"/>
      <c r="R611" s="57"/>
      <c r="S611" s="57"/>
      <c r="T611" s="57"/>
      <c r="U611" s="57"/>
    </row>
    <row r="612" customFormat="false" ht="15.75" hidden="false" customHeight="true" outlineLevel="0" collapsed="false">
      <c r="A612" s="57"/>
      <c r="B612" s="96"/>
      <c r="C612" s="57"/>
      <c r="D612" s="62"/>
      <c r="E612" s="57"/>
      <c r="F612" s="57"/>
      <c r="G612" s="97"/>
      <c r="H612" s="98"/>
      <c r="I612" s="99"/>
      <c r="J612" s="57"/>
      <c r="K612" s="57"/>
      <c r="L612" s="57"/>
      <c r="M612" s="100"/>
      <c r="N612" s="100"/>
      <c r="O612" s="69"/>
      <c r="P612" s="67"/>
      <c r="Q612" s="57"/>
      <c r="R612" s="57"/>
      <c r="S612" s="57"/>
      <c r="T612" s="57"/>
      <c r="U612" s="57"/>
    </row>
    <row r="613" customFormat="false" ht="15.75" hidden="false" customHeight="true" outlineLevel="0" collapsed="false">
      <c r="A613" s="57"/>
      <c r="B613" s="96"/>
      <c r="C613" s="57"/>
      <c r="D613" s="62"/>
      <c r="E613" s="57"/>
      <c r="F613" s="57"/>
      <c r="G613" s="97"/>
      <c r="H613" s="98"/>
      <c r="I613" s="99"/>
      <c r="J613" s="57"/>
      <c r="K613" s="57"/>
      <c r="L613" s="57"/>
      <c r="M613" s="100"/>
      <c r="N613" s="100"/>
      <c r="O613" s="69"/>
      <c r="P613" s="67"/>
      <c r="Q613" s="57"/>
      <c r="R613" s="57"/>
      <c r="S613" s="57"/>
      <c r="T613" s="57"/>
      <c r="U613" s="57"/>
    </row>
    <row r="614" customFormat="false" ht="15.75" hidden="false" customHeight="true" outlineLevel="0" collapsed="false">
      <c r="A614" s="57"/>
      <c r="B614" s="96"/>
      <c r="C614" s="57"/>
      <c r="D614" s="62"/>
      <c r="E614" s="57"/>
      <c r="F614" s="57"/>
      <c r="G614" s="97"/>
      <c r="H614" s="98"/>
      <c r="I614" s="99"/>
      <c r="J614" s="57"/>
      <c r="K614" s="57"/>
      <c r="L614" s="57"/>
      <c r="M614" s="100"/>
      <c r="N614" s="100"/>
      <c r="O614" s="69"/>
      <c r="P614" s="67"/>
      <c r="Q614" s="57"/>
      <c r="R614" s="57"/>
      <c r="S614" s="57"/>
      <c r="T614" s="57"/>
      <c r="U614" s="57"/>
    </row>
    <row r="615" customFormat="false" ht="15.75" hidden="false" customHeight="true" outlineLevel="0" collapsed="false">
      <c r="A615" s="57"/>
      <c r="B615" s="96"/>
      <c r="C615" s="57"/>
      <c r="D615" s="62"/>
      <c r="E615" s="57"/>
      <c r="F615" s="57"/>
      <c r="G615" s="97"/>
      <c r="H615" s="98"/>
      <c r="I615" s="99"/>
      <c r="J615" s="57"/>
      <c r="K615" s="57"/>
      <c r="L615" s="57"/>
      <c r="M615" s="100"/>
      <c r="N615" s="100"/>
      <c r="O615" s="69"/>
      <c r="P615" s="67"/>
      <c r="Q615" s="57"/>
      <c r="R615" s="57"/>
      <c r="S615" s="57"/>
      <c r="T615" s="57"/>
      <c r="U615" s="57"/>
    </row>
    <row r="616" customFormat="false" ht="15.75" hidden="false" customHeight="true" outlineLevel="0" collapsed="false">
      <c r="A616" s="57"/>
      <c r="B616" s="96"/>
      <c r="C616" s="57"/>
      <c r="D616" s="62"/>
      <c r="E616" s="57"/>
      <c r="F616" s="57"/>
      <c r="G616" s="97"/>
      <c r="H616" s="98"/>
      <c r="I616" s="99"/>
      <c r="J616" s="57"/>
      <c r="K616" s="57"/>
      <c r="L616" s="57"/>
      <c r="M616" s="100"/>
      <c r="N616" s="100"/>
      <c r="O616" s="69"/>
      <c r="P616" s="67"/>
      <c r="Q616" s="57"/>
      <c r="R616" s="57"/>
      <c r="S616" s="57"/>
      <c r="T616" s="57"/>
      <c r="U616" s="57"/>
    </row>
    <row r="617" customFormat="false" ht="15.75" hidden="false" customHeight="true" outlineLevel="0" collapsed="false">
      <c r="A617" s="57"/>
      <c r="B617" s="96"/>
      <c r="C617" s="57"/>
      <c r="D617" s="62"/>
      <c r="E617" s="57"/>
      <c r="F617" s="57"/>
      <c r="G617" s="97"/>
      <c r="H617" s="98"/>
      <c r="I617" s="99"/>
      <c r="J617" s="57"/>
      <c r="K617" s="57"/>
      <c r="L617" s="57"/>
      <c r="M617" s="100"/>
      <c r="N617" s="100"/>
      <c r="O617" s="69"/>
      <c r="P617" s="67"/>
      <c r="Q617" s="57"/>
      <c r="R617" s="57"/>
      <c r="S617" s="57"/>
      <c r="T617" s="57"/>
      <c r="U617" s="57"/>
    </row>
    <row r="618" customFormat="false" ht="15.75" hidden="false" customHeight="true" outlineLevel="0" collapsed="false">
      <c r="A618" s="57"/>
      <c r="B618" s="96"/>
      <c r="C618" s="57"/>
      <c r="D618" s="62"/>
      <c r="E618" s="57"/>
      <c r="F618" s="57"/>
      <c r="G618" s="97"/>
      <c r="H618" s="98"/>
      <c r="I618" s="99"/>
      <c r="J618" s="57"/>
      <c r="K618" s="57"/>
      <c r="L618" s="57"/>
      <c r="M618" s="100"/>
      <c r="N618" s="100"/>
      <c r="O618" s="69"/>
      <c r="P618" s="67"/>
      <c r="Q618" s="57"/>
      <c r="R618" s="57"/>
      <c r="S618" s="57"/>
      <c r="T618" s="57"/>
      <c r="U618" s="57"/>
    </row>
    <row r="619" customFormat="false" ht="15.75" hidden="false" customHeight="true" outlineLevel="0" collapsed="false">
      <c r="A619" s="57"/>
      <c r="B619" s="96"/>
      <c r="C619" s="57"/>
      <c r="D619" s="62"/>
      <c r="E619" s="57"/>
      <c r="F619" s="57"/>
      <c r="G619" s="97"/>
      <c r="H619" s="98"/>
      <c r="I619" s="99"/>
      <c r="J619" s="57"/>
      <c r="K619" s="57"/>
      <c r="L619" s="57"/>
      <c r="M619" s="100"/>
      <c r="N619" s="100"/>
      <c r="O619" s="69"/>
      <c r="P619" s="67"/>
      <c r="Q619" s="57"/>
      <c r="R619" s="57"/>
      <c r="S619" s="57"/>
      <c r="T619" s="57"/>
      <c r="U619" s="57"/>
    </row>
    <row r="620" customFormat="false" ht="15.75" hidden="false" customHeight="true" outlineLevel="0" collapsed="false">
      <c r="A620" s="57"/>
      <c r="B620" s="96"/>
      <c r="C620" s="57"/>
      <c r="D620" s="62"/>
      <c r="E620" s="57"/>
      <c r="F620" s="57"/>
      <c r="G620" s="97"/>
      <c r="H620" s="98"/>
      <c r="I620" s="99"/>
      <c r="J620" s="57"/>
      <c r="K620" s="57"/>
      <c r="L620" s="57"/>
      <c r="M620" s="100"/>
      <c r="N620" s="100"/>
      <c r="O620" s="69"/>
      <c r="P620" s="67"/>
      <c r="Q620" s="57"/>
      <c r="R620" s="57"/>
      <c r="S620" s="57"/>
      <c r="T620" s="57"/>
      <c r="U620" s="57"/>
    </row>
    <row r="621" customFormat="false" ht="15.75" hidden="false" customHeight="true" outlineLevel="0" collapsed="false">
      <c r="A621" s="57"/>
      <c r="B621" s="96"/>
      <c r="C621" s="57"/>
      <c r="D621" s="62"/>
      <c r="E621" s="57"/>
      <c r="F621" s="57"/>
      <c r="G621" s="97"/>
      <c r="H621" s="98"/>
      <c r="I621" s="99"/>
      <c r="J621" s="57"/>
      <c r="K621" s="57"/>
      <c r="L621" s="57"/>
      <c r="M621" s="100"/>
      <c r="N621" s="100"/>
      <c r="O621" s="69"/>
      <c r="P621" s="67"/>
      <c r="Q621" s="57"/>
      <c r="R621" s="57"/>
      <c r="S621" s="57"/>
      <c r="T621" s="57"/>
      <c r="U621" s="57"/>
    </row>
    <row r="622" customFormat="false" ht="15.75" hidden="false" customHeight="true" outlineLevel="0" collapsed="false">
      <c r="A622" s="57"/>
      <c r="B622" s="96"/>
      <c r="C622" s="57"/>
      <c r="D622" s="62"/>
      <c r="E622" s="57"/>
      <c r="F622" s="57"/>
      <c r="G622" s="97"/>
      <c r="H622" s="98"/>
      <c r="I622" s="99"/>
      <c r="J622" s="57"/>
      <c r="K622" s="57"/>
      <c r="L622" s="57"/>
      <c r="M622" s="100"/>
      <c r="N622" s="100"/>
      <c r="O622" s="69"/>
      <c r="P622" s="67"/>
      <c r="Q622" s="57"/>
      <c r="R622" s="57"/>
      <c r="S622" s="57"/>
      <c r="T622" s="57"/>
      <c r="U622" s="57"/>
    </row>
    <row r="623" customFormat="false" ht="15.75" hidden="false" customHeight="true" outlineLevel="0" collapsed="false">
      <c r="A623" s="57"/>
      <c r="B623" s="96"/>
      <c r="C623" s="57"/>
      <c r="D623" s="62"/>
      <c r="E623" s="57"/>
      <c r="F623" s="57"/>
      <c r="G623" s="97"/>
      <c r="H623" s="98"/>
      <c r="I623" s="99"/>
      <c r="J623" s="57"/>
      <c r="K623" s="57"/>
      <c r="L623" s="57"/>
      <c r="M623" s="100"/>
      <c r="N623" s="100"/>
      <c r="O623" s="69"/>
      <c r="P623" s="67"/>
      <c r="Q623" s="57"/>
      <c r="R623" s="57"/>
      <c r="S623" s="57"/>
      <c r="T623" s="57"/>
      <c r="U623" s="57"/>
    </row>
    <row r="624" customFormat="false" ht="15.75" hidden="false" customHeight="true" outlineLevel="0" collapsed="false">
      <c r="A624" s="57"/>
      <c r="B624" s="96"/>
      <c r="C624" s="57"/>
      <c r="D624" s="62"/>
      <c r="E624" s="57"/>
      <c r="F624" s="57"/>
      <c r="G624" s="97"/>
      <c r="H624" s="98"/>
      <c r="I624" s="99"/>
      <c r="J624" s="57"/>
      <c r="K624" s="57"/>
      <c r="L624" s="57"/>
      <c r="M624" s="100"/>
      <c r="N624" s="100"/>
      <c r="O624" s="69"/>
      <c r="P624" s="67"/>
      <c r="Q624" s="57"/>
      <c r="R624" s="57"/>
      <c r="S624" s="57"/>
      <c r="T624" s="57"/>
      <c r="U624" s="57"/>
    </row>
    <row r="625" customFormat="false" ht="15.75" hidden="false" customHeight="true" outlineLevel="0" collapsed="false">
      <c r="A625" s="57"/>
      <c r="B625" s="96"/>
      <c r="C625" s="57"/>
      <c r="D625" s="62"/>
      <c r="E625" s="57"/>
      <c r="F625" s="57"/>
      <c r="G625" s="97"/>
      <c r="H625" s="98"/>
      <c r="I625" s="99"/>
      <c r="J625" s="57"/>
      <c r="K625" s="57"/>
      <c r="L625" s="57"/>
      <c r="M625" s="100"/>
      <c r="N625" s="100"/>
      <c r="O625" s="69"/>
      <c r="P625" s="67"/>
      <c r="Q625" s="57"/>
      <c r="R625" s="57"/>
      <c r="S625" s="57"/>
      <c r="T625" s="57"/>
      <c r="U625" s="57"/>
    </row>
    <row r="626" customFormat="false" ht="15.75" hidden="false" customHeight="true" outlineLevel="0" collapsed="false">
      <c r="A626" s="57"/>
      <c r="B626" s="96"/>
      <c r="C626" s="57"/>
      <c r="D626" s="62"/>
      <c r="E626" s="57"/>
      <c r="F626" s="57"/>
      <c r="G626" s="97"/>
      <c r="H626" s="98"/>
      <c r="I626" s="99"/>
      <c r="J626" s="57"/>
      <c r="K626" s="57"/>
      <c r="L626" s="57"/>
      <c r="M626" s="100"/>
      <c r="N626" s="100"/>
      <c r="O626" s="69"/>
      <c r="P626" s="67"/>
      <c r="Q626" s="57"/>
      <c r="R626" s="57"/>
      <c r="S626" s="57"/>
      <c r="T626" s="57"/>
      <c r="U626" s="57"/>
    </row>
    <row r="627" customFormat="false" ht="15.75" hidden="false" customHeight="true" outlineLevel="0" collapsed="false">
      <c r="A627" s="57"/>
      <c r="B627" s="96"/>
      <c r="C627" s="57"/>
      <c r="D627" s="62"/>
      <c r="E627" s="57"/>
      <c r="F627" s="57"/>
      <c r="G627" s="97"/>
      <c r="H627" s="98"/>
      <c r="I627" s="99"/>
      <c r="J627" s="57"/>
      <c r="K627" s="57"/>
      <c r="L627" s="57"/>
      <c r="M627" s="100"/>
      <c r="N627" s="100"/>
      <c r="O627" s="69"/>
      <c r="P627" s="67"/>
      <c r="Q627" s="57"/>
      <c r="R627" s="57"/>
      <c r="S627" s="57"/>
      <c r="T627" s="57"/>
      <c r="U627" s="57"/>
    </row>
    <row r="628" customFormat="false" ht="15.75" hidden="false" customHeight="true" outlineLevel="0" collapsed="false">
      <c r="A628" s="57"/>
      <c r="B628" s="96"/>
      <c r="C628" s="57"/>
      <c r="D628" s="62"/>
      <c r="E628" s="57"/>
      <c r="F628" s="57"/>
      <c r="G628" s="97"/>
      <c r="H628" s="98"/>
      <c r="I628" s="99"/>
      <c r="J628" s="57"/>
      <c r="K628" s="57"/>
      <c r="L628" s="57"/>
      <c r="M628" s="100"/>
      <c r="N628" s="100"/>
      <c r="O628" s="69"/>
      <c r="P628" s="67"/>
      <c r="Q628" s="57"/>
      <c r="R628" s="57"/>
      <c r="S628" s="57"/>
      <c r="T628" s="57"/>
      <c r="U628" s="57"/>
    </row>
    <row r="629" customFormat="false" ht="15.75" hidden="false" customHeight="true" outlineLevel="0" collapsed="false">
      <c r="A629" s="57"/>
      <c r="B629" s="96"/>
      <c r="C629" s="57"/>
      <c r="D629" s="62"/>
      <c r="E629" s="57"/>
      <c r="F629" s="57"/>
      <c r="G629" s="97"/>
      <c r="H629" s="98"/>
      <c r="I629" s="99"/>
      <c r="J629" s="57"/>
      <c r="K629" s="57"/>
      <c r="L629" s="57"/>
      <c r="M629" s="100"/>
      <c r="N629" s="100"/>
      <c r="O629" s="69"/>
      <c r="P629" s="67"/>
      <c r="Q629" s="57"/>
      <c r="R629" s="57"/>
      <c r="S629" s="57"/>
      <c r="T629" s="57"/>
      <c r="U629" s="57"/>
    </row>
    <row r="630" customFormat="false" ht="15.75" hidden="false" customHeight="true" outlineLevel="0" collapsed="false">
      <c r="A630" s="57"/>
      <c r="B630" s="96"/>
      <c r="C630" s="57"/>
      <c r="D630" s="62"/>
      <c r="E630" s="57"/>
      <c r="F630" s="57"/>
      <c r="G630" s="97"/>
      <c r="H630" s="98"/>
      <c r="I630" s="99"/>
      <c r="J630" s="57"/>
      <c r="K630" s="57"/>
      <c r="L630" s="57"/>
      <c r="M630" s="100"/>
      <c r="N630" s="100"/>
      <c r="O630" s="69"/>
      <c r="P630" s="67"/>
      <c r="Q630" s="57"/>
      <c r="R630" s="57"/>
      <c r="S630" s="57"/>
      <c r="T630" s="57"/>
      <c r="U630" s="57"/>
    </row>
    <row r="631" customFormat="false" ht="15.75" hidden="false" customHeight="true" outlineLevel="0" collapsed="false">
      <c r="A631" s="57"/>
      <c r="B631" s="96"/>
      <c r="C631" s="57"/>
      <c r="D631" s="62"/>
      <c r="E631" s="57"/>
      <c r="F631" s="57"/>
      <c r="G631" s="97"/>
      <c r="H631" s="98"/>
      <c r="I631" s="99"/>
      <c r="J631" s="57"/>
      <c r="K631" s="57"/>
      <c r="L631" s="57"/>
      <c r="M631" s="100"/>
      <c r="N631" s="100"/>
      <c r="O631" s="69"/>
      <c r="P631" s="67"/>
      <c r="Q631" s="57"/>
      <c r="R631" s="57"/>
      <c r="S631" s="57"/>
      <c r="T631" s="57"/>
      <c r="U631" s="57"/>
    </row>
    <row r="632" customFormat="false" ht="15.75" hidden="false" customHeight="true" outlineLevel="0" collapsed="false">
      <c r="A632" s="57"/>
      <c r="B632" s="96"/>
      <c r="C632" s="57"/>
      <c r="D632" s="62"/>
      <c r="E632" s="57"/>
      <c r="F632" s="57"/>
      <c r="G632" s="97"/>
      <c r="H632" s="98"/>
      <c r="I632" s="99"/>
      <c r="J632" s="57"/>
      <c r="K632" s="57"/>
      <c r="L632" s="57"/>
      <c r="M632" s="100"/>
      <c r="N632" s="100"/>
      <c r="O632" s="69"/>
      <c r="P632" s="67"/>
      <c r="Q632" s="57"/>
      <c r="R632" s="57"/>
      <c r="S632" s="57"/>
      <c r="T632" s="57"/>
      <c r="U632" s="57"/>
    </row>
    <row r="633" customFormat="false" ht="15.75" hidden="false" customHeight="true" outlineLevel="0" collapsed="false">
      <c r="A633" s="57"/>
      <c r="B633" s="96"/>
      <c r="C633" s="57"/>
      <c r="D633" s="62"/>
      <c r="E633" s="57"/>
      <c r="F633" s="57"/>
      <c r="G633" s="97"/>
      <c r="H633" s="98"/>
      <c r="I633" s="99"/>
      <c r="J633" s="57"/>
      <c r="K633" s="57"/>
      <c r="L633" s="57"/>
      <c r="M633" s="100"/>
      <c r="N633" s="100"/>
      <c r="O633" s="69"/>
      <c r="P633" s="67"/>
      <c r="Q633" s="57"/>
      <c r="R633" s="57"/>
      <c r="S633" s="57"/>
      <c r="T633" s="57"/>
      <c r="U633" s="57"/>
    </row>
    <row r="634" customFormat="false" ht="15.75" hidden="false" customHeight="true" outlineLevel="0" collapsed="false">
      <c r="A634" s="57"/>
      <c r="B634" s="96"/>
      <c r="C634" s="57"/>
      <c r="D634" s="62"/>
      <c r="E634" s="57"/>
      <c r="F634" s="57"/>
      <c r="G634" s="97"/>
      <c r="H634" s="98"/>
      <c r="I634" s="99"/>
      <c r="J634" s="57"/>
      <c r="K634" s="57"/>
      <c r="L634" s="57"/>
      <c r="M634" s="100"/>
      <c r="N634" s="100"/>
      <c r="O634" s="69"/>
      <c r="P634" s="67"/>
      <c r="Q634" s="57"/>
      <c r="R634" s="57"/>
      <c r="S634" s="57"/>
      <c r="T634" s="57"/>
      <c r="U634" s="57"/>
    </row>
    <row r="635" customFormat="false" ht="15.75" hidden="false" customHeight="true" outlineLevel="0" collapsed="false">
      <c r="A635" s="57"/>
      <c r="B635" s="96"/>
      <c r="C635" s="57"/>
      <c r="D635" s="62"/>
      <c r="E635" s="57"/>
      <c r="F635" s="57"/>
      <c r="G635" s="97"/>
      <c r="H635" s="98"/>
      <c r="I635" s="99"/>
      <c r="J635" s="57"/>
      <c r="K635" s="57"/>
      <c r="L635" s="57"/>
      <c r="M635" s="100"/>
      <c r="N635" s="100"/>
      <c r="O635" s="69"/>
      <c r="P635" s="67"/>
      <c r="Q635" s="57"/>
      <c r="R635" s="57"/>
      <c r="S635" s="57"/>
      <c r="T635" s="57"/>
      <c r="U635" s="57"/>
    </row>
    <row r="636" customFormat="false" ht="15.75" hidden="false" customHeight="true" outlineLevel="0" collapsed="false">
      <c r="A636" s="57"/>
      <c r="B636" s="96"/>
      <c r="C636" s="57"/>
      <c r="D636" s="62"/>
      <c r="E636" s="57"/>
      <c r="F636" s="57"/>
      <c r="G636" s="97"/>
      <c r="H636" s="98"/>
      <c r="I636" s="99"/>
      <c r="J636" s="57"/>
      <c r="K636" s="57"/>
      <c r="L636" s="57"/>
      <c r="M636" s="100"/>
      <c r="N636" s="100"/>
      <c r="O636" s="69"/>
      <c r="P636" s="67"/>
      <c r="Q636" s="57"/>
      <c r="R636" s="57"/>
      <c r="S636" s="57"/>
      <c r="T636" s="57"/>
      <c r="U636" s="57"/>
    </row>
    <row r="637" customFormat="false" ht="15.75" hidden="false" customHeight="true" outlineLevel="0" collapsed="false">
      <c r="A637" s="57"/>
      <c r="B637" s="96"/>
      <c r="C637" s="57"/>
      <c r="D637" s="62"/>
      <c r="E637" s="57"/>
      <c r="F637" s="57"/>
      <c r="G637" s="97"/>
      <c r="H637" s="98"/>
      <c r="I637" s="99"/>
      <c r="J637" s="57"/>
      <c r="K637" s="57"/>
      <c r="L637" s="57"/>
      <c r="M637" s="100"/>
      <c r="N637" s="100"/>
      <c r="O637" s="69"/>
      <c r="P637" s="67"/>
      <c r="Q637" s="57"/>
      <c r="R637" s="57"/>
      <c r="S637" s="57"/>
      <c r="T637" s="57"/>
      <c r="U637" s="57"/>
    </row>
    <row r="638" customFormat="false" ht="15.75" hidden="false" customHeight="true" outlineLevel="0" collapsed="false">
      <c r="A638" s="57"/>
      <c r="B638" s="96"/>
      <c r="C638" s="57"/>
      <c r="D638" s="62"/>
      <c r="E638" s="57"/>
      <c r="F638" s="57"/>
      <c r="G638" s="97"/>
      <c r="H638" s="98"/>
      <c r="I638" s="99"/>
      <c r="J638" s="57"/>
      <c r="K638" s="57"/>
      <c r="L638" s="57"/>
      <c r="M638" s="100"/>
      <c r="N638" s="100"/>
      <c r="O638" s="69"/>
      <c r="P638" s="67"/>
      <c r="Q638" s="57"/>
      <c r="R638" s="57"/>
      <c r="S638" s="57"/>
      <c r="T638" s="57"/>
      <c r="U638" s="57"/>
    </row>
    <row r="639" customFormat="false" ht="15.75" hidden="false" customHeight="true" outlineLevel="0" collapsed="false">
      <c r="A639" s="57"/>
      <c r="B639" s="96"/>
      <c r="C639" s="57"/>
      <c r="D639" s="62"/>
      <c r="E639" s="57"/>
      <c r="F639" s="57"/>
      <c r="G639" s="97"/>
      <c r="H639" s="98"/>
      <c r="I639" s="99"/>
      <c r="J639" s="57"/>
      <c r="K639" s="57"/>
      <c r="L639" s="57"/>
      <c r="M639" s="100"/>
      <c r="N639" s="100"/>
      <c r="O639" s="69"/>
      <c r="P639" s="67"/>
      <c r="Q639" s="57"/>
      <c r="R639" s="57"/>
      <c r="S639" s="57"/>
      <c r="T639" s="57"/>
      <c r="U639" s="57"/>
    </row>
    <row r="640" customFormat="false" ht="15.75" hidden="false" customHeight="true" outlineLevel="0" collapsed="false">
      <c r="A640" s="57"/>
      <c r="B640" s="96"/>
      <c r="C640" s="57"/>
      <c r="D640" s="62"/>
      <c r="E640" s="57"/>
      <c r="F640" s="57"/>
      <c r="G640" s="97"/>
      <c r="H640" s="98"/>
      <c r="I640" s="99"/>
      <c r="J640" s="57"/>
      <c r="K640" s="57"/>
      <c r="L640" s="57"/>
      <c r="M640" s="100"/>
      <c r="N640" s="100"/>
      <c r="O640" s="69"/>
      <c r="P640" s="67"/>
      <c r="Q640" s="57"/>
      <c r="R640" s="57"/>
      <c r="S640" s="57"/>
      <c r="T640" s="57"/>
      <c r="U640" s="57"/>
    </row>
    <row r="641" customFormat="false" ht="15.75" hidden="false" customHeight="true" outlineLevel="0" collapsed="false">
      <c r="A641" s="57"/>
      <c r="B641" s="96"/>
      <c r="C641" s="57"/>
      <c r="D641" s="62"/>
      <c r="E641" s="57"/>
      <c r="F641" s="57"/>
      <c r="G641" s="97"/>
      <c r="H641" s="98"/>
      <c r="I641" s="99"/>
      <c r="J641" s="57"/>
      <c r="K641" s="57"/>
      <c r="L641" s="57"/>
      <c r="M641" s="100"/>
      <c r="N641" s="100"/>
      <c r="O641" s="69"/>
      <c r="P641" s="67"/>
      <c r="Q641" s="57"/>
      <c r="R641" s="57"/>
      <c r="S641" s="57"/>
      <c r="T641" s="57"/>
      <c r="U641" s="57"/>
    </row>
    <row r="642" customFormat="false" ht="15.75" hidden="false" customHeight="true" outlineLevel="0" collapsed="false">
      <c r="A642" s="57"/>
      <c r="B642" s="96"/>
      <c r="C642" s="57"/>
      <c r="D642" s="62"/>
      <c r="E642" s="57"/>
      <c r="F642" s="57"/>
      <c r="G642" s="97"/>
      <c r="H642" s="98"/>
      <c r="I642" s="99"/>
      <c r="J642" s="57"/>
      <c r="K642" s="57"/>
      <c r="L642" s="57"/>
      <c r="M642" s="100"/>
      <c r="N642" s="100"/>
      <c r="O642" s="69"/>
      <c r="P642" s="67"/>
      <c r="Q642" s="57"/>
      <c r="R642" s="57"/>
      <c r="S642" s="57"/>
      <c r="T642" s="57"/>
      <c r="U642" s="57"/>
    </row>
    <row r="643" customFormat="false" ht="15.75" hidden="false" customHeight="true" outlineLevel="0" collapsed="false">
      <c r="A643" s="57"/>
      <c r="B643" s="96"/>
      <c r="C643" s="57"/>
      <c r="D643" s="62"/>
      <c r="E643" s="57"/>
      <c r="F643" s="57"/>
      <c r="G643" s="97"/>
      <c r="H643" s="98"/>
      <c r="I643" s="99"/>
      <c r="J643" s="57"/>
      <c r="K643" s="57"/>
      <c r="L643" s="57"/>
      <c r="M643" s="100"/>
      <c r="N643" s="100"/>
      <c r="O643" s="69"/>
      <c r="P643" s="67"/>
      <c r="Q643" s="57"/>
      <c r="R643" s="57"/>
      <c r="S643" s="57"/>
      <c r="T643" s="57"/>
      <c r="U643" s="57"/>
    </row>
    <row r="644" customFormat="false" ht="15.75" hidden="false" customHeight="true" outlineLevel="0" collapsed="false">
      <c r="A644" s="57"/>
      <c r="B644" s="96"/>
      <c r="C644" s="57"/>
      <c r="D644" s="62"/>
      <c r="E644" s="57"/>
      <c r="F644" s="57"/>
      <c r="G644" s="97"/>
      <c r="H644" s="98"/>
      <c r="I644" s="99"/>
      <c r="J644" s="57"/>
      <c r="K644" s="57"/>
      <c r="L644" s="57"/>
      <c r="M644" s="100"/>
      <c r="N644" s="100"/>
      <c r="O644" s="69"/>
      <c r="P644" s="67"/>
      <c r="Q644" s="57"/>
      <c r="R644" s="57"/>
      <c r="S644" s="57"/>
      <c r="T644" s="57"/>
      <c r="U644" s="57"/>
    </row>
    <row r="645" customFormat="false" ht="15.75" hidden="false" customHeight="true" outlineLevel="0" collapsed="false">
      <c r="A645" s="57"/>
      <c r="B645" s="96"/>
      <c r="C645" s="57"/>
      <c r="D645" s="62"/>
      <c r="E645" s="57"/>
      <c r="F645" s="57"/>
      <c r="G645" s="97"/>
      <c r="H645" s="98"/>
      <c r="I645" s="99"/>
      <c r="J645" s="57"/>
      <c r="K645" s="57"/>
      <c r="L645" s="57"/>
      <c r="M645" s="100"/>
      <c r="N645" s="100"/>
      <c r="O645" s="69"/>
      <c r="P645" s="67"/>
      <c r="Q645" s="57"/>
      <c r="R645" s="57"/>
      <c r="S645" s="57"/>
      <c r="T645" s="57"/>
      <c r="U645" s="57"/>
    </row>
    <row r="646" customFormat="false" ht="15.75" hidden="false" customHeight="true" outlineLevel="0" collapsed="false">
      <c r="A646" s="57"/>
      <c r="B646" s="96"/>
      <c r="C646" s="57"/>
      <c r="D646" s="62"/>
      <c r="E646" s="57"/>
      <c r="F646" s="57"/>
      <c r="G646" s="97"/>
      <c r="H646" s="98"/>
      <c r="I646" s="99"/>
      <c r="J646" s="57"/>
      <c r="K646" s="57"/>
      <c r="L646" s="57"/>
      <c r="M646" s="100"/>
      <c r="N646" s="100"/>
      <c r="O646" s="69"/>
      <c r="P646" s="67"/>
      <c r="Q646" s="57"/>
      <c r="R646" s="57"/>
      <c r="S646" s="57"/>
      <c r="T646" s="57"/>
      <c r="U646" s="57"/>
    </row>
    <row r="647" customFormat="false" ht="15.75" hidden="false" customHeight="true" outlineLevel="0" collapsed="false">
      <c r="A647" s="57"/>
      <c r="B647" s="96"/>
      <c r="C647" s="57"/>
      <c r="D647" s="62"/>
      <c r="E647" s="57"/>
      <c r="F647" s="57"/>
      <c r="G647" s="97"/>
      <c r="H647" s="98"/>
      <c r="I647" s="99"/>
      <c r="J647" s="57"/>
      <c r="K647" s="57"/>
      <c r="L647" s="57"/>
      <c r="M647" s="100"/>
      <c r="N647" s="100"/>
      <c r="O647" s="69"/>
      <c r="P647" s="67"/>
      <c r="Q647" s="57"/>
      <c r="R647" s="57"/>
      <c r="S647" s="57"/>
      <c r="T647" s="57"/>
      <c r="U647" s="57"/>
    </row>
    <row r="648" customFormat="false" ht="15.75" hidden="false" customHeight="true" outlineLevel="0" collapsed="false">
      <c r="A648" s="57"/>
      <c r="B648" s="96"/>
      <c r="C648" s="57"/>
      <c r="D648" s="62"/>
      <c r="E648" s="57"/>
      <c r="F648" s="57"/>
      <c r="G648" s="97"/>
      <c r="H648" s="98"/>
      <c r="I648" s="99"/>
      <c r="J648" s="57"/>
      <c r="K648" s="57"/>
      <c r="L648" s="57"/>
      <c r="M648" s="100"/>
      <c r="N648" s="100"/>
      <c r="O648" s="69"/>
      <c r="P648" s="67"/>
      <c r="Q648" s="57"/>
      <c r="R648" s="57"/>
      <c r="S648" s="57"/>
      <c r="T648" s="57"/>
      <c r="U648" s="57"/>
    </row>
    <row r="649" customFormat="false" ht="15.75" hidden="false" customHeight="true" outlineLevel="0" collapsed="false">
      <c r="A649" s="57"/>
      <c r="B649" s="96"/>
      <c r="C649" s="57"/>
      <c r="D649" s="62"/>
      <c r="E649" s="57"/>
      <c r="F649" s="57"/>
      <c r="G649" s="97"/>
      <c r="H649" s="98"/>
      <c r="I649" s="99"/>
      <c r="J649" s="57"/>
      <c r="K649" s="57"/>
      <c r="L649" s="57"/>
      <c r="M649" s="100"/>
      <c r="N649" s="100"/>
      <c r="O649" s="69"/>
      <c r="P649" s="67"/>
      <c r="Q649" s="57"/>
      <c r="R649" s="57"/>
      <c r="S649" s="57"/>
      <c r="T649" s="57"/>
      <c r="U649" s="57"/>
    </row>
    <row r="650" customFormat="false" ht="15.75" hidden="false" customHeight="true" outlineLevel="0" collapsed="false">
      <c r="A650" s="57"/>
      <c r="B650" s="96"/>
      <c r="C650" s="57"/>
      <c r="D650" s="62"/>
      <c r="E650" s="57"/>
      <c r="F650" s="57"/>
      <c r="G650" s="97"/>
      <c r="H650" s="98"/>
      <c r="I650" s="99"/>
      <c r="J650" s="57"/>
      <c r="K650" s="57"/>
      <c r="L650" s="57"/>
      <c r="M650" s="100"/>
      <c r="N650" s="100"/>
      <c r="O650" s="69"/>
      <c r="P650" s="67"/>
      <c r="Q650" s="57"/>
      <c r="R650" s="57"/>
      <c r="S650" s="57"/>
      <c r="T650" s="57"/>
      <c r="U650" s="57"/>
    </row>
    <row r="651" customFormat="false" ht="15.75" hidden="false" customHeight="true" outlineLevel="0" collapsed="false">
      <c r="A651" s="57"/>
      <c r="B651" s="96"/>
      <c r="C651" s="57"/>
      <c r="D651" s="62"/>
      <c r="E651" s="57"/>
      <c r="F651" s="57"/>
      <c r="G651" s="97"/>
      <c r="H651" s="98"/>
      <c r="I651" s="99"/>
      <c r="J651" s="57"/>
      <c r="K651" s="57"/>
      <c r="L651" s="57"/>
      <c r="M651" s="100"/>
      <c r="N651" s="100"/>
      <c r="O651" s="69"/>
      <c r="P651" s="67"/>
      <c r="Q651" s="57"/>
      <c r="R651" s="57"/>
      <c r="S651" s="57"/>
      <c r="T651" s="57"/>
      <c r="U651" s="57"/>
    </row>
    <row r="652" customFormat="false" ht="15.75" hidden="false" customHeight="true" outlineLevel="0" collapsed="false">
      <c r="A652" s="57"/>
      <c r="B652" s="96"/>
      <c r="C652" s="57"/>
      <c r="D652" s="62"/>
      <c r="E652" s="57"/>
      <c r="F652" s="57"/>
      <c r="G652" s="97"/>
      <c r="H652" s="98"/>
      <c r="I652" s="99"/>
      <c r="J652" s="57"/>
      <c r="K652" s="57"/>
      <c r="L652" s="57"/>
      <c r="M652" s="100"/>
      <c r="N652" s="100"/>
      <c r="O652" s="69"/>
      <c r="P652" s="67"/>
      <c r="Q652" s="57"/>
      <c r="R652" s="57"/>
      <c r="S652" s="57"/>
      <c r="T652" s="57"/>
      <c r="U652" s="57"/>
    </row>
    <row r="653" customFormat="false" ht="15.75" hidden="false" customHeight="true" outlineLevel="0" collapsed="false">
      <c r="A653" s="57"/>
      <c r="B653" s="96"/>
      <c r="C653" s="57"/>
      <c r="D653" s="62"/>
      <c r="E653" s="57"/>
      <c r="F653" s="57"/>
      <c r="G653" s="97"/>
      <c r="H653" s="98"/>
      <c r="I653" s="99"/>
      <c r="J653" s="57"/>
      <c r="K653" s="57"/>
      <c r="L653" s="57"/>
      <c r="M653" s="100"/>
      <c r="N653" s="100"/>
      <c r="O653" s="69"/>
      <c r="P653" s="67"/>
      <c r="Q653" s="57"/>
      <c r="R653" s="57"/>
      <c r="S653" s="57"/>
      <c r="T653" s="57"/>
      <c r="U653" s="57"/>
    </row>
    <row r="654" customFormat="false" ht="15.75" hidden="false" customHeight="true" outlineLevel="0" collapsed="false">
      <c r="A654" s="57"/>
      <c r="B654" s="96"/>
      <c r="C654" s="57"/>
      <c r="D654" s="62"/>
      <c r="E654" s="57"/>
      <c r="F654" s="57"/>
      <c r="G654" s="97"/>
      <c r="H654" s="98"/>
      <c r="I654" s="99"/>
      <c r="J654" s="57"/>
      <c r="K654" s="57"/>
      <c r="L654" s="57"/>
      <c r="M654" s="100"/>
      <c r="N654" s="100"/>
      <c r="O654" s="69"/>
      <c r="P654" s="67"/>
      <c r="Q654" s="57"/>
      <c r="R654" s="57"/>
      <c r="S654" s="57"/>
      <c r="T654" s="57"/>
      <c r="U654" s="57"/>
    </row>
    <row r="655" customFormat="false" ht="15.75" hidden="false" customHeight="true" outlineLevel="0" collapsed="false">
      <c r="A655" s="57"/>
      <c r="B655" s="96"/>
      <c r="C655" s="57"/>
      <c r="D655" s="62"/>
      <c r="E655" s="57"/>
      <c r="F655" s="57"/>
      <c r="G655" s="97"/>
      <c r="H655" s="98"/>
      <c r="I655" s="99"/>
      <c r="J655" s="57"/>
      <c r="K655" s="57"/>
      <c r="L655" s="57"/>
      <c r="M655" s="100"/>
      <c r="N655" s="100"/>
      <c r="O655" s="69"/>
      <c r="P655" s="67"/>
      <c r="Q655" s="57"/>
      <c r="R655" s="57"/>
      <c r="S655" s="57"/>
      <c r="T655" s="57"/>
      <c r="U655" s="57"/>
    </row>
    <row r="656" customFormat="false" ht="15.75" hidden="false" customHeight="true" outlineLevel="0" collapsed="false">
      <c r="A656" s="57"/>
      <c r="B656" s="96"/>
      <c r="C656" s="57"/>
      <c r="D656" s="62"/>
      <c r="E656" s="57"/>
      <c r="F656" s="57"/>
      <c r="G656" s="97"/>
      <c r="H656" s="98"/>
      <c r="I656" s="99"/>
      <c r="J656" s="57"/>
      <c r="K656" s="57"/>
      <c r="L656" s="57"/>
      <c r="M656" s="100"/>
      <c r="N656" s="100"/>
      <c r="O656" s="69"/>
      <c r="P656" s="67"/>
      <c r="Q656" s="57"/>
      <c r="R656" s="57"/>
      <c r="S656" s="57"/>
      <c r="T656" s="57"/>
      <c r="U656" s="57"/>
    </row>
    <row r="657" customFormat="false" ht="15.75" hidden="false" customHeight="true" outlineLevel="0" collapsed="false">
      <c r="A657" s="57"/>
      <c r="B657" s="96"/>
      <c r="C657" s="57"/>
      <c r="D657" s="62"/>
      <c r="E657" s="57"/>
      <c r="F657" s="57"/>
      <c r="G657" s="97"/>
      <c r="H657" s="98"/>
      <c r="I657" s="99"/>
      <c r="J657" s="57"/>
      <c r="K657" s="57"/>
      <c r="L657" s="57"/>
      <c r="M657" s="100"/>
      <c r="N657" s="100"/>
      <c r="O657" s="69"/>
      <c r="P657" s="67"/>
      <c r="Q657" s="57"/>
      <c r="R657" s="57"/>
      <c r="S657" s="57"/>
      <c r="T657" s="57"/>
      <c r="U657" s="57"/>
    </row>
    <row r="658" customFormat="false" ht="15.75" hidden="false" customHeight="true" outlineLevel="0" collapsed="false">
      <c r="A658" s="57"/>
      <c r="B658" s="96"/>
      <c r="C658" s="57"/>
      <c r="D658" s="62"/>
      <c r="E658" s="57"/>
      <c r="F658" s="57"/>
      <c r="G658" s="97"/>
      <c r="H658" s="98"/>
      <c r="I658" s="99"/>
      <c r="J658" s="57"/>
      <c r="K658" s="57"/>
      <c r="L658" s="57"/>
      <c r="M658" s="100"/>
      <c r="N658" s="100"/>
      <c r="O658" s="69"/>
      <c r="P658" s="67"/>
      <c r="Q658" s="57"/>
      <c r="R658" s="57"/>
      <c r="S658" s="57"/>
      <c r="T658" s="57"/>
      <c r="U658" s="57"/>
    </row>
    <row r="659" customFormat="false" ht="15.75" hidden="false" customHeight="true" outlineLevel="0" collapsed="false">
      <c r="A659" s="57"/>
      <c r="B659" s="96"/>
      <c r="C659" s="57"/>
      <c r="D659" s="62"/>
      <c r="E659" s="57"/>
      <c r="F659" s="57"/>
      <c r="G659" s="97"/>
      <c r="H659" s="98"/>
      <c r="I659" s="99"/>
      <c r="J659" s="57"/>
      <c r="K659" s="57"/>
      <c r="L659" s="57"/>
      <c r="M659" s="100"/>
      <c r="N659" s="100"/>
      <c r="O659" s="69"/>
      <c r="P659" s="67"/>
      <c r="Q659" s="57"/>
      <c r="R659" s="57"/>
      <c r="S659" s="57"/>
      <c r="T659" s="57"/>
      <c r="U659" s="57"/>
    </row>
    <row r="660" customFormat="false" ht="15.75" hidden="false" customHeight="true" outlineLevel="0" collapsed="false">
      <c r="A660" s="57"/>
      <c r="B660" s="96"/>
      <c r="C660" s="57"/>
      <c r="D660" s="62"/>
      <c r="E660" s="57"/>
      <c r="F660" s="57"/>
      <c r="G660" s="97"/>
      <c r="H660" s="98"/>
      <c r="I660" s="99"/>
      <c r="J660" s="57"/>
      <c r="K660" s="57"/>
      <c r="L660" s="57"/>
      <c r="M660" s="100"/>
      <c r="N660" s="100"/>
      <c r="O660" s="69"/>
      <c r="P660" s="67"/>
      <c r="Q660" s="57"/>
      <c r="R660" s="57"/>
      <c r="S660" s="57"/>
      <c r="T660" s="57"/>
      <c r="U660" s="57"/>
    </row>
    <row r="661" customFormat="false" ht="15.75" hidden="false" customHeight="true" outlineLevel="0" collapsed="false">
      <c r="A661" s="57"/>
      <c r="B661" s="96"/>
      <c r="C661" s="57"/>
      <c r="D661" s="62"/>
      <c r="E661" s="57"/>
      <c r="F661" s="57"/>
      <c r="G661" s="97"/>
      <c r="H661" s="98"/>
      <c r="I661" s="99"/>
      <c r="J661" s="57"/>
      <c r="K661" s="57"/>
      <c r="L661" s="57"/>
      <c r="M661" s="100"/>
      <c r="N661" s="100"/>
      <c r="O661" s="69"/>
      <c r="P661" s="67"/>
      <c r="Q661" s="57"/>
      <c r="R661" s="57"/>
      <c r="S661" s="57"/>
      <c r="T661" s="57"/>
      <c r="U661" s="57"/>
    </row>
    <row r="662" customFormat="false" ht="15.75" hidden="false" customHeight="true" outlineLevel="0" collapsed="false">
      <c r="A662" s="57"/>
      <c r="B662" s="96"/>
      <c r="C662" s="57"/>
      <c r="D662" s="62"/>
      <c r="E662" s="57"/>
      <c r="F662" s="57"/>
      <c r="G662" s="97"/>
      <c r="H662" s="98"/>
      <c r="I662" s="99"/>
      <c r="J662" s="57"/>
      <c r="K662" s="57"/>
      <c r="L662" s="57"/>
      <c r="M662" s="100"/>
      <c r="N662" s="100"/>
      <c r="O662" s="69"/>
      <c r="P662" s="67"/>
      <c r="Q662" s="57"/>
      <c r="R662" s="57"/>
      <c r="S662" s="57"/>
      <c r="T662" s="57"/>
      <c r="U662" s="57"/>
    </row>
    <row r="663" customFormat="false" ht="15.75" hidden="false" customHeight="true" outlineLevel="0" collapsed="false">
      <c r="A663" s="57"/>
      <c r="B663" s="96"/>
      <c r="C663" s="57"/>
      <c r="D663" s="62"/>
      <c r="E663" s="57"/>
      <c r="F663" s="57"/>
      <c r="G663" s="97"/>
      <c r="H663" s="98"/>
      <c r="I663" s="99"/>
      <c r="J663" s="57"/>
      <c r="K663" s="57"/>
      <c r="L663" s="57"/>
      <c r="M663" s="100"/>
      <c r="N663" s="100"/>
      <c r="O663" s="69"/>
      <c r="P663" s="67"/>
      <c r="Q663" s="57"/>
      <c r="R663" s="57"/>
      <c r="S663" s="57"/>
      <c r="T663" s="57"/>
      <c r="U663" s="57"/>
    </row>
    <row r="664" customFormat="false" ht="15.75" hidden="false" customHeight="true" outlineLevel="0" collapsed="false">
      <c r="A664" s="57"/>
      <c r="B664" s="96"/>
      <c r="C664" s="57"/>
      <c r="D664" s="62"/>
      <c r="E664" s="57"/>
      <c r="F664" s="57"/>
      <c r="G664" s="97"/>
      <c r="H664" s="98"/>
      <c r="I664" s="99"/>
      <c r="J664" s="57"/>
      <c r="K664" s="57"/>
      <c r="L664" s="57"/>
      <c r="M664" s="100"/>
      <c r="N664" s="100"/>
      <c r="O664" s="69"/>
      <c r="P664" s="67"/>
      <c r="Q664" s="57"/>
      <c r="R664" s="57"/>
      <c r="S664" s="57"/>
      <c r="T664" s="57"/>
      <c r="U664" s="57"/>
    </row>
    <row r="665" customFormat="false" ht="15.75" hidden="false" customHeight="true" outlineLevel="0" collapsed="false">
      <c r="A665" s="57"/>
      <c r="B665" s="96"/>
      <c r="C665" s="57"/>
      <c r="D665" s="62"/>
      <c r="E665" s="57"/>
      <c r="F665" s="57"/>
      <c r="G665" s="97"/>
      <c r="H665" s="98"/>
      <c r="I665" s="99"/>
      <c r="J665" s="57"/>
      <c r="K665" s="57"/>
      <c r="L665" s="57"/>
      <c r="M665" s="100"/>
      <c r="N665" s="100"/>
      <c r="O665" s="69"/>
      <c r="P665" s="67"/>
      <c r="Q665" s="57"/>
      <c r="R665" s="57"/>
      <c r="S665" s="57"/>
      <c r="T665" s="57"/>
      <c r="U665" s="57"/>
    </row>
    <row r="666" customFormat="false" ht="15.75" hidden="false" customHeight="true" outlineLevel="0" collapsed="false">
      <c r="A666" s="57"/>
      <c r="B666" s="96"/>
      <c r="C666" s="57"/>
      <c r="D666" s="62"/>
      <c r="E666" s="57"/>
      <c r="F666" s="57"/>
      <c r="G666" s="97"/>
      <c r="H666" s="98"/>
      <c r="I666" s="99"/>
      <c r="J666" s="57"/>
      <c r="K666" s="57"/>
      <c r="L666" s="57"/>
      <c r="M666" s="100"/>
      <c r="N666" s="100"/>
      <c r="O666" s="69"/>
      <c r="P666" s="67"/>
      <c r="Q666" s="57"/>
      <c r="R666" s="57"/>
      <c r="S666" s="57"/>
      <c r="T666" s="57"/>
      <c r="U666" s="57"/>
    </row>
    <row r="667" customFormat="false" ht="15.75" hidden="false" customHeight="true" outlineLevel="0" collapsed="false">
      <c r="A667" s="57"/>
      <c r="B667" s="96"/>
      <c r="C667" s="57"/>
      <c r="D667" s="62"/>
      <c r="E667" s="57"/>
      <c r="F667" s="57"/>
      <c r="G667" s="97"/>
      <c r="H667" s="98"/>
      <c r="I667" s="99"/>
      <c r="J667" s="57"/>
      <c r="K667" s="57"/>
      <c r="L667" s="57"/>
      <c r="M667" s="100"/>
      <c r="N667" s="100"/>
      <c r="O667" s="69"/>
      <c r="P667" s="67"/>
      <c r="Q667" s="57"/>
      <c r="R667" s="57"/>
      <c r="S667" s="57"/>
      <c r="T667" s="57"/>
      <c r="U667" s="57"/>
    </row>
    <row r="668" customFormat="false" ht="15.75" hidden="false" customHeight="true" outlineLevel="0" collapsed="false">
      <c r="A668" s="57"/>
      <c r="B668" s="96"/>
      <c r="C668" s="57"/>
      <c r="D668" s="62"/>
      <c r="E668" s="57"/>
      <c r="F668" s="57"/>
      <c r="G668" s="97"/>
      <c r="H668" s="98"/>
      <c r="I668" s="99"/>
      <c r="J668" s="57"/>
      <c r="K668" s="57"/>
      <c r="L668" s="57"/>
      <c r="M668" s="100"/>
      <c r="N668" s="100"/>
      <c r="O668" s="69"/>
      <c r="P668" s="67"/>
      <c r="Q668" s="57"/>
      <c r="R668" s="57"/>
      <c r="S668" s="57"/>
      <c r="T668" s="57"/>
      <c r="U668" s="57"/>
    </row>
    <row r="669" customFormat="false" ht="15.75" hidden="false" customHeight="true" outlineLevel="0" collapsed="false">
      <c r="A669" s="57"/>
      <c r="B669" s="96"/>
      <c r="C669" s="57"/>
      <c r="D669" s="62"/>
      <c r="E669" s="57"/>
      <c r="F669" s="57"/>
      <c r="G669" s="97"/>
      <c r="H669" s="98"/>
      <c r="I669" s="99"/>
      <c r="J669" s="57"/>
      <c r="K669" s="57"/>
      <c r="L669" s="57"/>
      <c r="M669" s="100"/>
      <c r="N669" s="100"/>
      <c r="O669" s="69"/>
      <c r="P669" s="67"/>
      <c r="Q669" s="57"/>
      <c r="R669" s="57"/>
      <c r="S669" s="57"/>
      <c r="T669" s="57"/>
      <c r="U669" s="57"/>
    </row>
    <row r="670" customFormat="false" ht="15.75" hidden="false" customHeight="true" outlineLevel="0" collapsed="false">
      <c r="A670" s="57"/>
      <c r="B670" s="96"/>
      <c r="C670" s="57"/>
      <c r="D670" s="62"/>
      <c r="E670" s="57"/>
      <c r="F670" s="57"/>
      <c r="G670" s="97"/>
      <c r="H670" s="98"/>
      <c r="I670" s="99"/>
      <c r="J670" s="57"/>
      <c r="K670" s="57"/>
      <c r="L670" s="57"/>
      <c r="M670" s="100"/>
      <c r="N670" s="100"/>
      <c r="O670" s="69"/>
      <c r="P670" s="67"/>
      <c r="Q670" s="57"/>
      <c r="R670" s="57"/>
      <c r="S670" s="57"/>
      <c r="T670" s="57"/>
      <c r="U670" s="57"/>
    </row>
    <row r="671" customFormat="false" ht="15.75" hidden="false" customHeight="true" outlineLevel="0" collapsed="false">
      <c r="A671" s="57"/>
      <c r="B671" s="96"/>
      <c r="C671" s="57"/>
      <c r="D671" s="62"/>
      <c r="E671" s="57"/>
      <c r="F671" s="57"/>
      <c r="G671" s="97"/>
      <c r="H671" s="98"/>
      <c r="I671" s="99"/>
      <c r="J671" s="57"/>
      <c r="K671" s="57"/>
      <c r="L671" s="57"/>
      <c r="M671" s="100"/>
      <c r="N671" s="100"/>
      <c r="O671" s="69"/>
      <c r="P671" s="67"/>
      <c r="Q671" s="57"/>
      <c r="R671" s="57"/>
      <c r="S671" s="57"/>
      <c r="T671" s="57"/>
      <c r="U671" s="57"/>
    </row>
    <row r="672" customFormat="false" ht="15.75" hidden="false" customHeight="true" outlineLevel="0" collapsed="false">
      <c r="A672" s="57"/>
      <c r="B672" s="96"/>
      <c r="C672" s="57"/>
      <c r="D672" s="62"/>
      <c r="E672" s="57"/>
      <c r="F672" s="57"/>
      <c r="G672" s="97"/>
      <c r="H672" s="98"/>
      <c r="I672" s="99"/>
      <c r="J672" s="57"/>
      <c r="K672" s="57"/>
      <c r="L672" s="57"/>
      <c r="M672" s="100"/>
      <c r="N672" s="100"/>
      <c r="O672" s="69"/>
      <c r="P672" s="67"/>
      <c r="Q672" s="57"/>
      <c r="R672" s="57"/>
      <c r="S672" s="57"/>
      <c r="T672" s="57"/>
      <c r="U672" s="57"/>
    </row>
    <row r="673" customFormat="false" ht="15.75" hidden="false" customHeight="true" outlineLevel="0" collapsed="false">
      <c r="A673" s="57"/>
      <c r="B673" s="96"/>
      <c r="C673" s="57"/>
      <c r="D673" s="62"/>
      <c r="E673" s="57"/>
      <c r="F673" s="57"/>
      <c r="G673" s="97"/>
      <c r="H673" s="98"/>
      <c r="I673" s="99"/>
      <c r="J673" s="57"/>
      <c r="K673" s="57"/>
      <c r="L673" s="57"/>
      <c r="M673" s="100"/>
      <c r="N673" s="100"/>
      <c r="O673" s="69"/>
      <c r="P673" s="67"/>
      <c r="Q673" s="57"/>
      <c r="R673" s="57"/>
      <c r="S673" s="57"/>
      <c r="T673" s="57"/>
      <c r="U673" s="57"/>
    </row>
    <row r="674" customFormat="false" ht="15.75" hidden="false" customHeight="true" outlineLevel="0" collapsed="false">
      <c r="A674" s="57"/>
      <c r="B674" s="96"/>
      <c r="C674" s="57"/>
      <c r="D674" s="62"/>
      <c r="E674" s="57"/>
      <c r="F674" s="57"/>
      <c r="G674" s="97"/>
      <c r="H674" s="98"/>
      <c r="I674" s="99"/>
      <c r="J674" s="57"/>
      <c r="K674" s="57"/>
      <c r="L674" s="57"/>
      <c r="M674" s="100"/>
      <c r="N674" s="100"/>
      <c r="O674" s="69"/>
      <c r="P674" s="67"/>
      <c r="Q674" s="57"/>
      <c r="R674" s="57"/>
      <c r="S674" s="57"/>
      <c r="T674" s="57"/>
      <c r="U674" s="57"/>
    </row>
    <row r="675" customFormat="false" ht="15.75" hidden="false" customHeight="true" outlineLevel="0" collapsed="false">
      <c r="A675" s="57"/>
      <c r="B675" s="96"/>
      <c r="C675" s="57"/>
      <c r="D675" s="62"/>
      <c r="E675" s="57"/>
      <c r="F675" s="57"/>
      <c r="G675" s="97"/>
      <c r="H675" s="98"/>
      <c r="I675" s="99"/>
      <c r="J675" s="57"/>
      <c r="K675" s="57"/>
      <c r="L675" s="57"/>
      <c r="M675" s="100"/>
      <c r="N675" s="100"/>
      <c r="O675" s="69"/>
      <c r="P675" s="67"/>
      <c r="Q675" s="57"/>
      <c r="R675" s="57"/>
      <c r="S675" s="57"/>
      <c r="T675" s="57"/>
      <c r="U675" s="57"/>
    </row>
    <row r="676" customFormat="false" ht="15.75" hidden="false" customHeight="true" outlineLevel="0" collapsed="false">
      <c r="A676" s="57"/>
      <c r="B676" s="96"/>
      <c r="C676" s="57"/>
      <c r="D676" s="62"/>
      <c r="E676" s="57"/>
      <c r="F676" s="57"/>
      <c r="G676" s="97"/>
      <c r="H676" s="98"/>
      <c r="I676" s="99"/>
      <c r="J676" s="57"/>
      <c r="K676" s="57"/>
      <c r="L676" s="57"/>
      <c r="M676" s="100"/>
      <c r="N676" s="100"/>
      <c r="O676" s="69"/>
      <c r="P676" s="67"/>
      <c r="Q676" s="57"/>
      <c r="R676" s="57"/>
      <c r="S676" s="57"/>
      <c r="T676" s="57"/>
      <c r="U676" s="57"/>
    </row>
    <row r="677" customFormat="false" ht="15.75" hidden="false" customHeight="true" outlineLevel="0" collapsed="false">
      <c r="A677" s="57"/>
      <c r="B677" s="96"/>
      <c r="C677" s="57"/>
      <c r="D677" s="62"/>
      <c r="E677" s="57"/>
      <c r="F677" s="57"/>
      <c r="G677" s="97"/>
      <c r="H677" s="98"/>
      <c r="I677" s="99"/>
      <c r="J677" s="57"/>
      <c r="K677" s="57"/>
      <c r="L677" s="57"/>
      <c r="M677" s="100"/>
      <c r="N677" s="100"/>
      <c r="O677" s="69"/>
      <c r="P677" s="67"/>
      <c r="Q677" s="57"/>
      <c r="R677" s="57"/>
      <c r="S677" s="57"/>
      <c r="T677" s="57"/>
      <c r="U677" s="57"/>
    </row>
    <row r="678" customFormat="false" ht="15.75" hidden="false" customHeight="true" outlineLevel="0" collapsed="false">
      <c r="A678" s="57"/>
      <c r="B678" s="96"/>
      <c r="C678" s="57"/>
      <c r="D678" s="62"/>
      <c r="E678" s="57"/>
      <c r="F678" s="57"/>
      <c r="G678" s="97"/>
      <c r="H678" s="98"/>
      <c r="I678" s="99"/>
      <c r="J678" s="57"/>
      <c r="K678" s="57"/>
      <c r="L678" s="57"/>
      <c r="M678" s="100"/>
      <c r="N678" s="100"/>
      <c r="O678" s="69"/>
      <c r="P678" s="67"/>
      <c r="Q678" s="57"/>
      <c r="R678" s="57"/>
      <c r="S678" s="57"/>
      <c r="T678" s="57"/>
      <c r="U678" s="57"/>
    </row>
    <row r="679" customFormat="false" ht="15.75" hidden="false" customHeight="true" outlineLevel="0" collapsed="false">
      <c r="A679" s="57"/>
      <c r="B679" s="96"/>
      <c r="C679" s="57"/>
      <c r="D679" s="62"/>
      <c r="E679" s="57"/>
      <c r="F679" s="57"/>
      <c r="G679" s="97"/>
      <c r="H679" s="98"/>
      <c r="I679" s="99"/>
      <c r="J679" s="57"/>
      <c r="K679" s="57"/>
      <c r="L679" s="57"/>
      <c r="M679" s="100"/>
      <c r="N679" s="100"/>
      <c r="O679" s="69"/>
      <c r="P679" s="67"/>
      <c r="Q679" s="57"/>
      <c r="R679" s="57"/>
      <c r="S679" s="57"/>
      <c r="T679" s="57"/>
      <c r="U679" s="57"/>
    </row>
    <row r="680" customFormat="false" ht="15.75" hidden="false" customHeight="true" outlineLevel="0" collapsed="false">
      <c r="A680" s="57"/>
      <c r="B680" s="96"/>
      <c r="C680" s="57"/>
      <c r="D680" s="62"/>
      <c r="E680" s="57"/>
      <c r="F680" s="57"/>
      <c r="G680" s="97"/>
      <c r="H680" s="98"/>
      <c r="I680" s="99"/>
      <c r="J680" s="57"/>
      <c r="K680" s="57"/>
      <c r="L680" s="57"/>
      <c r="M680" s="100"/>
      <c r="N680" s="100"/>
      <c r="O680" s="69"/>
      <c r="P680" s="67"/>
      <c r="Q680" s="57"/>
      <c r="R680" s="57"/>
      <c r="S680" s="57"/>
      <c r="T680" s="57"/>
      <c r="U680" s="57"/>
    </row>
    <row r="681" customFormat="false" ht="15.75" hidden="false" customHeight="true" outlineLevel="0" collapsed="false">
      <c r="A681" s="57"/>
      <c r="B681" s="96"/>
      <c r="C681" s="57"/>
      <c r="D681" s="62"/>
      <c r="E681" s="57"/>
      <c r="F681" s="57"/>
      <c r="G681" s="97"/>
      <c r="H681" s="98"/>
      <c r="I681" s="99"/>
      <c r="J681" s="57"/>
      <c r="K681" s="57"/>
      <c r="L681" s="57"/>
      <c r="M681" s="100"/>
      <c r="N681" s="100"/>
      <c r="O681" s="69"/>
      <c r="P681" s="67"/>
      <c r="Q681" s="57"/>
      <c r="R681" s="57"/>
      <c r="S681" s="57"/>
      <c r="T681" s="57"/>
      <c r="U681" s="57"/>
    </row>
    <row r="682" customFormat="false" ht="15.75" hidden="false" customHeight="true" outlineLevel="0" collapsed="false">
      <c r="A682" s="57"/>
      <c r="B682" s="96"/>
      <c r="C682" s="57"/>
      <c r="D682" s="62"/>
      <c r="E682" s="57"/>
      <c r="F682" s="57"/>
      <c r="G682" s="97"/>
      <c r="H682" s="98"/>
      <c r="I682" s="99"/>
      <c r="J682" s="57"/>
      <c r="K682" s="57"/>
      <c r="L682" s="57"/>
      <c r="M682" s="100"/>
      <c r="N682" s="100"/>
      <c r="O682" s="69"/>
      <c r="P682" s="67"/>
      <c r="Q682" s="57"/>
      <c r="R682" s="57"/>
      <c r="S682" s="57"/>
      <c r="T682" s="57"/>
      <c r="U682" s="57"/>
    </row>
    <row r="683" customFormat="false" ht="15.75" hidden="false" customHeight="true" outlineLevel="0" collapsed="false">
      <c r="A683" s="57"/>
      <c r="B683" s="96"/>
      <c r="C683" s="57"/>
      <c r="D683" s="62"/>
      <c r="E683" s="57"/>
      <c r="F683" s="57"/>
      <c r="G683" s="97"/>
      <c r="H683" s="98"/>
      <c r="I683" s="99"/>
      <c r="J683" s="57"/>
      <c r="K683" s="57"/>
      <c r="L683" s="57"/>
      <c r="M683" s="100"/>
      <c r="N683" s="100"/>
      <c r="O683" s="69"/>
      <c r="P683" s="67"/>
      <c r="Q683" s="57"/>
      <c r="R683" s="57"/>
      <c r="S683" s="57"/>
      <c r="T683" s="57"/>
      <c r="U683" s="57"/>
    </row>
    <row r="684" customFormat="false" ht="15.75" hidden="false" customHeight="true" outlineLevel="0" collapsed="false">
      <c r="A684" s="57"/>
      <c r="B684" s="96"/>
      <c r="C684" s="57"/>
      <c r="D684" s="62"/>
      <c r="E684" s="57"/>
      <c r="F684" s="57"/>
      <c r="G684" s="97"/>
      <c r="H684" s="98"/>
      <c r="I684" s="99"/>
      <c r="J684" s="57"/>
      <c r="K684" s="57"/>
      <c r="L684" s="57"/>
      <c r="M684" s="100"/>
      <c r="N684" s="100"/>
      <c r="O684" s="69"/>
      <c r="P684" s="67"/>
      <c r="Q684" s="57"/>
      <c r="R684" s="57"/>
      <c r="S684" s="57"/>
      <c r="T684" s="57"/>
      <c r="U684" s="57"/>
    </row>
    <row r="685" customFormat="false" ht="15.75" hidden="false" customHeight="true" outlineLevel="0" collapsed="false">
      <c r="A685" s="57"/>
      <c r="B685" s="96"/>
      <c r="C685" s="57"/>
      <c r="D685" s="62"/>
      <c r="E685" s="57"/>
      <c r="F685" s="57"/>
      <c r="G685" s="97"/>
      <c r="H685" s="98"/>
      <c r="I685" s="99"/>
      <c r="J685" s="57"/>
      <c r="K685" s="57"/>
      <c r="L685" s="57"/>
      <c r="M685" s="100"/>
      <c r="N685" s="100"/>
      <c r="O685" s="69"/>
      <c r="P685" s="67"/>
      <c r="Q685" s="57"/>
      <c r="R685" s="57"/>
      <c r="S685" s="57"/>
      <c r="T685" s="57"/>
      <c r="U685" s="57"/>
    </row>
    <row r="686" customFormat="false" ht="15.75" hidden="false" customHeight="true" outlineLevel="0" collapsed="false">
      <c r="A686" s="57"/>
      <c r="B686" s="96"/>
      <c r="C686" s="57"/>
      <c r="D686" s="62"/>
      <c r="E686" s="57"/>
      <c r="F686" s="57"/>
      <c r="G686" s="97"/>
      <c r="H686" s="98"/>
      <c r="I686" s="99"/>
      <c r="J686" s="57"/>
      <c r="K686" s="57"/>
      <c r="L686" s="57"/>
      <c r="M686" s="100"/>
      <c r="N686" s="100"/>
      <c r="O686" s="69"/>
      <c r="P686" s="67"/>
      <c r="Q686" s="57"/>
      <c r="R686" s="57"/>
      <c r="S686" s="57"/>
      <c r="T686" s="57"/>
      <c r="U686" s="57"/>
    </row>
    <row r="687" customFormat="false" ht="15.75" hidden="false" customHeight="true" outlineLevel="0" collapsed="false">
      <c r="A687" s="57"/>
      <c r="B687" s="96"/>
      <c r="C687" s="57"/>
      <c r="D687" s="62"/>
      <c r="E687" s="57"/>
      <c r="F687" s="57"/>
      <c r="G687" s="97"/>
      <c r="H687" s="98"/>
      <c r="I687" s="99"/>
      <c r="J687" s="57"/>
      <c r="K687" s="57"/>
      <c r="L687" s="57"/>
      <c r="M687" s="100"/>
      <c r="N687" s="100"/>
      <c r="O687" s="69"/>
      <c r="P687" s="67"/>
      <c r="Q687" s="57"/>
      <c r="R687" s="57"/>
      <c r="S687" s="57"/>
      <c r="T687" s="57"/>
      <c r="U687" s="57"/>
    </row>
    <row r="688" customFormat="false" ht="15.75" hidden="false" customHeight="true" outlineLevel="0" collapsed="false">
      <c r="A688" s="57"/>
      <c r="B688" s="96"/>
      <c r="C688" s="57"/>
      <c r="D688" s="62"/>
      <c r="E688" s="57"/>
      <c r="F688" s="57"/>
      <c r="G688" s="97"/>
      <c r="H688" s="98"/>
      <c r="I688" s="99"/>
      <c r="J688" s="57"/>
      <c r="K688" s="57"/>
      <c r="L688" s="57"/>
      <c r="M688" s="100"/>
      <c r="N688" s="100"/>
      <c r="O688" s="69"/>
      <c r="P688" s="67"/>
      <c r="Q688" s="57"/>
      <c r="R688" s="57"/>
      <c r="S688" s="57"/>
      <c r="T688" s="57"/>
      <c r="U688" s="57"/>
    </row>
    <row r="689" customFormat="false" ht="15.75" hidden="false" customHeight="true" outlineLevel="0" collapsed="false">
      <c r="A689" s="57"/>
      <c r="B689" s="96"/>
      <c r="C689" s="57"/>
      <c r="D689" s="62"/>
      <c r="E689" s="57"/>
      <c r="F689" s="57"/>
      <c r="G689" s="97"/>
      <c r="H689" s="98"/>
      <c r="I689" s="99"/>
      <c r="J689" s="57"/>
      <c r="K689" s="57"/>
      <c r="L689" s="57"/>
      <c r="M689" s="100"/>
      <c r="N689" s="100"/>
      <c r="O689" s="69"/>
      <c r="P689" s="67"/>
      <c r="Q689" s="57"/>
      <c r="R689" s="57"/>
      <c r="S689" s="57"/>
      <c r="T689" s="57"/>
      <c r="U689" s="57"/>
    </row>
    <row r="690" customFormat="false" ht="15.75" hidden="false" customHeight="true" outlineLevel="0" collapsed="false">
      <c r="A690" s="57"/>
      <c r="B690" s="96"/>
      <c r="C690" s="57"/>
      <c r="D690" s="62"/>
      <c r="E690" s="57"/>
      <c r="F690" s="57"/>
      <c r="G690" s="97"/>
      <c r="H690" s="98"/>
      <c r="I690" s="99"/>
      <c r="J690" s="57"/>
      <c r="K690" s="57"/>
      <c r="L690" s="57"/>
      <c r="M690" s="100"/>
      <c r="N690" s="100"/>
      <c r="O690" s="69"/>
      <c r="P690" s="67"/>
      <c r="Q690" s="57"/>
      <c r="R690" s="57"/>
      <c r="S690" s="57"/>
      <c r="T690" s="57"/>
      <c r="U690" s="57"/>
    </row>
    <row r="691" customFormat="false" ht="15.75" hidden="false" customHeight="true" outlineLevel="0" collapsed="false">
      <c r="A691" s="57"/>
      <c r="B691" s="96"/>
      <c r="C691" s="57"/>
      <c r="D691" s="62"/>
      <c r="E691" s="57"/>
      <c r="F691" s="57"/>
      <c r="G691" s="97"/>
      <c r="H691" s="98"/>
      <c r="I691" s="99"/>
      <c r="J691" s="57"/>
      <c r="K691" s="57"/>
      <c r="L691" s="57"/>
      <c r="M691" s="100"/>
      <c r="N691" s="100"/>
      <c r="O691" s="69"/>
      <c r="P691" s="67"/>
      <c r="Q691" s="57"/>
      <c r="R691" s="57"/>
      <c r="S691" s="57"/>
      <c r="T691" s="57"/>
      <c r="U691" s="57"/>
    </row>
    <row r="692" customFormat="false" ht="15.75" hidden="false" customHeight="true" outlineLevel="0" collapsed="false">
      <c r="A692" s="57"/>
      <c r="B692" s="96"/>
      <c r="C692" s="57"/>
      <c r="D692" s="62"/>
      <c r="E692" s="57"/>
      <c r="F692" s="57"/>
      <c r="G692" s="97"/>
      <c r="H692" s="98"/>
      <c r="I692" s="99"/>
      <c r="J692" s="57"/>
      <c r="K692" s="57"/>
      <c r="L692" s="57"/>
      <c r="M692" s="100"/>
      <c r="N692" s="100"/>
      <c r="O692" s="69"/>
      <c r="P692" s="67"/>
      <c r="Q692" s="57"/>
      <c r="R692" s="57"/>
      <c r="S692" s="57"/>
      <c r="T692" s="57"/>
      <c r="U692" s="57"/>
    </row>
    <row r="693" customFormat="false" ht="15.75" hidden="false" customHeight="true" outlineLevel="0" collapsed="false">
      <c r="A693" s="57"/>
      <c r="B693" s="96"/>
      <c r="C693" s="57"/>
      <c r="D693" s="62"/>
      <c r="E693" s="57"/>
      <c r="F693" s="57"/>
      <c r="G693" s="97"/>
      <c r="H693" s="98"/>
      <c r="I693" s="99"/>
      <c r="J693" s="57"/>
      <c r="K693" s="57"/>
      <c r="L693" s="57"/>
      <c r="M693" s="100"/>
      <c r="N693" s="100"/>
      <c r="O693" s="69"/>
      <c r="P693" s="67"/>
      <c r="Q693" s="57"/>
      <c r="R693" s="57"/>
      <c r="S693" s="57"/>
      <c r="T693" s="57"/>
      <c r="U693" s="57"/>
    </row>
    <row r="694" customFormat="false" ht="15.75" hidden="false" customHeight="true" outlineLevel="0" collapsed="false">
      <c r="A694" s="57"/>
      <c r="B694" s="96"/>
      <c r="C694" s="57"/>
      <c r="D694" s="62"/>
      <c r="E694" s="57"/>
      <c r="F694" s="57"/>
      <c r="G694" s="97"/>
      <c r="H694" s="98"/>
      <c r="I694" s="99"/>
      <c r="J694" s="57"/>
      <c r="K694" s="57"/>
      <c r="L694" s="57"/>
      <c r="M694" s="100"/>
      <c r="N694" s="100"/>
      <c r="O694" s="69"/>
      <c r="P694" s="67"/>
      <c r="Q694" s="57"/>
      <c r="R694" s="57"/>
      <c r="S694" s="57"/>
      <c r="T694" s="57"/>
      <c r="U694" s="57"/>
    </row>
    <row r="695" customFormat="false" ht="15.75" hidden="false" customHeight="true" outlineLevel="0" collapsed="false">
      <c r="A695" s="57"/>
      <c r="B695" s="96"/>
      <c r="C695" s="57"/>
      <c r="D695" s="62"/>
      <c r="E695" s="57"/>
      <c r="F695" s="57"/>
      <c r="G695" s="97"/>
      <c r="H695" s="98"/>
      <c r="I695" s="99"/>
      <c r="J695" s="57"/>
      <c r="K695" s="57"/>
      <c r="L695" s="57"/>
      <c r="M695" s="100"/>
      <c r="N695" s="100"/>
      <c r="O695" s="69"/>
      <c r="P695" s="67"/>
      <c r="Q695" s="57"/>
      <c r="R695" s="57"/>
      <c r="S695" s="57"/>
      <c r="T695" s="57"/>
      <c r="U695" s="57"/>
    </row>
    <row r="696" customFormat="false" ht="15.75" hidden="false" customHeight="true" outlineLevel="0" collapsed="false">
      <c r="A696" s="57"/>
      <c r="B696" s="96"/>
      <c r="C696" s="57"/>
      <c r="D696" s="62"/>
      <c r="E696" s="57"/>
      <c r="F696" s="57"/>
      <c r="G696" s="97"/>
      <c r="H696" s="98"/>
      <c r="I696" s="99"/>
      <c r="J696" s="57"/>
      <c r="K696" s="57"/>
      <c r="L696" s="57"/>
      <c r="M696" s="100"/>
      <c r="N696" s="100"/>
      <c r="O696" s="69"/>
      <c r="P696" s="67"/>
      <c r="Q696" s="57"/>
      <c r="R696" s="57"/>
      <c r="S696" s="57"/>
      <c r="T696" s="57"/>
      <c r="U696" s="57"/>
    </row>
    <row r="697" customFormat="false" ht="15.75" hidden="false" customHeight="true" outlineLevel="0" collapsed="false">
      <c r="A697" s="57"/>
      <c r="B697" s="96"/>
      <c r="C697" s="57"/>
      <c r="D697" s="62"/>
      <c r="E697" s="57"/>
      <c r="F697" s="57"/>
      <c r="G697" s="97"/>
      <c r="H697" s="98"/>
      <c r="I697" s="99"/>
      <c r="J697" s="57"/>
      <c r="K697" s="57"/>
      <c r="L697" s="57"/>
      <c r="M697" s="100"/>
      <c r="N697" s="100"/>
      <c r="O697" s="69"/>
      <c r="P697" s="67"/>
      <c r="Q697" s="57"/>
      <c r="R697" s="57"/>
      <c r="S697" s="57"/>
      <c r="T697" s="57"/>
      <c r="U697" s="57"/>
    </row>
    <row r="698" customFormat="false" ht="15.75" hidden="false" customHeight="true" outlineLevel="0" collapsed="false">
      <c r="A698" s="57"/>
      <c r="B698" s="96"/>
      <c r="C698" s="57"/>
      <c r="D698" s="62"/>
      <c r="E698" s="57"/>
      <c r="F698" s="57"/>
      <c r="G698" s="97"/>
      <c r="H698" s="98"/>
      <c r="I698" s="99"/>
      <c r="J698" s="57"/>
      <c r="K698" s="57"/>
      <c r="L698" s="57"/>
      <c r="M698" s="100"/>
      <c r="N698" s="100"/>
      <c r="O698" s="69"/>
      <c r="P698" s="67"/>
      <c r="Q698" s="57"/>
      <c r="R698" s="57"/>
      <c r="S698" s="57"/>
      <c r="T698" s="57"/>
      <c r="U698" s="57"/>
    </row>
    <row r="699" customFormat="false" ht="15.75" hidden="false" customHeight="true" outlineLevel="0" collapsed="false">
      <c r="A699" s="57"/>
      <c r="B699" s="96"/>
      <c r="C699" s="57"/>
      <c r="D699" s="62"/>
      <c r="E699" s="57"/>
      <c r="F699" s="57"/>
      <c r="G699" s="97"/>
      <c r="H699" s="98"/>
      <c r="I699" s="99"/>
      <c r="J699" s="57"/>
      <c r="K699" s="57"/>
      <c r="L699" s="57"/>
      <c r="M699" s="100"/>
      <c r="N699" s="100"/>
      <c r="O699" s="69"/>
      <c r="P699" s="67"/>
      <c r="Q699" s="57"/>
      <c r="R699" s="57"/>
      <c r="S699" s="57"/>
      <c r="T699" s="57"/>
      <c r="U699" s="57"/>
    </row>
    <row r="700" customFormat="false" ht="15.75" hidden="false" customHeight="true" outlineLevel="0" collapsed="false">
      <c r="A700" s="57"/>
      <c r="B700" s="96"/>
      <c r="C700" s="57"/>
      <c r="D700" s="62"/>
      <c r="E700" s="57"/>
      <c r="F700" s="57"/>
      <c r="G700" s="97"/>
      <c r="H700" s="98"/>
      <c r="I700" s="99"/>
      <c r="J700" s="57"/>
      <c r="K700" s="57"/>
      <c r="L700" s="57"/>
      <c r="M700" s="100"/>
      <c r="N700" s="100"/>
      <c r="O700" s="69"/>
      <c r="P700" s="67"/>
      <c r="Q700" s="57"/>
      <c r="R700" s="57"/>
      <c r="S700" s="57"/>
      <c r="T700" s="57"/>
      <c r="U700" s="57"/>
    </row>
    <row r="701" customFormat="false" ht="15.75" hidden="false" customHeight="true" outlineLevel="0" collapsed="false">
      <c r="A701" s="57"/>
      <c r="B701" s="96"/>
      <c r="C701" s="57"/>
      <c r="D701" s="62"/>
      <c r="E701" s="57"/>
      <c r="F701" s="57"/>
      <c r="G701" s="97"/>
      <c r="H701" s="98"/>
      <c r="I701" s="99"/>
      <c r="J701" s="57"/>
      <c r="K701" s="57"/>
      <c r="L701" s="57"/>
      <c r="M701" s="100"/>
      <c r="N701" s="100"/>
      <c r="O701" s="69"/>
      <c r="P701" s="67"/>
      <c r="Q701" s="57"/>
      <c r="R701" s="57"/>
      <c r="S701" s="57"/>
      <c r="T701" s="57"/>
      <c r="U701" s="57"/>
    </row>
    <row r="702" customFormat="false" ht="15.75" hidden="false" customHeight="true" outlineLevel="0" collapsed="false">
      <c r="A702" s="57"/>
      <c r="B702" s="96"/>
      <c r="C702" s="57"/>
      <c r="D702" s="62"/>
      <c r="E702" s="57"/>
      <c r="F702" s="57"/>
      <c r="G702" s="97"/>
      <c r="H702" s="98"/>
      <c r="I702" s="99"/>
      <c r="J702" s="57"/>
      <c r="K702" s="57"/>
      <c r="L702" s="57"/>
      <c r="M702" s="100"/>
      <c r="N702" s="100"/>
      <c r="O702" s="69"/>
      <c r="P702" s="67"/>
      <c r="Q702" s="57"/>
      <c r="R702" s="57"/>
      <c r="S702" s="57"/>
      <c r="T702" s="57"/>
      <c r="U702" s="57"/>
    </row>
    <row r="703" customFormat="false" ht="15.75" hidden="false" customHeight="true" outlineLevel="0" collapsed="false">
      <c r="A703" s="57"/>
      <c r="B703" s="96"/>
      <c r="C703" s="57"/>
      <c r="D703" s="62"/>
      <c r="E703" s="57"/>
      <c r="F703" s="57"/>
      <c r="G703" s="97"/>
      <c r="H703" s="98"/>
      <c r="I703" s="99"/>
      <c r="J703" s="57"/>
      <c r="K703" s="57"/>
      <c r="L703" s="57"/>
      <c r="M703" s="100"/>
      <c r="N703" s="100"/>
      <c r="O703" s="69"/>
      <c r="P703" s="67"/>
      <c r="Q703" s="57"/>
      <c r="R703" s="57"/>
      <c r="S703" s="57"/>
      <c r="T703" s="57"/>
      <c r="U703" s="57"/>
    </row>
    <row r="704" customFormat="false" ht="15.75" hidden="false" customHeight="true" outlineLevel="0" collapsed="false">
      <c r="A704" s="57"/>
      <c r="B704" s="96"/>
      <c r="C704" s="57"/>
      <c r="D704" s="62"/>
      <c r="E704" s="57"/>
      <c r="F704" s="57"/>
      <c r="G704" s="97"/>
      <c r="H704" s="98"/>
      <c r="I704" s="99"/>
      <c r="J704" s="57"/>
      <c r="K704" s="57"/>
      <c r="L704" s="57"/>
      <c r="M704" s="100"/>
      <c r="N704" s="100"/>
      <c r="O704" s="69"/>
      <c r="P704" s="67"/>
      <c r="Q704" s="57"/>
      <c r="R704" s="57"/>
      <c r="S704" s="57"/>
      <c r="T704" s="57"/>
      <c r="U704" s="57"/>
    </row>
    <row r="705" customFormat="false" ht="15.75" hidden="false" customHeight="true" outlineLevel="0" collapsed="false">
      <c r="A705" s="57"/>
      <c r="B705" s="96"/>
      <c r="C705" s="57"/>
      <c r="D705" s="62"/>
      <c r="E705" s="57"/>
      <c r="F705" s="57"/>
      <c r="G705" s="97"/>
      <c r="H705" s="98"/>
      <c r="I705" s="99"/>
      <c r="J705" s="57"/>
      <c r="K705" s="57"/>
      <c r="L705" s="57"/>
      <c r="M705" s="100"/>
      <c r="N705" s="100"/>
      <c r="O705" s="69"/>
      <c r="P705" s="67"/>
      <c r="Q705" s="57"/>
      <c r="R705" s="57"/>
      <c r="S705" s="57"/>
      <c r="T705" s="57"/>
      <c r="U705" s="57"/>
    </row>
    <row r="706" customFormat="false" ht="15.75" hidden="false" customHeight="true" outlineLevel="0" collapsed="false">
      <c r="A706" s="57"/>
      <c r="B706" s="96"/>
      <c r="C706" s="57"/>
      <c r="D706" s="62"/>
      <c r="E706" s="57"/>
      <c r="F706" s="57"/>
      <c r="G706" s="97"/>
      <c r="H706" s="98"/>
      <c r="I706" s="99"/>
      <c r="J706" s="57"/>
      <c r="K706" s="57"/>
      <c r="L706" s="57"/>
      <c r="M706" s="100"/>
      <c r="N706" s="100"/>
      <c r="O706" s="69"/>
      <c r="P706" s="67"/>
      <c r="Q706" s="57"/>
      <c r="R706" s="57"/>
      <c r="S706" s="57"/>
      <c r="T706" s="57"/>
      <c r="U706" s="57"/>
    </row>
    <row r="707" customFormat="false" ht="15.75" hidden="false" customHeight="true" outlineLevel="0" collapsed="false">
      <c r="A707" s="57"/>
      <c r="B707" s="96"/>
      <c r="C707" s="57"/>
      <c r="D707" s="62"/>
      <c r="E707" s="57"/>
      <c r="F707" s="57"/>
      <c r="G707" s="97"/>
      <c r="H707" s="98"/>
      <c r="I707" s="99"/>
      <c r="J707" s="57"/>
      <c r="K707" s="57"/>
      <c r="L707" s="57"/>
      <c r="M707" s="100"/>
      <c r="N707" s="100"/>
      <c r="O707" s="69"/>
      <c r="P707" s="67"/>
      <c r="Q707" s="57"/>
      <c r="R707" s="57"/>
      <c r="S707" s="57"/>
      <c r="T707" s="57"/>
      <c r="U707" s="57"/>
    </row>
    <row r="708" customFormat="false" ht="15.75" hidden="false" customHeight="true" outlineLevel="0" collapsed="false">
      <c r="A708" s="57"/>
      <c r="B708" s="96"/>
      <c r="C708" s="57"/>
      <c r="D708" s="62"/>
      <c r="E708" s="57"/>
      <c r="F708" s="57"/>
      <c r="G708" s="97"/>
      <c r="H708" s="98"/>
      <c r="I708" s="99"/>
      <c r="J708" s="57"/>
      <c r="K708" s="57"/>
      <c r="L708" s="57"/>
      <c r="M708" s="100"/>
      <c r="N708" s="100"/>
      <c r="O708" s="69"/>
      <c r="P708" s="67"/>
      <c r="Q708" s="57"/>
      <c r="R708" s="57"/>
      <c r="S708" s="57"/>
      <c r="T708" s="57"/>
      <c r="U708" s="57"/>
    </row>
    <row r="709" customFormat="false" ht="15.75" hidden="false" customHeight="true" outlineLevel="0" collapsed="false">
      <c r="A709" s="57"/>
      <c r="B709" s="96"/>
      <c r="C709" s="57"/>
      <c r="D709" s="62"/>
      <c r="E709" s="57"/>
      <c r="F709" s="57"/>
      <c r="G709" s="97"/>
      <c r="H709" s="98"/>
      <c r="I709" s="99"/>
      <c r="J709" s="57"/>
      <c r="K709" s="57"/>
      <c r="L709" s="57"/>
      <c r="M709" s="100"/>
      <c r="N709" s="100"/>
      <c r="O709" s="69"/>
      <c r="P709" s="67"/>
      <c r="Q709" s="57"/>
      <c r="R709" s="57"/>
      <c r="S709" s="57"/>
      <c r="T709" s="57"/>
      <c r="U709" s="57"/>
    </row>
    <row r="710" customFormat="false" ht="15.75" hidden="false" customHeight="true" outlineLevel="0" collapsed="false">
      <c r="A710" s="57"/>
      <c r="B710" s="96"/>
      <c r="C710" s="57"/>
      <c r="D710" s="62"/>
      <c r="E710" s="57"/>
      <c r="F710" s="57"/>
      <c r="G710" s="97"/>
      <c r="H710" s="98"/>
      <c r="I710" s="99"/>
      <c r="J710" s="57"/>
      <c r="K710" s="57"/>
      <c r="L710" s="57"/>
      <c r="M710" s="100"/>
      <c r="N710" s="100"/>
      <c r="O710" s="69"/>
      <c r="P710" s="67"/>
      <c r="Q710" s="57"/>
      <c r="R710" s="57"/>
      <c r="S710" s="57"/>
      <c r="T710" s="57"/>
      <c r="U710" s="57"/>
    </row>
    <row r="711" customFormat="false" ht="15.75" hidden="false" customHeight="true" outlineLevel="0" collapsed="false">
      <c r="A711" s="57"/>
      <c r="B711" s="96"/>
      <c r="C711" s="57"/>
      <c r="D711" s="62"/>
      <c r="E711" s="57"/>
      <c r="F711" s="57"/>
      <c r="G711" s="97"/>
      <c r="H711" s="98"/>
      <c r="I711" s="99"/>
      <c r="J711" s="57"/>
      <c r="K711" s="57"/>
      <c r="L711" s="57"/>
      <c r="M711" s="100"/>
      <c r="N711" s="100"/>
      <c r="O711" s="69"/>
      <c r="P711" s="67"/>
      <c r="Q711" s="57"/>
      <c r="R711" s="57"/>
      <c r="S711" s="57"/>
      <c r="T711" s="57"/>
      <c r="U711" s="57"/>
    </row>
    <row r="712" customFormat="false" ht="15.75" hidden="false" customHeight="true" outlineLevel="0" collapsed="false">
      <c r="A712" s="57"/>
      <c r="B712" s="96"/>
      <c r="C712" s="57"/>
      <c r="D712" s="62"/>
      <c r="E712" s="57"/>
      <c r="F712" s="57"/>
      <c r="G712" s="97"/>
      <c r="H712" s="98"/>
      <c r="I712" s="99"/>
      <c r="J712" s="57"/>
      <c r="K712" s="57"/>
      <c r="L712" s="57"/>
      <c r="M712" s="100"/>
      <c r="N712" s="100"/>
      <c r="O712" s="69"/>
      <c r="P712" s="67"/>
      <c r="Q712" s="57"/>
      <c r="R712" s="57"/>
      <c r="S712" s="57"/>
      <c r="T712" s="57"/>
      <c r="U712" s="57"/>
    </row>
    <row r="713" customFormat="false" ht="15.75" hidden="false" customHeight="true" outlineLevel="0" collapsed="false">
      <c r="A713" s="57"/>
      <c r="B713" s="96"/>
      <c r="C713" s="57"/>
      <c r="D713" s="62"/>
      <c r="E713" s="57"/>
      <c r="F713" s="57"/>
      <c r="G713" s="97"/>
      <c r="H713" s="98"/>
      <c r="I713" s="99"/>
      <c r="J713" s="57"/>
      <c r="K713" s="57"/>
      <c r="L713" s="57"/>
      <c r="M713" s="100"/>
      <c r="N713" s="100"/>
      <c r="O713" s="69"/>
      <c r="P713" s="67"/>
      <c r="Q713" s="57"/>
      <c r="R713" s="57"/>
      <c r="S713" s="57"/>
      <c r="T713" s="57"/>
      <c r="U713" s="57"/>
    </row>
    <row r="714" customFormat="false" ht="15.75" hidden="false" customHeight="true" outlineLevel="0" collapsed="false">
      <c r="A714" s="57"/>
      <c r="B714" s="96"/>
      <c r="C714" s="57"/>
      <c r="D714" s="62"/>
      <c r="E714" s="57"/>
      <c r="F714" s="57"/>
      <c r="G714" s="97"/>
      <c r="H714" s="98"/>
      <c r="I714" s="99"/>
      <c r="J714" s="57"/>
      <c r="K714" s="57"/>
      <c r="L714" s="57"/>
      <c r="M714" s="100"/>
      <c r="N714" s="100"/>
      <c r="O714" s="69"/>
      <c r="P714" s="67"/>
      <c r="Q714" s="57"/>
      <c r="R714" s="57"/>
      <c r="S714" s="57"/>
      <c r="T714" s="57"/>
      <c r="U714" s="57"/>
    </row>
    <row r="715" customFormat="false" ht="15.75" hidden="false" customHeight="true" outlineLevel="0" collapsed="false">
      <c r="A715" s="57"/>
      <c r="B715" s="96"/>
      <c r="C715" s="57"/>
      <c r="D715" s="62"/>
      <c r="E715" s="57"/>
      <c r="F715" s="57"/>
      <c r="G715" s="97"/>
      <c r="H715" s="98"/>
      <c r="I715" s="99"/>
      <c r="J715" s="57"/>
      <c r="K715" s="57"/>
      <c r="L715" s="57"/>
      <c r="M715" s="100"/>
      <c r="N715" s="100"/>
      <c r="O715" s="69"/>
      <c r="P715" s="67"/>
      <c r="Q715" s="57"/>
      <c r="R715" s="57"/>
      <c r="S715" s="57"/>
      <c r="T715" s="57"/>
      <c r="U715" s="57"/>
    </row>
    <row r="716" customFormat="false" ht="15.75" hidden="false" customHeight="true" outlineLevel="0" collapsed="false">
      <c r="A716" s="57"/>
      <c r="B716" s="96"/>
      <c r="C716" s="57"/>
      <c r="D716" s="62"/>
      <c r="E716" s="57"/>
      <c r="F716" s="57"/>
      <c r="G716" s="97"/>
      <c r="H716" s="98"/>
      <c r="I716" s="99"/>
      <c r="J716" s="57"/>
      <c r="K716" s="57"/>
      <c r="L716" s="57"/>
      <c r="M716" s="100"/>
      <c r="N716" s="100"/>
      <c r="O716" s="69"/>
      <c r="P716" s="67"/>
      <c r="Q716" s="57"/>
      <c r="R716" s="57"/>
      <c r="S716" s="57"/>
      <c r="T716" s="57"/>
      <c r="U716" s="57"/>
    </row>
    <row r="717" customFormat="false" ht="15.75" hidden="false" customHeight="true" outlineLevel="0" collapsed="false">
      <c r="A717" s="57"/>
      <c r="B717" s="96"/>
      <c r="C717" s="57"/>
      <c r="D717" s="62"/>
      <c r="E717" s="57"/>
      <c r="F717" s="57"/>
      <c r="G717" s="97"/>
      <c r="H717" s="98"/>
      <c r="I717" s="99"/>
      <c r="J717" s="57"/>
      <c r="K717" s="57"/>
      <c r="L717" s="57"/>
      <c r="M717" s="100"/>
      <c r="N717" s="100"/>
      <c r="O717" s="69"/>
      <c r="P717" s="67"/>
      <c r="Q717" s="57"/>
      <c r="R717" s="57"/>
      <c r="S717" s="57"/>
      <c r="T717" s="57"/>
      <c r="U717" s="57"/>
    </row>
    <row r="718" customFormat="false" ht="15.75" hidden="false" customHeight="true" outlineLevel="0" collapsed="false">
      <c r="A718" s="57"/>
      <c r="B718" s="96"/>
      <c r="C718" s="57"/>
      <c r="D718" s="62"/>
      <c r="E718" s="57"/>
      <c r="F718" s="57"/>
      <c r="G718" s="97"/>
      <c r="H718" s="98"/>
      <c r="I718" s="99"/>
      <c r="J718" s="57"/>
      <c r="K718" s="57"/>
      <c r="L718" s="57"/>
      <c r="M718" s="100"/>
      <c r="N718" s="100"/>
      <c r="O718" s="69"/>
      <c r="P718" s="67"/>
      <c r="Q718" s="57"/>
      <c r="R718" s="57"/>
      <c r="S718" s="57"/>
      <c r="T718" s="57"/>
      <c r="U718" s="57"/>
    </row>
    <row r="719" customFormat="false" ht="15.75" hidden="false" customHeight="true" outlineLevel="0" collapsed="false">
      <c r="A719" s="57"/>
      <c r="B719" s="96"/>
      <c r="C719" s="57"/>
      <c r="D719" s="62"/>
      <c r="E719" s="57"/>
      <c r="F719" s="57"/>
      <c r="G719" s="97"/>
      <c r="H719" s="98"/>
      <c r="I719" s="99"/>
      <c r="J719" s="57"/>
      <c r="K719" s="57"/>
      <c r="L719" s="57"/>
      <c r="M719" s="100"/>
      <c r="N719" s="100"/>
      <c r="O719" s="69"/>
      <c r="P719" s="67"/>
      <c r="Q719" s="57"/>
      <c r="R719" s="57"/>
      <c r="S719" s="57"/>
      <c r="T719" s="57"/>
      <c r="U719" s="57"/>
    </row>
    <row r="720" customFormat="false" ht="15.75" hidden="false" customHeight="true" outlineLevel="0" collapsed="false">
      <c r="A720" s="57"/>
      <c r="B720" s="96"/>
      <c r="C720" s="57"/>
      <c r="D720" s="62"/>
      <c r="E720" s="57"/>
      <c r="F720" s="57"/>
      <c r="G720" s="97"/>
      <c r="H720" s="98"/>
      <c r="I720" s="99"/>
      <c r="J720" s="57"/>
      <c r="K720" s="57"/>
      <c r="L720" s="57"/>
      <c r="M720" s="100"/>
      <c r="N720" s="100"/>
      <c r="O720" s="69"/>
      <c r="P720" s="67"/>
      <c r="Q720" s="57"/>
      <c r="R720" s="57"/>
      <c r="S720" s="57"/>
      <c r="T720" s="57"/>
      <c r="U720" s="57"/>
    </row>
    <row r="721" customFormat="false" ht="15.75" hidden="false" customHeight="true" outlineLevel="0" collapsed="false">
      <c r="A721" s="57"/>
      <c r="B721" s="96"/>
      <c r="C721" s="57"/>
      <c r="D721" s="62"/>
      <c r="E721" s="57"/>
      <c r="F721" s="57"/>
      <c r="G721" s="97"/>
      <c r="H721" s="98"/>
      <c r="I721" s="99"/>
      <c r="J721" s="57"/>
      <c r="K721" s="57"/>
      <c r="L721" s="57"/>
      <c r="M721" s="100"/>
      <c r="N721" s="100"/>
      <c r="O721" s="69"/>
      <c r="P721" s="67"/>
      <c r="Q721" s="57"/>
      <c r="R721" s="57"/>
      <c r="S721" s="57"/>
      <c r="T721" s="57"/>
      <c r="U721" s="57"/>
    </row>
    <row r="722" customFormat="false" ht="15.75" hidden="false" customHeight="true" outlineLevel="0" collapsed="false">
      <c r="A722" s="57"/>
      <c r="B722" s="96"/>
      <c r="C722" s="57"/>
      <c r="D722" s="62"/>
      <c r="E722" s="57"/>
      <c r="F722" s="57"/>
      <c r="G722" s="97"/>
      <c r="H722" s="98"/>
      <c r="I722" s="99"/>
      <c r="J722" s="57"/>
      <c r="K722" s="57"/>
      <c r="L722" s="57"/>
      <c r="M722" s="100"/>
      <c r="N722" s="100"/>
      <c r="O722" s="69"/>
      <c r="P722" s="67"/>
      <c r="Q722" s="57"/>
      <c r="R722" s="57"/>
      <c r="S722" s="57"/>
      <c r="T722" s="57"/>
      <c r="U722" s="57"/>
    </row>
    <row r="723" customFormat="false" ht="15.75" hidden="false" customHeight="true" outlineLevel="0" collapsed="false">
      <c r="A723" s="57"/>
      <c r="B723" s="96"/>
      <c r="C723" s="57"/>
      <c r="D723" s="62"/>
      <c r="E723" s="57"/>
      <c r="F723" s="57"/>
      <c r="G723" s="97"/>
      <c r="H723" s="98"/>
      <c r="I723" s="99"/>
      <c r="J723" s="57"/>
      <c r="K723" s="57"/>
      <c r="L723" s="57"/>
      <c r="M723" s="100"/>
      <c r="N723" s="100"/>
      <c r="O723" s="69"/>
      <c r="P723" s="67"/>
      <c r="Q723" s="57"/>
      <c r="R723" s="57"/>
      <c r="S723" s="57"/>
      <c r="T723" s="57"/>
      <c r="U723" s="57"/>
    </row>
    <row r="724" customFormat="false" ht="15.75" hidden="false" customHeight="true" outlineLevel="0" collapsed="false">
      <c r="A724" s="57"/>
      <c r="B724" s="96"/>
      <c r="C724" s="57"/>
      <c r="D724" s="62"/>
      <c r="E724" s="57"/>
      <c r="F724" s="57"/>
      <c r="G724" s="97"/>
      <c r="H724" s="98"/>
      <c r="I724" s="99"/>
      <c r="J724" s="57"/>
      <c r="K724" s="57"/>
      <c r="L724" s="57"/>
      <c r="M724" s="100"/>
      <c r="N724" s="100"/>
      <c r="O724" s="69"/>
      <c r="P724" s="67"/>
      <c r="Q724" s="57"/>
      <c r="R724" s="57"/>
      <c r="S724" s="57"/>
      <c r="T724" s="57"/>
      <c r="U724" s="57"/>
    </row>
    <row r="725" customFormat="false" ht="15.75" hidden="false" customHeight="true" outlineLevel="0" collapsed="false">
      <c r="A725" s="57"/>
      <c r="B725" s="96"/>
      <c r="C725" s="57"/>
      <c r="D725" s="62"/>
      <c r="E725" s="57"/>
      <c r="F725" s="57"/>
      <c r="G725" s="97"/>
      <c r="H725" s="98"/>
      <c r="I725" s="99"/>
      <c r="J725" s="57"/>
      <c r="K725" s="57"/>
      <c r="L725" s="57"/>
      <c r="M725" s="100"/>
      <c r="N725" s="100"/>
      <c r="O725" s="69"/>
      <c r="P725" s="67"/>
      <c r="Q725" s="57"/>
      <c r="R725" s="57"/>
      <c r="S725" s="57"/>
      <c r="T725" s="57"/>
      <c r="U725" s="57"/>
    </row>
    <row r="726" customFormat="false" ht="15.75" hidden="false" customHeight="true" outlineLevel="0" collapsed="false">
      <c r="A726" s="57"/>
      <c r="B726" s="96"/>
      <c r="C726" s="57"/>
      <c r="D726" s="62"/>
      <c r="E726" s="57"/>
      <c r="F726" s="57"/>
      <c r="G726" s="97"/>
      <c r="H726" s="98"/>
      <c r="I726" s="99"/>
      <c r="J726" s="57"/>
      <c r="K726" s="57"/>
      <c r="L726" s="57"/>
      <c r="M726" s="100"/>
      <c r="N726" s="100"/>
      <c r="O726" s="69"/>
      <c r="P726" s="67"/>
      <c r="Q726" s="57"/>
      <c r="R726" s="57"/>
      <c r="S726" s="57"/>
      <c r="T726" s="57"/>
      <c r="U726" s="57"/>
    </row>
    <row r="727" customFormat="false" ht="15.75" hidden="false" customHeight="true" outlineLevel="0" collapsed="false">
      <c r="A727" s="57"/>
      <c r="B727" s="96"/>
      <c r="C727" s="57"/>
      <c r="D727" s="62"/>
      <c r="E727" s="57"/>
      <c r="F727" s="57"/>
      <c r="G727" s="97"/>
      <c r="H727" s="98"/>
      <c r="I727" s="99"/>
      <c r="J727" s="57"/>
      <c r="K727" s="57"/>
      <c r="L727" s="57"/>
      <c r="M727" s="100"/>
      <c r="N727" s="100"/>
      <c r="O727" s="69"/>
      <c r="P727" s="67"/>
      <c r="Q727" s="57"/>
      <c r="R727" s="57"/>
      <c r="S727" s="57"/>
      <c r="T727" s="57"/>
      <c r="U727" s="57"/>
    </row>
    <row r="728" customFormat="false" ht="15.75" hidden="false" customHeight="true" outlineLevel="0" collapsed="false">
      <c r="A728" s="57"/>
      <c r="B728" s="96"/>
      <c r="C728" s="57"/>
      <c r="D728" s="62"/>
      <c r="E728" s="57"/>
      <c r="F728" s="57"/>
      <c r="G728" s="97"/>
      <c r="H728" s="98"/>
      <c r="I728" s="99"/>
      <c r="J728" s="57"/>
      <c r="K728" s="57"/>
      <c r="L728" s="57"/>
      <c r="M728" s="100"/>
      <c r="N728" s="100"/>
      <c r="O728" s="69"/>
      <c r="P728" s="67"/>
      <c r="Q728" s="57"/>
      <c r="R728" s="57"/>
      <c r="S728" s="57"/>
      <c r="T728" s="57"/>
      <c r="U728" s="57"/>
    </row>
    <row r="729" customFormat="false" ht="15.75" hidden="false" customHeight="true" outlineLevel="0" collapsed="false">
      <c r="A729" s="57"/>
      <c r="B729" s="96"/>
      <c r="C729" s="57"/>
      <c r="D729" s="62"/>
      <c r="E729" s="57"/>
      <c r="F729" s="57"/>
      <c r="G729" s="97"/>
      <c r="H729" s="98"/>
      <c r="I729" s="99"/>
      <c r="J729" s="57"/>
      <c r="K729" s="57"/>
      <c r="L729" s="57"/>
      <c r="M729" s="100"/>
      <c r="N729" s="100"/>
      <c r="O729" s="69"/>
      <c r="P729" s="67"/>
      <c r="Q729" s="57"/>
      <c r="R729" s="57"/>
      <c r="S729" s="57"/>
      <c r="T729" s="57"/>
      <c r="U729" s="57"/>
    </row>
    <row r="730" customFormat="false" ht="15.75" hidden="false" customHeight="true" outlineLevel="0" collapsed="false">
      <c r="A730" s="57"/>
      <c r="B730" s="96"/>
      <c r="C730" s="57"/>
      <c r="D730" s="62"/>
      <c r="E730" s="57"/>
      <c r="F730" s="57"/>
      <c r="G730" s="97"/>
      <c r="H730" s="98"/>
      <c r="I730" s="99"/>
      <c r="J730" s="57"/>
      <c r="K730" s="57"/>
      <c r="L730" s="57"/>
      <c r="M730" s="100"/>
      <c r="N730" s="100"/>
      <c r="O730" s="69"/>
      <c r="P730" s="67"/>
      <c r="Q730" s="57"/>
      <c r="R730" s="57"/>
      <c r="S730" s="57"/>
      <c r="T730" s="57"/>
      <c r="U730" s="57"/>
    </row>
    <row r="731" customFormat="false" ht="15.75" hidden="false" customHeight="true" outlineLevel="0" collapsed="false">
      <c r="A731" s="57"/>
      <c r="B731" s="96"/>
      <c r="C731" s="57"/>
      <c r="D731" s="62"/>
      <c r="E731" s="57"/>
      <c r="F731" s="57"/>
      <c r="G731" s="97"/>
      <c r="H731" s="98"/>
      <c r="I731" s="99"/>
      <c r="J731" s="57"/>
      <c r="K731" s="57"/>
      <c r="L731" s="57"/>
      <c r="M731" s="100"/>
      <c r="N731" s="100"/>
      <c r="O731" s="69"/>
      <c r="P731" s="67"/>
      <c r="Q731" s="57"/>
      <c r="R731" s="57"/>
      <c r="S731" s="57"/>
      <c r="T731" s="57"/>
      <c r="U731" s="57"/>
    </row>
    <row r="732" customFormat="false" ht="15.75" hidden="false" customHeight="true" outlineLevel="0" collapsed="false">
      <c r="A732" s="57"/>
      <c r="B732" s="96"/>
      <c r="C732" s="57"/>
      <c r="D732" s="62"/>
      <c r="E732" s="57"/>
      <c r="F732" s="57"/>
      <c r="G732" s="97"/>
      <c r="H732" s="98"/>
      <c r="I732" s="99"/>
      <c r="J732" s="57"/>
      <c r="K732" s="57"/>
      <c r="L732" s="57"/>
      <c r="M732" s="100"/>
      <c r="N732" s="100"/>
      <c r="O732" s="69"/>
      <c r="P732" s="67"/>
      <c r="Q732" s="57"/>
      <c r="R732" s="57"/>
      <c r="S732" s="57"/>
      <c r="T732" s="57"/>
      <c r="U732" s="57"/>
    </row>
    <row r="733" customFormat="false" ht="15.75" hidden="false" customHeight="true" outlineLevel="0" collapsed="false">
      <c r="A733" s="57"/>
      <c r="B733" s="96"/>
      <c r="C733" s="57"/>
      <c r="D733" s="62"/>
      <c r="E733" s="57"/>
      <c r="F733" s="57"/>
      <c r="G733" s="97"/>
      <c r="H733" s="98"/>
      <c r="I733" s="99"/>
      <c r="J733" s="57"/>
      <c r="K733" s="57"/>
      <c r="L733" s="57"/>
      <c r="M733" s="100"/>
      <c r="N733" s="100"/>
      <c r="O733" s="69"/>
      <c r="P733" s="67"/>
      <c r="Q733" s="57"/>
      <c r="R733" s="57"/>
      <c r="S733" s="57"/>
      <c r="T733" s="57"/>
      <c r="U733" s="57"/>
    </row>
    <row r="734" customFormat="false" ht="15.75" hidden="false" customHeight="true" outlineLevel="0" collapsed="false">
      <c r="A734" s="57"/>
      <c r="B734" s="96"/>
      <c r="C734" s="57"/>
      <c r="D734" s="62"/>
      <c r="E734" s="57"/>
      <c r="F734" s="57"/>
      <c r="G734" s="97"/>
      <c r="H734" s="98"/>
      <c r="I734" s="99"/>
      <c r="J734" s="57"/>
      <c r="K734" s="57"/>
      <c r="L734" s="57"/>
      <c r="M734" s="100"/>
      <c r="N734" s="100"/>
      <c r="O734" s="69"/>
      <c r="P734" s="67"/>
      <c r="Q734" s="57"/>
      <c r="R734" s="57"/>
      <c r="S734" s="57"/>
      <c r="T734" s="57"/>
      <c r="U734" s="57"/>
    </row>
    <row r="735" customFormat="false" ht="15.75" hidden="false" customHeight="true" outlineLevel="0" collapsed="false">
      <c r="A735" s="57"/>
      <c r="B735" s="96"/>
      <c r="C735" s="57"/>
      <c r="D735" s="62"/>
      <c r="E735" s="57"/>
      <c r="F735" s="57"/>
      <c r="G735" s="97"/>
      <c r="H735" s="98"/>
      <c r="I735" s="99"/>
      <c r="J735" s="57"/>
      <c r="K735" s="57"/>
      <c r="L735" s="57"/>
      <c r="M735" s="100"/>
      <c r="N735" s="100"/>
      <c r="O735" s="69"/>
      <c r="P735" s="67"/>
      <c r="Q735" s="57"/>
      <c r="R735" s="57"/>
      <c r="S735" s="57"/>
      <c r="T735" s="57"/>
      <c r="U735" s="57"/>
    </row>
    <row r="736" customFormat="false" ht="15.75" hidden="false" customHeight="true" outlineLevel="0" collapsed="false">
      <c r="A736" s="57"/>
      <c r="B736" s="96"/>
      <c r="C736" s="57"/>
      <c r="D736" s="62"/>
      <c r="E736" s="57"/>
      <c r="F736" s="57"/>
      <c r="G736" s="97"/>
      <c r="H736" s="98"/>
      <c r="I736" s="99"/>
      <c r="J736" s="57"/>
      <c r="K736" s="57"/>
      <c r="L736" s="57"/>
      <c r="M736" s="100"/>
      <c r="N736" s="100"/>
      <c r="O736" s="69"/>
      <c r="P736" s="67"/>
      <c r="Q736" s="57"/>
      <c r="R736" s="57"/>
      <c r="S736" s="57"/>
      <c r="T736" s="57"/>
      <c r="U736" s="57"/>
    </row>
    <row r="737" customFormat="false" ht="15.75" hidden="false" customHeight="true" outlineLevel="0" collapsed="false">
      <c r="A737" s="57"/>
      <c r="B737" s="96"/>
      <c r="C737" s="57"/>
      <c r="D737" s="62"/>
      <c r="E737" s="57"/>
      <c r="F737" s="57"/>
      <c r="G737" s="97"/>
      <c r="H737" s="98"/>
      <c r="I737" s="99"/>
      <c r="J737" s="57"/>
      <c r="K737" s="57"/>
      <c r="L737" s="57"/>
      <c r="M737" s="100"/>
      <c r="N737" s="100"/>
      <c r="O737" s="69"/>
      <c r="P737" s="67"/>
      <c r="Q737" s="57"/>
      <c r="R737" s="57"/>
      <c r="S737" s="57"/>
      <c r="T737" s="57"/>
      <c r="U737" s="57"/>
    </row>
    <row r="738" customFormat="false" ht="15.75" hidden="false" customHeight="true" outlineLevel="0" collapsed="false">
      <c r="A738" s="57"/>
      <c r="B738" s="96"/>
      <c r="C738" s="57"/>
      <c r="D738" s="62"/>
      <c r="E738" s="57"/>
      <c r="F738" s="57"/>
      <c r="G738" s="97"/>
      <c r="H738" s="98"/>
      <c r="I738" s="99"/>
      <c r="J738" s="57"/>
      <c r="K738" s="57"/>
      <c r="L738" s="57"/>
      <c r="M738" s="100"/>
      <c r="N738" s="100"/>
      <c r="O738" s="69"/>
      <c r="P738" s="67"/>
      <c r="Q738" s="57"/>
      <c r="R738" s="57"/>
      <c r="S738" s="57"/>
      <c r="T738" s="57"/>
      <c r="U738" s="57"/>
    </row>
    <row r="739" customFormat="false" ht="15.75" hidden="false" customHeight="true" outlineLevel="0" collapsed="false">
      <c r="A739" s="57"/>
      <c r="B739" s="96"/>
      <c r="C739" s="57"/>
      <c r="D739" s="62"/>
      <c r="E739" s="57"/>
      <c r="F739" s="57"/>
      <c r="G739" s="97"/>
      <c r="H739" s="98"/>
      <c r="I739" s="99"/>
      <c r="J739" s="57"/>
      <c r="K739" s="57"/>
      <c r="L739" s="57"/>
      <c r="M739" s="100"/>
      <c r="N739" s="100"/>
      <c r="O739" s="69"/>
      <c r="P739" s="67"/>
      <c r="Q739" s="57"/>
      <c r="R739" s="57"/>
      <c r="S739" s="57"/>
      <c r="T739" s="57"/>
      <c r="U739" s="57"/>
    </row>
    <row r="740" customFormat="false" ht="15.75" hidden="false" customHeight="true" outlineLevel="0" collapsed="false">
      <c r="A740" s="57"/>
      <c r="B740" s="96"/>
      <c r="C740" s="57"/>
      <c r="D740" s="62"/>
      <c r="E740" s="57"/>
      <c r="F740" s="57"/>
      <c r="G740" s="97"/>
      <c r="H740" s="98"/>
      <c r="I740" s="99"/>
      <c r="J740" s="57"/>
      <c r="K740" s="57"/>
      <c r="L740" s="57"/>
      <c r="M740" s="100"/>
      <c r="N740" s="100"/>
      <c r="O740" s="69"/>
      <c r="P740" s="67"/>
      <c r="Q740" s="57"/>
      <c r="R740" s="57"/>
      <c r="S740" s="57"/>
      <c r="T740" s="57"/>
      <c r="U740" s="57"/>
    </row>
    <row r="741" customFormat="false" ht="15.75" hidden="false" customHeight="true" outlineLevel="0" collapsed="false">
      <c r="A741" s="57"/>
      <c r="B741" s="96"/>
      <c r="C741" s="57"/>
      <c r="D741" s="62"/>
      <c r="E741" s="57"/>
      <c r="F741" s="57"/>
      <c r="G741" s="97"/>
      <c r="H741" s="98"/>
      <c r="I741" s="99"/>
      <c r="J741" s="57"/>
      <c r="K741" s="57"/>
      <c r="L741" s="57"/>
      <c r="M741" s="100"/>
      <c r="N741" s="100"/>
      <c r="O741" s="69"/>
      <c r="P741" s="67"/>
      <c r="Q741" s="57"/>
      <c r="R741" s="57"/>
      <c r="S741" s="57"/>
      <c r="T741" s="57"/>
      <c r="U741" s="57"/>
    </row>
    <row r="742" customFormat="false" ht="15.75" hidden="false" customHeight="true" outlineLevel="0" collapsed="false">
      <c r="A742" s="57"/>
      <c r="B742" s="96"/>
      <c r="C742" s="57"/>
      <c r="D742" s="62"/>
      <c r="E742" s="57"/>
      <c r="F742" s="57"/>
      <c r="G742" s="97"/>
      <c r="H742" s="98"/>
      <c r="I742" s="99"/>
      <c r="J742" s="57"/>
      <c r="K742" s="57"/>
      <c r="L742" s="57"/>
      <c r="M742" s="100"/>
      <c r="N742" s="100"/>
      <c r="O742" s="69"/>
      <c r="P742" s="67"/>
      <c r="Q742" s="57"/>
      <c r="R742" s="57"/>
      <c r="S742" s="57"/>
      <c r="T742" s="57"/>
      <c r="U742" s="57"/>
    </row>
    <row r="743" customFormat="false" ht="15.75" hidden="false" customHeight="true" outlineLevel="0" collapsed="false">
      <c r="A743" s="57"/>
      <c r="B743" s="96"/>
      <c r="C743" s="57"/>
      <c r="D743" s="62"/>
      <c r="E743" s="57"/>
      <c r="F743" s="57"/>
      <c r="G743" s="97"/>
      <c r="H743" s="98"/>
      <c r="I743" s="99"/>
      <c r="J743" s="57"/>
      <c r="K743" s="57"/>
      <c r="L743" s="57"/>
      <c r="M743" s="100"/>
      <c r="N743" s="100"/>
      <c r="O743" s="69"/>
      <c r="P743" s="67"/>
      <c r="Q743" s="57"/>
      <c r="R743" s="57"/>
      <c r="S743" s="57"/>
      <c r="T743" s="57"/>
      <c r="U743" s="57"/>
    </row>
    <row r="744" customFormat="false" ht="15.75" hidden="false" customHeight="true" outlineLevel="0" collapsed="false">
      <c r="A744" s="57"/>
      <c r="B744" s="96"/>
      <c r="C744" s="57"/>
      <c r="D744" s="62"/>
      <c r="E744" s="57"/>
      <c r="F744" s="57"/>
      <c r="G744" s="97"/>
      <c r="H744" s="98"/>
      <c r="I744" s="99"/>
      <c r="J744" s="57"/>
      <c r="K744" s="57"/>
      <c r="L744" s="57"/>
      <c r="M744" s="100"/>
      <c r="N744" s="100"/>
      <c r="O744" s="69"/>
      <c r="P744" s="67"/>
      <c r="Q744" s="57"/>
      <c r="R744" s="57"/>
      <c r="S744" s="57"/>
      <c r="T744" s="57"/>
      <c r="U744" s="57"/>
    </row>
    <row r="745" customFormat="false" ht="15.75" hidden="false" customHeight="true" outlineLevel="0" collapsed="false">
      <c r="A745" s="57"/>
      <c r="B745" s="96"/>
      <c r="C745" s="57"/>
      <c r="D745" s="62"/>
      <c r="E745" s="57"/>
      <c r="F745" s="57"/>
      <c r="G745" s="97"/>
      <c r="H745" s="98"/>
      <c r="I745" s="99"/>
      <c r="J745" s="57"/>
      <c r="K745" s="57"/>
      <c r="L745" s="57"/>
      <c r="M745" s="100"/>
      <c r="N745" s="100"/>
      <c r="O745" s="69"/>
      <c r="P745" s="67"/>
      <c r="Q745" s="57"/>
      <c r="R745" s="57"/>
      <c r="S745" s="57"/>
      <c r="T745" s="57"/>
      <c r="U745" s="57"/>
    </row>
    <row r="746" customFormat="false" ht="15.75" hidden="false" customHeight="true" outlineLevel="0" collapsed="false">
      <c r="A746" s="57"/>
      <c r="B746" s="96"/>
      <c r="C746" s="57"/>
      <c r="D746" s="62"/>
      <c r="E746" s="57"/>
      <c r="F746" s="57"/>
      <c r="G746" s="97"/>
      <c r="H746" s="98"/>
      <c r="I746" s="99"/>
      <c r="J746" s="57"/>
      <c r="K746" s="57"/>
      <c r="L746" s="57"/>
      <c r="M746" s="100"/>
      <c r="N746" s="100"/>
      <c r="O746" s="69"/>
      <c r="P746" s="67"/>
      <c r="Q746" s="57"/>
      <c r="R746" s="57"/>
      <c r="S746" s="57"/>
      <c r="T746" s="57"/>
      <c r="U746" s="57"/>
    </row>
    <row r="747" customFormat="false" ht="15.75" hidden="false" customHeight="true" outlineLevel="0" collapsed="false">
      <c r="A747" s="57"/>
      <c r="B747" s="96"/>
      <c r="C747" s="57"/>
      <c r="D747" s="62"/>
      <c r="E747" s="57"/>
      <c r="F747" s="57"/>
      <c r="G747" s="97"/>
      <c r="H747" s="98"/>
      <c r="I747" s="99"/>
      <c r="J747" s="57"/>
      <c r="K747" s="57"/>
      <c r="L747" s="57"/>
      <c r="M747" s="100"/>
      <c r="N747" s="100"/>
      <c r="O747" s="69"/>
      <c r="P747" s="67"/>
      <c r="Q747" s="57"/>
      <c r="R747" s="57"/>
      <c r="S747" s="57"/>
      <c r="T747" s="57"/>
      <c r="U747" s="57"/>
    </row>
    <row r="748" customFormat="false" ht="15.75" hidden="false" customHeight="true" outlineLevel="0" collapsed="false">
      <c r="A748" s="57"/>
      <c r="B748" s="96"/>
      <c r="C748" s="57"/>
      <c r="D748" s="62"/>
      <c r="E748" s="57"/>
      <c r="F748" s="57"/>
      <c r="G748" s="97"/>
      <c r="H748" s="98"/>
      <c r="I748" s="99"/>
      <c r="J748" s="57"/>
      <c r="K748" s="57"/>
      <c r="L748" s="57"/>
      <c r="M748" s="100"/>
      <c r="N748" s="100"/>
      <c r="O748" s="69"/>
      <c r="P748" s="67"/>
      <c r="Q748" s="57"/>
      <c r="R748" s="57"/>
      <c r="S748" s="57"/>
      <c r="T748" s="57"/>
      <c r="U748" s="57"/>
    </row>
    <row r="749" customFormat="false" ht="15.75" hidden="false" customHeight="true" outlineLevel="0" collapsed="false">
      <c r="A749" s="57"/>
      <c r="B749" s="96"/>
      <c r="C749" s="57"/>
      <c r="D749" s="62"/>
      <c r="E749" s="57"/>
      <c r="F749" s="57"/>
      <c r="G749" s="97"/>
      <c r="H749" s="98"/>
      <c r="I749" s="99"/>
      <c r="J749" s="57"/>
      <c r="K749" s="57"/>
      <c r="L749" s="57"/>
      <c r="M749" s="100"/>
      <c r="N749" s="100"/>
      <c r="O749" s="69"/>
      <c r="P749" s="67"/>
      <c r="Q749" s="57"/>
      <c r="R749" s="57"/>
      <c r="S749" s="57"/>
      <c r="T749" s="57"/>
      <c r="U749" s="57"/>
    </row>
    <row r="750" customFormat="false" ht="15.75" hidden="false" customHeight="true" outlineLevel="0" collapsed="false">
      <c r="A750" s="57"/>
      <c r="B750" s="96"/>
      <c r="C750" s="57"/>
      <c r="D750" s="62"/>
      <c r="E750" s="57"/>
      <c r="F750" s="57"/>
      <c r="G750" s="97"/>
      <c r="H750" s="98"/>
      <c r="I750" s="99"/>
      <c r="J750" s="57"/>
      <c r="K750" s="57"/>
      <c r="L750" s="57"/>
      <c r="M750" s="100"/>
      <c r="N750" s="100"/>
      <c r="O750" s="69"/>
      <c r="P750" s="67"/>
      <c r="Q750" s="57"/>
      <c r="R750" s="57"/>
      <c r="S750" s="57"/>
      <c r="T750" s="57"/>
      <c r="U750" s="57"/>
    </row>
    <row r="751" customFormat="false" ht="15.75" hidden="false" customHeight="true" outlineLevel="0" collapsed="false">
      <c r="A751" s="57"/>
      <c r="B751" s="96"/>
      <c r="C751" s="57"/>
      <c r="D751" s="62"/>
      <c r="E751" s="57"/>
      <c r="F751" s="57"/>
      <c r="G751" s="97"/>
      <c r="H751" s="98"/>
      <c r="I751" s="99"/>
      <c r="J751" s="57"/>
      <c r="K751" s="57"/>
      <c r="L751" s="57"/>
      <c r="M751" s="100"/>
      <c r="N751" s="100"/>
      <c r="O751" s="69"/>
      <c r="P751" s="67"/>
      <c r="Q751" s="57"/>
      <c r="R751" s="57"/>
      <c r="S751" s="57"/>
      <c r="T751" s="57"/>
      <c r="U751" s="57"/>
    </row>
    <row r="752" customFormat="false" ht="15.75" hidden="false" customHeight="true" outlineLevel="0" collapsed="false">
      <c r="A752" s="57"/>
      <c r="B752" s="96"/>
      <c r="C752" s="57"/>
      <c r="D752" s="62"/>
      <c r="E752" s="57"/>
      <c r="F752" s="57"/>
      <c r="G752" s="97"/>
      <c r="H752" s="98"/>
      <c r="I752" s="99"/>
      <c r="J752" s="57"/>
      <c r="K752" s="57"/>
      <c r="L752" s="57"/>
      <c r="M752" s="100"/>
      <c r="N752" s="100"/>
      <c r="O752" s="69"/>
      <c r="P752" s="67"/>
      <c r="Q752" s="57"/>
      <c r="R752" s="57"/>
      <c r="S752" s="57"/>
      <c r="T752" s="57"/>
      <c r="U752" s="57"/>
    </row>
    <row r="753" customFormat="false" ht="15.75" hidden="false" customHeight="true" outlineLevel="0" collapsed="false">
      <c r="A753" s="57"/>
      <c r="B753" s="96"/>
      <c r="C753" s="57"/>
      <c r="D753" s="62"/>
      <c r="E753" s="57"/>
      <c r="F753" s="57"/>
      <c r="G753" s="97"/>
      <c r="H753" s="98"/>
      <c r="I753" s="99"/>
      <c r="J753" s="57"/>
      <c r="K753" s="57"/>
      <c r="L753" s="57"/>
      <c r="M753" s="100"/>
      <c r="N753" s="100"/>
      <c r="O753" s="69"/>
      <c r="P753" s="67"/>
      <c r="Q753" s="57"/>
      <c r="R753" s="57"/>
      <c r="S753" s="57"/>
      <c r="T753" s="57"/>
      <c r="U753" s="57"/>
    </row>
    <row r="754" customFormat="false" ht="15.75" hidden="false" customHeight="true" outlineLevel="0" collapsed="false">
      <c r="A754" s="57"/>
      <c r="B754" s="96"/>
      <c r="C754" s="57"/>
      <c r="D754" s="62"/>
      <c r="E754" s="57"/>
      <c r="F754" s="57"/>
      <c r="G754" s="97"/>
      <c r="H754" s="98"/>
      <c r="I754" s="99"/>
      <c r="J754" s="57"/>
      <c r="K754" s="57"/>
      <c r="L754" s="57"/>
      <c r="M754" s="100"/>
      <c r="N754" s="100"/>
      <c r="O754" s="69"/>
      <c r="P754" s="67"/>
      <c r="Q754" s="57"/>
      <c r="R754" s="57"/>
      <c r="S754" s="57"/>
      <c r="T754" s="57"/>
      <c r="U754" s="57"/>
    </row>
    <row r="755" customFormat="false" ht="15.75" hidden="false" customHeight="true" outlineLevel="0" collapsed="false">
      <c r="A755" s="57"/>
      <c r="B755" s="96"/>
      <c r="C755" s="57"/>
      <c r="D755" s="62"/>
      <c r="E755" s="57"/>
      <c r="F755" s="57"/>
      <c r="G755" s="97"/>
      <c r="H755" s="98"/>
      <c r="I755" s="99"/>
      <c r="J755" s="57"/>
      <c r="K755" s="57"/>
      <c r="L755" s="57"/>
      <c r="M755" s="100"/>
      <c r="N755" s="100"/>
      <c r="O755" s="69"/>
      <c r="P755" s="67"/>
      <c r="Q755" s="57"/>
      <c r="R755" s="57"/>
      <c r="S755" s="57"/>
      <c r="T755" s="57"/>
      <c r="U755" s="57"/>
    </row>
    <row r="756" customFormat="false" ht="15.75" hidden="false" customHeight="true" outlineLevel="0" collapsed="false">
      <c r="A756" s="57"/>
      <c r="B756" s="96"/>
      <c r="C756" s="57"/>
      <c r="D756" s="62"/>
      <c r="E756" s="57"/>
      <c r="F756" s="57"/>
      <c r="G756" s="97"/>
      <c r="H756" s="98"/>
      <c r="I756" s="99"/>
      <c r="J756" s="57"/>
      <c r="K756" s="57"/>
      <c r="L756" s="57"/>
      <c r="M756" s="100"/>
      <c r="N756" s="100"/>
      <c r="O756" s="69"/>
      <c r="P756" s="67"/>
      <c r="Q756" s="57"/>
      <c r="R756" s="57"/>
      <c r="S756" s="57"/>
      <c r="T756" s="57"/>
      <c r="U756" s="57"/>
    </row>
    <row r="757" customFormat="false" ht="15.75" hidden="false" customHeight="true" outlineLevel="0" collapsed="false">
      <c r="A757" s="57"/>
      <c r="B757" s="96"/>
      <c r="C757" s="57"/>
      <c r="D757" s="62"/>
      <c r="E757" s="57"/>
      <c r="F757" s="57"/>
      <c r="G757" s="97"/>
      <c r="H757" s="98"/>
      <c r="I757" s="99"/>
      <c r="J757" s="57"/>
      <c r="K757" s="57"/>
      <c r="L757" s="57"/>
      <c r="M757" s="100"/>
      <c r="N757" s="100"/>
      <c r="O757" s="69"/>
      <c r="P757" s="67"/>
      <c r="Q757" s="57"/>
      <c r="R757" s="57"/>
      <c r="S757" s="57"/>
      <c r="T757" s="57"/>
      <c r="U757" s="57"/>
    </row>
    <row r="758" customFormat="false" ht="15.75" hidden="false" customHeight="true" outlineLevel="0" collapsed="false">
      <c r="A758" s="57"/>
      <c r="B758" s="96"/>
      <c r="C758" s="57"/>
      <c r="D758" s="62"/>
      <c r="E758" s="57"/>
      <c r="F758" s="57"/>
      <c r="G758" s="97"/>
      <c r="H758" s="98"/>
      <c r="I758" s="99"/>
      <c r="J758" s="57"/>
      <c r="K758" s="57"/>
      <c r="L758" s="57"/>
      <c r="M758" s="100"/>
      <c r="N758" s="100"/>
      <c r="O758" s="69"/>
      <c r="P758" s="67"/>
      <c r="Q758" s="57"/>
      <c r="R758" s="57"/>
      <c r="S758" s="57"/>
      <c r="T758" s="57"/>
      <c r="U758" s="57"/>
    </row>
    <row r="759" customFormat="false" ht="15.75" hidden="false" customHeight="true" outlineLevel="0" collapsed="false">
      <c r="A759" s="57"/>
      <c r="B759" s="96"/>
      <c r="C759" s="57"/>
      <c r="D759" s="62"/>
      <c r="E759" s="57"/>
      <c r="F759" s="57"/>
      <c r="G759" s="97"/>
      <c r="H759" s="98"/>
      <c r="I759" s="99"/>
      <c r="J759" s="57"/>
      <c r="K759" s="57"/>
      <c r="L759" s="57"/>
      <c r="M759" s="100"/>
      <c r="N759" s="100"/>
      <c r="O759" s="69"/>
      <c r="P759" s="67"/>
      <c r="Q759" s="57"/>
      <c r="R759" s="57"/>
      <c r="S759" s="57"/>
      <c r="T759" s="57"/>
      <c r="U759" s="57"/>
    </row>
    <row r="760" customFormat="false" ht="15.75" hidden="false" customHeight="true" outlineLevel="0" collapsed="false">
      <c r="A760" s="57"/>
      <c r="B760" s="96"/>
      <c r="C760" s="57"/>
      <c r="D760" s="62"/>
      <c r="E760" s="57"/>
      <c r="F760" s="57"/>
      <c r="G760" s="97"/>
      <c r="H760" s="98"/>
      <c r="I760" s="99"/>
      <c r="J760" s="57"/>
      <c r="K760" s="57"/>
      <c r="L760" s="57"/>
      <c r="M760" s="100"/>
      <c r="N760" s="100"/>
      <c r="O760" s="69"/>
      <c r="P760" s="67"/>
      <c r="Q760" s="57"/>
      <c r="R760" s="57"/>
      <c r="S760" s="57"/>
      <c r="T760" s="57"/>
      <c r="U760" s="57"/>
    </row>
    <row r="761" customFormat="false" ht="15.75" hidden="false" customHeight="true" outlineLevel="0" collapsed="false">
      <c r="A761" s="57"/>
      <c r="B761" s="96"/>
      <c r="C761" s="57"/>
      <c r="D761" s="62"/>
      <c r="E761" s="57"/>
      <c r="F761" s="57"/>
      <c r="G761" s="97"/>
      <c r="H761" s="98"/>
      <c r="I761" s="99"/>
      <c r="J761" s="57"/>
      <c r="K761" s="57"/>
      <c r="L761" s="57"/>
      <c r="M761" s="100"/>
      <c r="N761" s="100"/>
      <c r="O761" s="69"/>
      <c r="P761" s="67"/>
      <c r="Q761" s="57"/>
      <c r="R761" s="57"/>
      <c r="S761" s="57"/>
      <c r="T761" s="57"/>
      <c r="U761" s="57"/>
    </row>
    <row r="762" customFormat="false" ht="15.75" hidden="false" customHeight="true" outlineLevel="0" collapsed="false">
      <c r="A762" s="57"/>
      <c r="B762" s="96"/>
      <c r="C762" s="57"/>
      <c r="D762" s="62"/>
      <c r="E762" s="57"/>
      <c r="F762" s="57"/>
      <c r="G762" s="97"/>
      <c r="H762" s="98"/>
      <c r="I762" s="99"/>
      <c r="J762" s="57"/>
      <c r="K762" s="57"/>
      <c r="L762" s="57"/>
      <c r="M762" s="100"/>
      <c r="N762" s="100"/>
      <c r="O762" s="69"/>
      <c r="P762" s="67"/>
      <c r="Q762" s="57"/>
      <c r="R762" s="57"/>
      <c r="S762" s="57"/>
      <c r="T762" s="57"/>
      <c r="U762" s="57"/>
    </row>
    <row r="763" customFormat="false" ht="15.75" hidden="false" customHeight="true" outlineLevel="0" collapsed="false">
      <c r="A763" s="57"/>
      <c r="B763" s="96"/>
      <c r="C763" s="57"/>
      <c r="D763" s="62"/>
      <c r="E763" s="57"/>
      <c r="F763" s="57"/>
      <c r="G763" s="97"/>
      <c r="H763" s="98"/>
      <c r="I763" s="99"/>
      <c r="J763" s="57"/>
      <c r="K763" s="57"/>
      <c r="L763" s="57"/>
      <c r="M763" s="100"/>
      <c r="N763" s="100"/>
      <c r="O763" s="69"/>
      <c r="P763" s="67"/>
      <c r="Q763" s="57"/>
      <c r="R763" s="57"/>
      <c r="S763" s="57"/>
      <c r="T763" s="57"/>
      <c r="U763" s="57"/>
    </row>
    <row r="764" customFormat="false" ht="15.75" hidden="false" customHeight="true" outlineLevel="0" collapsed="false">
      <c r="A764" s="57"/>
      <c r="B764" s="96"/>
      <c r="C764" s="57"/>
      <c r="D764" s="62"/>
      <c r="E764" s="57"/>
      <c r="F764" s="57"/>
      <c r="G764" s="97"/>
      <c r="H764" s="98"/>
      <c r="I764" s="99"/>
      <c r="J764" s="57"/>
      <c r="K764" s="57"/>
      <c r="L764" s="57"/>
      <c r="M764" s="100"/>
      <c r="N764" s="100"/>
      <c r="O764" s="69"/>
      <c r="P764" s="67"/>
      <c r="Q764" s="57"/>
      <c r="R764" s="57"/>
      <c r="S764" s="57"/>
      <c r="T764" s="57"/>
      <c r="U764" s="57"/>
    </row>
    <row r="765" customFormat="false" ht="15.75" hidden="false" customHeight="true" outlineLevel="0" collapsed="false">
      <c r="A765" s="57"/>
      <c r="B765" s="96"/>
      <c r="C765" s="57"/>
      <c r="D765" s="62"/>
      <c r="E765" s="57"/>
      <c r="F765" s="57"/>
      <c r="G765" s="97"/>
      <c r="H765" s="98"/>
      <c r="I765" s="99"/>
      <c r="J765" s="57"/>
      <c r="K765" s="57"/>
      <c r="L765" s="57"/>
      <c r="M765" s="100"/>
      <c r="N765" s="100"/>
      <c r="O765" s="69"/>
      <c r="P765" s="67"/>
      <c r="Q765" s="57"/>
      <c r="R765" s="57"/>
      <c r="S765" s="57"/>
      <c r="T765" s="57"/>
      <c r="U765" s="57"/>
    </row>
    <row r="766" customFormat="false" ht="15.75" hidden="false" customHeight="true" outlineLevel="0" collapsed="false">
      <c r="A766" s="57"/>
      <c r="B766" s="96"/>
      <c r="C766" s="57"/>
      <c r="D766" s="62"/>
      <c r="E766" s="57"/>
      <c r="F766" s="57"/>
      <c r="G766" s="97"/>
      <c r="H766" s="98"/>
      <c r="I766" s="99"/>
      <c r="J766" s="57"/>
      <c r="K766" s="57"/>
      <c r="L766" s="57"/>
      <c r="M766" s="100"/>
      <c r="N766" s="100"/>
      <c r="O766" s="69"/>
      <c r="P766" s="67"/>
      <c r="Q766" s="57"/>
      <c r="R766" s="57"/>
      <c r="S766" s="57"/>
      <c r="T766" s="57"/>
      <c r="U766" s="57"/>
    </row>
    <row r="767" customFormat="false" ht="15.75" hidden="false" customHeight="true" outlineLevel="0" collapsed="false">
      <c r="A767" s="57"/>
      <c r="B767" s="96"/>
      <c r="C767" s="57"/>
      <c r="D767" s="62"/>
      <c r="E767" s="57"/>
      <c r="F767" s="57"/>
      <c r="G767" s="97"/>
      <c r="H767" s="98"/>
      <c r="I767" s="99"/>
      <c r="J767" s="57"/>
      <c r="K767" s="57"/>
      <c r="L767" s="57"/>
      <c r="M767" s="100"/>
      <c r="N767" s="100"/>
      <c r="O767" s="69"/>
      <c r="P767" s="67"/>
      <c r="Q767" s="57"/>
      <c r="R767" s="57"/>
      <c r="S767" s="57"/>
      <c r="T767" s="57"/>
      <c r="U767" s="57"/>
    </row>
    <row r="768" customFormat="false" ht="15.75" hidden="false" customHeight="true" outlineLevel="0" collapsed="false">
      <c r="A768" s="57"/>
      <c r="B768" s="96"/>
      <c r="C768" s="57"/>
      <c r="D768" s="62"/>
      <c r="E768" s="57"/>
      <c r="F768" s="57"/>
      <c r="G768" s="97"/>
      <c r="H768" s="98"/>
      <c r="I768" s="99"/>
      <c r="J768" s="57"/>
      <c r="K768" s="57"/>
      <c r="L768" s="57"/>
      <c r="M768" s="100"/>
      <c r="N768" s="100"/>
      <c r="O768" s="69"/>
      <c r="P768" s="67"/>
      <c r="Q768" s="57"/>
      <c r="R768" s="57"/>
      <c r="S768" s="57"/>
      <c r="T768" s="57"/>
      <c r="U768" s="57"/>
    </row>
    <row r="769" customFormat="false" ht="15.75" hidden="false" customHeight="true" outlineLevel="0" collapsed="false">
      <c r="A769" s="57"/>
      <c r="B769" s="96"/>
      <c r="C769" s="57"/>
      <c r="D769" s="62"/>
      <c r="E769" s="57"/>
      <c r="F769" s="57"/>
      <c r="G769" s="97"/>
      <c r="H769" s="98"/>
      <c r="I769" s="99"/>
      <c r="J769" s="57"/>
      <c r="K769" s="57"/>
      <c r="L769" s="57"/>
      <c r="M769" s="100"/>
      <c r="N769" s="100"/>
      <c r="O769" s="69"/>
      <c r="P769" s="67"/>
      <c r="Q769" s="57"/>
      <c r="R769" s="57"/>
      <c r="S769" s="57"/>
      <c r="T769" s="57"/>
      <c r="U769" s="57"/>
    </row>
    <row r="770" customFormat="false" ht="15.75" hidden="false" customHeight="true" outlineLevel="0" collapsed="false">
      <c r="A770" s="57"/>
      <c r="B770" s="96"/>
      <c r="C770" s="57"/>
      <c r="D770" s="62"/>
      <c r="E770" s="57"/>
      <c r="F770" s="57"/>
      <c r="G770" s="97"/>
      <c r="H770" s="98"/>
      <c r="I770" s="99"/>
      <c r="J770" s="57"/>
      <c r="K770" s="57"/>
      <c r="L770" s="57"/>
      <c r="M770" s="100"/>
      <c r="N770" s="100"/>
      <c r="O770" s="69"/>
      <c r="P770" s="67"/>
      <c r="Q770" s="57"/>
      <c r="R770" s="57"/>
      <c r="S770" s="57"/>
      <c r="T770" s="57"/>
      <c r="U770" s="57"/>
    </row>
    <row r="771" customFormat="false" ht="15.75" hidden="false" customHeight="true" outlineLevel="0" collapsed="false">
      <c r="A771" s="57"/>
      <c r="B771" s="96"/>
      <c r="C771" s="57"/>
      <c r="D771" s="62"/>
      <c r="E771" s="57"/>
      <c r="F771" s="57"/>
      <c r="G771" s="97"/>
      <c r="H771" s="98"/>
      <c r="I771" s="99"/>
      <c r="J771" s="57"/>
      <c r="K771" s="57"/>
      <c r="L771" s="57"/>
      <c r="M771" s="100"/>
      <c r="N771" s="100"/>
      <c r="O771" s="69"/>
      <c r="P771" s="67"/>
      <c r="Q771" s="57"/>
      <c r="R771" s="57"/>
      <c r="S771" s="57"/>
      <c r="T771" s="57"/>
      <c r="U771" s="57"/>
    </row>
    <row r="772" customFormat="false" ht="15.75" hidden="false" customHeight="true" outlineLevel="0" collapsed="false">
      <c r="A772" s="57"/>
      <c r="B772" s="96"/>
      <c r="C772" s="57"/>
      <c r="D772" s="62"/>
      <c r="E772" s="57"/>
      <c r="F772" s="57"/>
      <c r="G772" s="97"/>
      <c r="H772" s="98"/>
      <c r="I772" s="99"/>
      <c r="J772" s="57"/>
      <c r="K772" s="57"/>
      <c r="L772" s="57"/>
      <c r="M772" s="100"/>
      <c r="N772" s="100"/>
      <c r="O772" s="69"/>
      <c r="P772" s="67"/>
      <c r="Q772" s="57"/>
      <c r="R772" s="57"/>
      <c r="S772" s="57"/>
      <c r="T772" s="57"/>
      <c r="U772" s="57"/>
    </row>
    <row r="773" customFormat="false" ht="15.75" hidden="false" customHeight="true" outlineLevel="0" collapsed="false">
      <c r="A773" s="57"/>
      <c r="B773" s="96"/>
      <c r="C773" s="57"/>
      <c r="D773" s="62"/>
      <c r="E773" s="57"/>
      <c r="F773" s="57"/>
      <c r="G773" s="97"/>
      <c r="H773" s="98"/>
      <c r="I773" s="99"/>
      <c r="J773" s="57"/>
      <c r="K773" s="57"/>
      <c r="L773" s="57"/>
      <c r="M773" s="100"/>
      <c r="N773" s="100"/>
      <c r="O773" s="69"/>
      <c r="P773" s="67"/>
      <c r="Q773" s="57"/>
      <c r="R773" s="57"/>
      <c r="S773" s="57"/>
      <c r="T773" s="57"/>
      <c r="U773" s="57"/>
    </row>
    <row r="774" customFormat="false" ht="15.75" hidden="false" customHeight="true" outlineLevel="0" collapsed="false">
      <c r="A774" s="57"/>
      <c r="B774" s="96"/>
      <c r="C774" s="57"/>
      <c r="D774" s="62"/>
      <c r="E774" s="57"/>
      <c r="F774" s="57"/>
      <c r="G774" s="97"/>
      <c r="H774" s="98"/>
      <c r="I774" s="99"/>
      <c r="J774" s="57"/>
      <c r="K774" s="57"/>
      <c r="L774" s="57"/>
      <c r="M774" s="100"/>
      <c r="N774" s="100"/>
      <c r="O774" s="69"/>
      <c r="P774" s="67"/>
      <c r="Q774" s="57"/>
      <c r="R774" s="57"/>
      <c r="S774" s="57"/>
      <c r="T774" s="57"/>
      <c r="U774" s="57"/>
    </row>
    <row r="775" customFormat="false" ht="15.75" hidden="false" customHeight="true" outlineLevel="0" collapsed="false">
      <c r="A775" s="57"/>
      <c r="B775" s="96"/>
      <c r="C775" s="57"/>
      <c r="D775" s="62"/>
      <c r="E775" s="57"/>
      <c r="F775" s="57"/>
      <c r="G775" s="97"/>
      <c r="H775" s="98"/>
      <c r="I775" s="99"/>
      <c r="J775" s="57"/>
      <c r="K775" s="57"/>
      <c r="L775" s="57"/>
      <c r="M775" s="100"/>
      <c r="N775" s="100"/>
      <c r="O775" s="69"/>
      <c r="P775" s="67"/>
      <c r="Q775" s="57"/>
      <c r="R775" s="57"/>
      <c r="S775" s="57"/>
      <c r="T775" s="57"/>
      <c r="U775" s="57"/>
    </row>
    <row r="776" customFormat="false" ht="15.75" hidden="false" customHeight="true" outlineLevel="0" collapsed="false">
      <c r="A776" s="57"/>
      <c r="B776" s="96"/>
      <c r="C776" s="57"/>
      <c r="D776" s="62"/>
      <c r="E776" s="57"/>
      <c r="F776" s="57"/>
      <c r="G776" s="97"/>
      <c r="H776" s="98"/>
      <c r="I776" s="99"/>
      <c r="J776" s="57"/>
      <c r="K776" s="57"/>
      <c r="L776" s="57"/>
      <c r="M776" s="100"/>
      <c r="N776" s="100"/>
      <c r="O776" s="69"/>
      <c r="P776" s="67"/>
      <c r="Q776" s="57"/>
      <c r="R776" s="57"/>
      <c r="S776" s="57"/>
      <c r="T776" s="57"/>
      <c r="U776" s="57"/>
    </row>
    <row r="777" customFormat="false" ht="15.75" hidden="false" customHeight="true" outlineLevel="0" collapsed="false">
      <c r="A777" s="57"/>
      <c r="B777" s="96"/>
      <c r="C777" s="57"/>
      <c r="D777" s="62"/>
      <c r="E777" s="57"/>
      <c r="F777" s="57"/>
      <c r="G777" s="97"/>
      <c r="H777" s="98"/>
      <c r="I777" s="99"/>
      <c r="J777" s="57"/>
      <c r="K777" s="57"/>
      <c r="L777" s="57"/>
      <c r="M777" s="100"/>
      <c r="N777" s="100"/>
      <c r="O777" s="69"/>
      <c r="P777" s="67"/>
      <c r="Q777" s="57"/>
      <c r="R777" s="57"/>
      <c r="S777" s="57"/>
      <c r="T777" s="57"/>
      <c r="U777" s="57"/>
    </row>
    <row r="778" customFormat="false" ht="15.75" hidden="false" customHeight="true" outlineLevel="0" collapsed="false">
      <c r="A778" s="57"/>
      <c r="B778" s="96"/>
      <c r="C778" s="57"/>
      <c r="D778" s="62"/>
      <c r="E778" s="57"/>
      <c r="F778" s="57"/>
      <c r="G778" s="97"/>
      <c r="H778" s="98"/>
      <c r="I778" s="99"/>
      <c r="J778" s="57"/>
      <c r="K778" s="57"/>
      <c r="L778" s="57"/>
      <c r="M778" s="100"/>
      <c r="N778" s="100"/>
      <c r="O778" s="69"/>
      <c r="P778" s="67"/>
      <c r="Q778" s="57"/>
      <c r="R778" s="57"/>
      <c r="S778" s="57"/>
      <c r="T778" s="57"/>
      <c r="U778" s="57"/>
    </row>
    <row r="779" customFormat="false" ht="15.75" hidden="false" customHeight="true" outlineLevel="0" collapsed="false">
      <c r="A779" s="57"/>
      <c r="B779" s="96"/>
      <c r="C779" s="57"/>
      <c r="D779" s="62"/>
      <c r="E779" s="57"/>
      <c r="F779" s="57"/>
      <c r="G779" s="97"/>
      <c r="H779" s="98"/>
      <c r="I779" s="99"/>
      <c r="J779" s="57"/>
      <c r="K779" s="57"/>
      <c r="L779" s="57"/>
      <c r="M779" s="100"/>
      <c r="N779" s="100"/>
      <c r="O779" s="69"/>
      <c r="P779" s="67"/>
      <c r="Q779" s="57"/>
      <c r="R779" s="57"/>
      <c r="S779" s="57"/>
      <c r="T779" s="57"/>
      <c r="U779" s="57"/>
    </row>
    <row r="780" customFormat="false" ht="15.75" hidden="false" customHeight="true" outlineLevel="0" collapsed="false">
      <c r="A780" s="57"/>
      <c r="B780" s="96"/>
      <c r="C780" s="57"/>
      <c r="D780" s="62"/>
      <c r="E780" s="57"/>
      <c r="F780" s="57"/>
      <c r="G780" s="97"/>
      <c r="H780" s="98"/>
      <c r="I780" s="99"/>
      <c r="J780" s="57"/>
      <c r="K780" s="57"/>
      <c r="L780" s="57"/>
      <c r="M780" s="100"/>
      <c r="N780" s="100"/>
      <c r="O780" s="69"/>
      <c r="P780" s="67"/>
      <c r="Q780" s="57"/>
      <c r="R780" s="57"/>
      <c r="S780" s="57"/>
      <c r="T780" s="57"/>
      <c r="U780" s="57"/>
    </row>
    <row r="781" customFormat="false" ht="15.75" hidden="false" customHeight="true" outlineLevel="0" collapsed="false">
      <c r="A781" s="57"/>
      <c r="B781" s="96"/>
      <c r="C781" s="57"/>
      <c r="D781" s="62"/>
      <c r="E781" s="57"/>
      <c r="F781" s="57"/>
      <c r="G781" s="97"/>
      <c r="H781" s="98"/>
      <c r="I781" s="99"/>
      <c r="J781" s="57"/>
      <c r="K781" s="57"/>
      <c r="L781" s="57"/>
      <c r="M781" s="100"/>
      <c r="N781" s="100"/>
      <c r="O781" s="69"/>
      <c r="P781" s="67"/>
      <c r="Q781" s="57"/>
      <c r="R781" s="57"/>
      <c r="S781" s="57"/>
      <c r="T781" s="57"/>
      <c r="U781" s="57"/>
    </row>
    <row r="782" customFormat="false" ht="15.75" hidden="false" customHeight="true" outlineLevel="0" collapsed="false">
      <c r="A782" s="57"/>
      <c r="B782" s="96"/>
      <c r="C782" s="57"/>
      <c r="D782" s="62"/>
      <c r="E782" s="57"/>
      <c r="F782" s="57"/>
      <c r="G782" s="97"/>
      <c r="H782" s="98"/>
      <c r="I782" s="99"/>
      <c r="J782" s="57"/>
      <c r="K782" s="57"/>
      <c r="L782" s="57"/>
      <c r="M782" s="100"/>
      <c r="N782" s="100"/>
      <c r="O782" s="69"/>
      <c r="P782" s="67"/>
      <c r="Q782" s="57"/>
      <c r="R782" s="57"/>
      <c r="S782" s="57"/>
      <c r="T782" s="57"/>
      <c r="U782" s="57"/>
    </row>
    <row r="783" customFormat="false" ht="15.75" hidden="false" customHeight="true" outlineLevel="0" collapsed="false">
      <c r="A783" s="57"/>
      <c r="B783" s="96"/>
      <c r="C783" s="57"/>
      <c r="D783" s="62"/>
      <c r="E783" s="57"/>
      <c r="F783" s="57"/>
      <c r="G783" s="97"/>
      <c r="H783" s="98"/>
      <c r="I783" s="99"/>
      <c r="J783" s="57"/>
      <c r="K783" s="57"/>
      <c r="L783" s="57"/>
      <c r="M783" s="100"/>
      <c r="N783" s="100"/>
      <c r="O783" s="69"/>
      <c r="P783" s="67"/>
      <c r="Q783" s="57"/>
      <c r="R783" s="57"/>
      <c r="S783" s="57"/>
      <c r="T783" s="57"/>
      <c r="U783" s="57"/>
    </row>
    <row r="784" customFormat="false" ht="15.75" hidden="false" customHeight="true" outlineLevel="0" collapsed="false">
      <c r="A784" s="57"/>
      <c r="B784" s="96"/>
      <c r="C784" s="57"/>
      <c r="D784" s="62"/>
      <c r="E784" s="57"/>
      <c r="F784" s="57"/>
      <c r="G784" s="97"/>
      <c r="H784" s="98"/>
      <c r="I784" s="99"/>
      <c r="J784" s="57"/>
      <c r="K784" s="57"/>
      <c r="L784" s="57"/>
      <c r="M784" s="100"/>
      <c r="N784" s="100"/>
      <c r="O784" s="69"/>
      <c r="P784" s="67"/>
      <c r="Q784" s="57"/>
      <c r="R784" s="57"/>
      <c r="S784" s="57"/>
      <c r="T784" s="57"/>
      <c r="U784" s="57"/>
    </row>
    <row r="785" customFormat="false" ht="15.75" hidden="false" customHeight="true" outlineLevel="0" collapsed="false">
      <c r="A785" s="57"/>
      <c r="B785" s="96"/>
      <c r="C785" s="57"/>
      <c r="D785" s="62"/>
      <c r="E785" s="57"/>
      <c r="F785" s="57"/>
      <c r="G785" s="97"/>
      <c r="H785" s="98"/>
      <c r="I785" s="99"/>
      <c r="J785" s="57"/>
      <c r="K785" s="57"/>
      <c r="L785" s="57"/>
      <c r="M785" s="100"/>
      <c r="N785" s="100"/>
      <c r="O785" s="69"/>
      <c r="P785" s="67"/>
      <c r="Q785" s="57"/>
      <c r="R785" s="57"/>
      <c r="S785" s="57"/>
      <c r="T785" s="57"/>
      <c r="U785" s="57"/>
    </row>
    <row r="786" customFormat="false" ht="15.75" hidden="false" customHeight="true" outlineLevel="0" collapsed="false">
      <c r="A786" s="57"/>
      <c r="B786" s="96"/>
      <c r="C786" s="57"/>
      <c r="D786" s="62"/>
      <c r="E786" s="57"/>
      <c r="F786" s="57"/>
      <c r="G786" s="97"/>
      <c r="H786" s="98"/>
      <c r="I786" s="99"/>
      <c r="J786" s="57"/>
      <c r="K786" s="57"/>
      <c r="L786" s="57"/>
      <c r="M786" s="100"/>
      <c r="N786" s="100"/>
      <c r="O786" s="69"/>
      <c r="P786" s="67"/>
      <c r="Q786" s="57"/>
      <c r="R786" s="57"/>
      <c r="S786" s="57"/>
      <c r="T786" s="57"/>
      <c r="U786" s="57"/>
    </row>
    <row r="787" customFormat="false" ht="15.75" hidden="false" customHeight="true" outlineLevel="0" collapsed="false">
      <c r="A787" s="57"/>
      <c r="B787" s="96"/>
      <c r="C787" s="57"/>
      <c r="D787" s="62"/>
      <c r="E787" s="57"/>
      <c r="F787" s="57"/>
      <c r="G787" s="97"/>
      <c r="H787" s="98"/>
      <c r="I787" s="99"/>
      <c r="J787" s="57"/>
      <c r="K787" s="57"/>
      <c r="L787" s="57"/>
      <c r="M787" s="100"/>
      <c r="N787" s="100"/>
      <c r="O787" s="69"/>
      <c r="P787" s="67"/>
      <c r="Q787" s="57"/>
      <c r="R787" s="57"/>
      <c r="S787" s="57"/>
      <c r="T787" s="57"/>
      <c r="U787" s="57"/>
    </row>
    <row r="788" customFormat="false" ht="15.75" hidden="false" customHeight="true" outlineLevel="0" collapsed="false">
      <c r="A788" s="57"/>
      <c r="B788" s="96"/>
      <c r="C788" s="57"/>
      <c r="D788" s="62"/>
      <c r="E788" s="57"/>
      <c r="F788" s="57"/>
      <c r="G788" s="97"/>
      <c r="H788" s="98"/>
      <c r="I788" s="99"/>
      <c r="J788" s="57"/>
      <c r="K788" s="57"/>
      <c r="L788" s="57"/>
      <c r="M788" s="100"/>
      <c r="N788" s="100"/>
      <c r="O788" s="69"/>
      <c r="P788" s="67"/>
      <c r="Q788" s="57"/>
      <c r="R788" s="57"/>
      <c r="S788" s="57"/>
      <c r="T788" s="57"/>
      <c r="U788" s="57"/>
    </row>
    <row r="789" customFormat="false" ht="15.75" hidden="false" customHeight="true" outlineLevel="0" collapsed="false">
      <c r="A789" s="57"/>
      <c r="B789" s="96"/>
      <c r="C789" s="57"/>
      <c r="D789" s="62"/>
      <c r="E789" s="57"/>
      <c r="F789" s="57"/>
      <c r="G789" s="97"/>
      <c r="H789" s="98"/>
      <c r="I789" s="99"/>
      <c r="J789" s="57"/>
      <c r="K789" s="57"/>
      <c r="L789" s="57"/>
      <c r="M789" s="100"/>
      <c r="N789" s="100"/>
      <c r="O789" s="69"/>
      <c r="P789" s="67"/>
      <c r="Q789" s="57"/>
      <c r="R789" s="57"/>
      <c r="S789" s="57"/>
      <c r="T789" s="57"/>
      <c r="U789" s="57"/>
    </row>
    <row r="790" customFormat="false" ht="15.75" hidden="false" customHeight="true" outlineLevel="0" collapsed="false">
      <c r="A790" s="57"/>
      <c r="B790" s="96"/>
      <c r="C790" s="57"/>
      <c r="D790" s="62"/>
      <c r="E790" s="57"/>
      <c r="F790" s="57"/>
      <c r="G790" s="97"/>
      <c r="H790" s="98"/>
      <c r="I790" s="99"/>
      <c r="J790" s="57"/>
      <c r="K790" s="57"/>
      <c r="L790" s="57"/>
      <c r="M790" s="100"/>
      <c r="N790" s="100"/>
      <c r="O790" s="69"/>
      <c r="P790" s="67"/>
      <c r="Q790" s="57"/>
      <c r="R790" s="57"/>
      <c r="S790" s="57"/>
      <c r="T790" s="57"/>
      <c r="U790" s="57"/>
    </row>
    <row r="791" customFormat="false" ht="15.75" hidden="false" customHeight="true" outlineLevel="0" collapsed="false">
      <c r="A791" s="57"/>
      <c r="B791" s="96"/>
      <c r="C791" s="57"/>
      <c r="D791" s="62"/>
      <c r="E791" s="57"/>
      <c r="F791" s="57"/>
      <c r="G791" s="97"/>
      <c r="H791" s="98"/>
      <c r="I791" s="99"/>
      <c r="J791" s="57"/>
      <c r="K791" s="57"/>
      <c r="L791" s="57"/>
      <c r="M791" s="100"/>
      <c r="N791" s="100"/>
      <c r="O791" s="69"/>
      <c r="P791" s="67"/>
      <c r="Q791" s="57"/>
      <c r="R791" s="57"/>
      <c r="S791" s="57"/>
      <c r="T791" s="57"/>
      <c r="U791" s="57"/>
    </row>
    <row r="792" customFormat="false" ht="15.75" hidden="false" customHeight="true" outlineLevel="0" collapsed="false">
      <c r="A792" s="57"/>
      <c r="B792" s="96"/>
      <c r="C792" s="57"/>
      <c r="D792" s="62"/>
      <c r="E792" s="57"/>
      <c r="F792" s="57"/>
      <c r="G792" s="97"/>
      <c r="H792" s="98"/>
      <c r="I792" s="99"/>
      <c r="J792" s="57"/>
      <c r="K792" s="57"/>
      <c r="L792" s="57"/>
      <c r="M792" s="100"/>
      <c r="N792" s="100"/>
      <c r="O792" s="69"/>
      <c r="P792" s="67"/>
      <c r="Q792" s="57"/>
      <c r="R792" s="57"/>
      <c r="S792" s="57"/>
      <c r="T792" s="57"/>
      <c r="U792" s="57"/>
    </row>
    <row r="793" customFormat="false" ht="15.75" hidden="false" customHeight="true" outlineLevel="0" collapsed="false">
      <c r="A793" s="57"/>
      <c r="B793" s="96"/>
      <c r="C793" s="57"/>
      <c r="D793" s="62"/>
      <c r="E793" s="57"/>
      <c r="F793" s="57"/>
      <c r="G793" s="97"/>
      <c r="H793" s="98"/>
      <c r="I793" s="99"/>
      <c r="J793" s="57"/>
      <c r="K793" s="57"/>
      <c r="L793" s="57"/>
      <c r="M793" s="100"/>
      <c r="N793" s="100"/>
      <c r="O793" s="69"/>
      <c r="P793" s="67"/>
      <c r="Q793" s="57"/>
      <c r="R793" s="57"/>
      <c r="S793" s="57"/>
      <c r="T793" s="57"/>
      <c r="U793" s="57"/>
    </row>
    <row r="794" customFormat="false" ht="15.75" hidden="false" customHeight="true" outlineLevel="0" collapsed="false">
      <c r="A794" s="57"/>
      <c r="B794" s="96"/>
      <c r="C794" s="57"/>
      <c r="D794" s="62"/>
      <c r="E794" s="57"/>
      <c r="F794" s="57"/>
      <c r="G794" s="97"/>
      <c r="H794" s="98"/>
      <c r="I794" s="99"/>
      <c r="J794" s="57"/>
      <c r="K794" s="57"/>
      <c r="L794" s="57"/>
      <c r="M794" s="100"/>
      <c r="N794" s="100"/>
      <c r="O794" s="69"/>
      <c r="P794" s="67"/>
      <c r="Q794" s="57"/>
      <c r="R794" s="57"/>
      <c r="S794" s="57"/>
      <c r="T794" s="57"/>
      <c r="U794" s="57"/>
    </row>
    <row r="795" customFormat="false" ht="15.75" hidden="false" customHeight="true" outlineLevel="0" collapsed="false">
      <c r="A795" s="57"/>
      <c r="B795" s="96"/>
      <c r="C795" s="57"/>
      <c r="D795" s="62"/>
      <c r="E795" s="57"/>
      <c r="F795" s="57"/>
      <c r="G795" s="97"/>
      <c r="H795" s="98"/>
      <c r="I795" s="99"/>
      <c r="J795" s="57"/>
      <c r="K795" s="57"/>
      <c r="L795" s="57"/>
      <c r="M795" s="100"/>
      <c r="N795" s="100"/>
      <c r="O795" s="69"/>
      <c r="P795" s="67"/>
      <c r="Q795" s="57"/>
      <c r="R795" s="57"/>
      <c r="S795" s="57"/>
      <c r="T795" s="57"/>
      <c r="U795" s="57"/>
    </row>
    <row r="796" customFormat="false" ht="15.75" hidden="false" customHeight="true" outlineLevel="0" collapsed="false">
      <c r="A796" s="57"/>
      <c r="B796" s="96"/>
      <c r="C796" s="57"/>
      <c r="D796" s="62"/>
      <c r="E796" s="57"/>
      <c r="F796" s="57"/>
      <c r="G796" s="97"/>
      <c r="H796" s="98"/>
      <c r="I796" s="99"/>
      <c r="J796" s="57"/>
      <c r="K796" s="57"/>
      <c r="L796" s="57"/>
      <c r="M796" s="100"/>
      <c r="N796" s="100"/>
      <c r="O796" s="69"/>
      <c r="P796" s="67"/>
      <c r="Q796" s="57"/>
      <c r="R796" s="57"/>
      <c r="S796" s="57"/>
      <c r="T796" s="57"/>
      <c r="U796" s="57"/>
    </row>
    <row r="797" customFormat="false" ht="15.75" hidden="false" customHeight="true" outlineLevel="0" collapsed="false">
      <c r="A797" s="57"/>
      <c r="B797" s="96"/>
      <c r="C797" s="57"/>
      <c r="D797" s="62"/>
      <c r="E797" s="57"/>
      <c r="F797" s="57"/>
      <c r="G797" s="97"/>
      <c r="H797" s="98"/>
      <c r="I797" s="99"/>
      <c r="J797" s="57"/>
      <c r="K797" s="57"/>
      <c r="L797" s="57"/>
      <c r="M797" s="100"/>
      <c r="N797" s="100"/>
      <c r="O797" s="69"/>
      <c r="P797" s="67"/>
      <c r="Q797" s="57"/>
      <c r="R797" s="57"/>
      <c r="S797" s="57"/>
      <c r="T797" s="57"/>
      <c r="U797" s="57"/>
    </row>
    <row r="798" customFormat="false" ht="15.75" hidden="false" customHeight="true" outlineLevel="0" collapsed="false">
      <c r="A798" s="57"/>
      <c r="B798" s="96"/>
      <c r="C798" s="57"/>
      <c r="D798" s="62"/>
      <c r="E798" s="57"/>
      <c r="F798" s="57"/>
      <c r="G798" s="97"/>
      <c r="H798" s="98"/>
      <c r="I798" s="99"/>
      <c r="J798" s="57"/>
      <c r="K798" s="57"/>
      <c r="L798" s="57"/>
      <c r="M798" s="100"/>
      <c r="N798" s="100"/>
      <c r="O798" s="69"/>
      <c r="P798" s="67"/>
      <c r="Q798" s="57"/>
      <c r="R798" s="57"/>
      <c r="S798" s="57"/>
      <c r="T798" s="57"/>
      <c r="U798" s="57"/>
    </row>
    <row r="799" customFormat="false" ht="15.75" hidden="false" customHeight="true" outlineLevel="0" collapsed="false">
      <c r="A799" s="57"/>
      <c r="B799" s="96"/>
      <c r="C799" s="57"/>
      <c r="D799" s="62"/>
      <c r="E799" s="57"/>
      <c r="F799" s="57"/>
      <c r="G799" s="97"/>
      <c r="H799" s="98"/>
      <c r="I799" s="99"/>
      <c r="J799" s="57"/>
      <c r="K799" s="57"/>
      <c r="L799" s="57"/>
      <c r="M799" s="100"/>
      <c r="N799" s="100"/>
      <c r="O799" s="69"/>
      <c r="P799" s="67"/>
      <c r="Q799" s="57"/>
      <c r="R799" s="57"/>
      <c r="S799" s="57"/>
      <c r="T799" s="57"/>
      <c r="U799" s="57"/>
    </row>
    <row r="800" customFormat="false" ht="15.75" hidden="false" customHeight="true" outlineLevel="0" collapsed="false">
      <c r="A800" s="57"/>
      <c r="B800" s="96"/>
      <c r="C800" s="57"/>
      <c r="D800" s="62"/>
      <c r="E800" s="57"/>
      <c r="F800" s="57"/>
      <c r="G800" s="97"/>
      <c r="H800" s="98"/>
      <c r="I800" s="99"/>
      <c r="J800" s="57"/>
      <c r="K800" s="57"/>
      <c r="L800" s="57"/>
      <c r="M800" s="100"/>
      <c r="N800" s="100"/>
      <c r="O800" s="69"/>
      <c r="P800" s="67"/>
      <c r="Q800" s="57"/>
      <c r="R800" s="57"/>
      <c r="S800" s="57"/>
      <c r="T800" s="57"/>
      <c r="U800" s="57"/>
    </row>
    <row r="801" customFormat="false" ht="15.75" hidden="false" customHeight="true" outlineLevel="0" collapsed="false">
      <c r="A801" s="57"/>
      <c r="B801" s="96"/>
      <c r="C801" s="57"/>
      <c r="D801" s="62"/>
      <c r="E801" s="57"/>
      <c r="F801" s="57"/>
      <c r="G801" s="97"/>
      <c r="H801" s="98"/>
      <c r="I801" s="99"/>
      <c r="J801" s="57"/>
      <c r="K801" s="57"/>
      <c r="L801" s="57"/>
      <c r="M801" s="100"/>
      <c r="N801" s="100"/>
      <c r="O801" s="69"/>
      <c r="P801" s="67"/>
      <c r="Q801" s="57"/>
      <c r="R801" s="57"/>
      <c r="S801" s="57"/>
      <c r="T801" s="57"/>
      <c r="U801" s="57"/>
    </row>
    <row r="802" customFormat="false" ht="15.75" hidden="false" customHeight="true" outlineLevel="0" collapsed="false">
      <c r="A802" s="57"/>
      <c r="B802" s="96"/>
      <c r="C802" s="57"/>
      <c r="D802" s="62"/>
      <c r="E802" s="57"/>
      <c r="F802" s="57"/>
      <c r="G802" s="97"/>
      <c r="H802" s="98"/>
      <c r="I802" s="99"/>
      <c r="J802" s="57"/>
      <c r="K802" s="57"/>
      <c r="L802" s="57"/>
      <c r="M802" s="100"/>
      <c r="N802" s="100"/>
      <c r="O802" s="69"/>
      <c r="P802" s="67"/>
      <c r="Q802" s="57"/>
      <c r="R802" s="57"/>
      <c r="S802" s="57"/>
      <c r="T802" s="57"/>
      <c r="U802" s="57"/>
    </row>
    <row r="803" customFormat="false" ht="15.75" hidden="false" customHeight="true" outlineLevel="0" collapsed="false">
      <c r="A803" s="57"/>
      <c r="B803" s="96"/>
      <c r="C803" s="57"/>
      <c r="D803" s="62"/>
      <c r="E803" s="57"/>
      <c r="F803" s="57"/>
      <c r="G803" s="97"/>
      <c r="H803" s="98"/>
      <c r="I803" s="99"/>
      <c r="J803" s="57"/>
      <c r="K803" s="57"/>
      <c r="L803" s="57"/>
      <c r="M803" s="100"/>
      <c r="N803" s="100"/>
      <c r="O803" s="69"/>
      <c r="P803" s="67"/>
      <c r="Q803" s="57"/>
      <c r="R803" s="57"/>
      <c r="S803" s="57"/>
      <c r="T803" s="57"/>
      <c r="U803" s="57"/>
    </row>
    <row r="804" customFormat="false" ht="15.75" hidden="false" customHeight="true" outlineLevel="0" collapsed="false">
      <c r="A804" s="57"/>
      <c r="B804" s="96"/>
      <c r="C804" s="57"/>
      <c r="D804" s="62"/>
      <c r="E804" s="57"/>
      <c r="F804" s="57"/>
      <c r="G804" s="97"/>
      <c r="H804" s="98"/>
      <c r="I804" s="99"/>
      <c r="J804" s="57"/>
      <c r="K804" s="57"/>
      <c r="L804" s="57"/>
      <c r="M804" s="100"/>
      <c r="N804" s="100"/>
      <c r="O804" s="69"/>
      <c r="P804" s="67"/>
      <c r="Q804" s="57"/>
      <c r="R804" s="57"/>
      <c r="S804" s="57"/>
      <c r="T804" s="57"/>
      <c r="U804" s="57"/>
    </row>
    <row r="805" customFormat="false" ht="15.75" hidden="false" customHeight="true" outlineLevel="0" collapsed="false">
      <c r="A805" s="57"/>
      <c r="B805" s="96"/>
      <c r="C805" s="57"/>
      <c r="D805" s="62"/>
      <c r="E805" s="57"/>
      <c r="F805" s="57"/>
      <c r="G805" s="97"/>
      <c r="H805" s="98"/>
      <c r="I805" s="99"/>
      <c r="J805" s="57"/>
      <c r="K805" s="57"/>
      <c r="L805" s="57"/>
      <c r="M805" s="100"/>
      <c r="N805" s="100"/>
      <c r="O805" s="69"/>
      <c r="P805" s="67"/>
      <c r="Q805" s="57"/>
      <c r="R805" s="57"/>
      <c r="S805" s="57"/>
      <c r="T805" s="57"/>
      <c r="U805" s="57"/>
    </row>
    <row r="806" customFormat="false" ht="15.75" hidden="false" customHeight="true" outlineLevel="0" collapsed="false">
      <c r="A806" s="57"/>
      <c r="B806" s="96"/>
      <c r="C806" s="57"/>
      <c r="D806" s="62"/>
      <c r="E806" s="57"/>
      <c r="F806" s="57"/>
      <c r="G806" s="97"/>
      <c r="H806" s="98"/>
      <c r="I806" s="99"/>
      <c r="J806" s="57"/>
      <c r="K806" s="57"/>
      <c r="L806" s="57"/>
      <c r="M806" s="100"/>
      <c r="N806" s="100"/>
      <c r="O806" s="69"/>
      <c r="P806" s="67"/>
      <c r="Q806" s="57"/>
      <c r="R806" s="57"/>
      <c r="S806" s="57"/>
      <c r="T806" s="57"/>
      <c r="U806" s="57"/>
    </row>
    <row r="807" customFormat="false" ht="15.75" hidden="false" customHeight="true" outlineLevel="0" collapsed="false">
      <c r="A807" s="57"/>
      <c r="B807" s="96"/>
      <c r="C807" s="57"/>
      <c r="D807" s="62"/>
      <c r="E807" s="57"/>
      <c r="F807" s="57"/>
      <c r="G807" s="97"/>
      <c r="H807" s="98"/>
      <c r="I807" s="99"/>
      <c r="J807" s="57"/>
      <c r="K807" s="57"/>
      <c r="L807" s="57"/>
      <c r="M807" s="100"/>
      <c r="N807" s="100"/>
      <c r="O807" s="69"/>
      <c r="P807" s="67"/>
      <c r="Q807" s="57"/>
      <c r="R807" s="57"/>
      <c r="S807" s="57"/>
      <c r="T807" s="57"/>
      <c r="U807" s="57"/>
    </row>
    <row r="808" customFormat="false" ht="15.75" hidden="false" customHeight="true" outlineLevel="0" collapsed="false">
      <c r="A808" s="57"/>
      <c r="B808" s="96"/>
      <c r="C808" s="57"/>
      <c r="D808" s="62"/>
      <c r="E808" s="57"/>
      <c r="F808" s="57"/>
      <c r="G808" s="97"/>
      <c r="H808" s="98"/>
      <c r="I808" s="99"/>
      <c r="J808" s="57"/>
      <c r="K808" s="57"/>
      <c r="L808" s="57"/>
      <c r="M808" s="100"/>
      <c r="N808" s="100"/>
      <c r="O808" s="69"/>
      <c r="P808" s="67"/>
      <c r="Q808" s="57"/>
      <c r="R808" s="57"/>
      <c r="S808" s="57"/>
      <c r="T808" s="57"/>
      <c r="U808" s="57"/>
    </row>
    <row r="809" customFormat="false" ht="15.75" hidden="false" customHeight="true" outlineLevel="0" collapsed="false">
      <c r="A809" s="57"/>
      <c r="B809" s="96"/>
      <c r="C809" s="57"/>
      <c r="D809" s="62"/>
      <c r="E809" s="57"/>
      <c r="F809" s="57"/>
      <c r="G809" s="97"/>
      <c r="H809" s="98"/>
      <c r="I809" s="99"/>
      <c r="J809" s="57"/>
      <c r="K809" s="57"/>
      <c r="L809" s="57"/>
      <c r="M809" s="100"/>
      <c r="N809" s="100"/>
      <c r="O809" s="69"/>
      <c r="P809" s="67"/>
      <c r="Q809" s="57"/>
      <c r="R809" s="57"/>
      <c r="S809" s="57"/>
      <c r="T809" s="57"/>
      <c r="U809" s="57"/>
    </row>
    <row r="810" customFormat="false" ht="15.75" hidden="false" customHeight="true" outlineLevel="0" collapsed="false">
      <c r="A810" s="57"/>
      <c r="B810" s="96"/>
      <c r="C810" s="57"/>
      <c r="D810" s="62"/>
      <c r="E810" s="57"/>
      <c r="F810" s="57"/>
      <c r="G810" s="97"/>
      <c r="H810" s="98"/>
      <c r="I810" s="99"/>
      <c r="J810" s="57"/>
      <c r="K810" s="57"/>
      <c r="L810" s="57"/>
      <c r="M810" s="100"/>
      <c r="N810" s="100"/>
      <c r="O810" s="69"/>
      <c r="P810" s="67"/>
      <c r="Q810" s="57"/>
      <c r="R810" s="57"/>
      <c r="S810" s="57"/>
      <c r="T810" s="57"/>
      <c r="U810" s="57"/>
    </row>
    <row r="811" customFormat="false" ht="15.75" hidden="false" customHeight="true" outlineLevel="0" collapsed="false">
      <c r="A811" s="57"/>
      <c r="B811" s="96"/>
      <c r="C811" s="57"/>
      <c r="D811" s="62"/>
      <c r="E811" s="57"/>
      <c r="F811" s="57"/>
      <c r="G811" s="97"/>
      <c r="H811" s="98"/>
      <c r="I811" s="99"/>
      <c r="J811" s="57"/>
      <c r="K811" s="57"/>
      <c r="L811" s="57"/>
      <c r="M811" s="100"/>
      <c r="N811" s="100"/>
      <c r="O811" s="69"/>
      <c r="P811" s="67"/>
      <c r="Q811" s="57"/>
      <c r="R811" s="57"/>
      <c r="S811" s="57"/>
      <c r="T811" s="57"/>
      <c r="U811" s="57"/>
    </row>
    <row r="812" customFormat="false" ht="15.75" hidden="false" customHeight="true" outlineLevel="0" collapsed="false">
      <c r="A812" s="57"/>
      <c r="B812" s="96"/>
      <c r="C812" s="57"/>
      <c r="D812" s="62"/>
      <c r="E812" s="57"/>
      <c r="F812" s="57"/>
      <c r="G812" s="97"/>
      <c r="H812" s="98"/>
      <c r="I812" s="99"/>
      <c r="J812" s="57"/>
      <c r="K812" s="57"/>
      <c r="L812" s="57"/>
      <c r="M812" s="100"/>
      <c r="N812" s="100"/>
      <c r="O812" s="69"/>
      <c r="P812" s="67"/>
      <c r="Q812" s="57"/>
      <c r="R812" s="57"/>
      <c r="S812" s="57"/>
      <c r="T812" s="57"/>
      <c r="U812" s="57"/>
    </row>
    <row r="813" customFormat="false" ht="15.75" hidden="false" customHeight="true" outlineLevel="0" collapsed="false">
      <c r="A813" s="57"/>
      <c r="B813" s="96"/>
      <c r="C813" s="57"/>
      <c r="D813" s="62"/>
      <c r="E813" s="57"/>
      <c r="F813" s="57"/>
      <c r="G813" s="97"/>
      <c r="H813" s="98"/>
      <c r="I813" s="99"/>
      <c r="J813" s="57"/>
      <c r="K813" s="57"/>
      <c r="L813" s="57"/>
      <c r="M813" s="100"/>
      <c r="N813" s="100"/>
      <c r="O813" s="69"/>
      <c r="P813" s="67"/>
      <c r="Q813" s="57"/>
      <c r="R813" s="57"/>
      <c r="S813" s="57"/>
      <c r="T813" s="57"/>
      <c r="U813" s="57"/>
    </row>
    <row r="814" customFormat="false" ht="15.75" hidden="false" customHeight="true" outlineLevel="0" collapsed="false">
      <c r="A814" s="57"/>
      <c r="B814" s="96"/>
      <c r="C814" s="57"/>
      <c r="D814" s="62"/>
      <c r="E814" s="57"/>
      <c r="F814" s="57"/>
      <c r="G814" s="97"/>
      <c r="H814" s="98"/>
      <c r="I814" s="99"/>
      <c r="J814" s="57"/>
      <c r="K814" s="57"/>
      <c r="L814" s="57"/>
      <c r="M814" s="100"/>
      <c r="N814" s="100"/>
      <c r="O814" s="69"/>
      <c r="P814" s="67"/>
      <c r="Q814" s="57"/>
      <c r="R814" s="57"/>
      <c r="S814" s="57"/>
      <c r="T814" s="57"/>
      <c r="U814" s="57"/>
    </row>
    <row r="815" customFormat="false" ht="15.75" hidden="false" customHeight="true" outlineLevel="0" collapsed="false">
      <c r="A815" s="57"/>
      <c r="B815" s="96"/>
      <c r="C815" s="57"/>
      <c r="D815" s="62"/>
      <c r="E815" s="57"/>
      <c r="F815" s="57"/>
      <c r="G815" s="97"/>
      <c r="H815" s="98"/>
      <c r="I815" s="99"/>
      <c r="J815" s="57"/>
      <c r="K815" s="57"/>
      <c r="L815" s="57"/>
      <c r="M815" s="100"/>
      <c r="N815" s="100"/>
      <c r="O815" s="69"/>
      <c r="P815" s="67"/>
      <c r="Q815" s="57"/>
      <c r="R815" s="57"/>
      <c r="S815" s="57"/>
      <c r="T815" s="57"/>
      <c r="U815" s="57"/>
    </row>
    <row r="816" customFormat="false" ht="15.75" hidden="false" customHeight="true" outlineLevel="0" collapsed="false">
      <c r="A816" s="57"/>
      <c r="B816" s="96"/>
      <c r="C816" s="57"/>
      <c r="D816" s="62"/>
      <c r="E816" s="57"/>
      <c r="F816" s="57"/>
      <c r="G816" s="97"/>
      <c r="H816" s="98"/>
      <c r="I816" s="99"/>
      <c r="J816" s="57"/>
      <c r="K816" s="57"/>
      <c r="L816" s="57"/>
      <c r="M816" s="100"/>
      <c r="N816" s="100"/>
      <c r="O816" s="69"/>
      <c r="P816" s="67"/>
      <c r="Q816" s="57"/>
      <c r="R816" s="57"/>
      <c r="S816" s="57"/>
      <c r="T816" s="57"/>
      <c r="U816" s="57"/>
    </row>
    <row r="817" customFormat="false" ht="15.75" hidden="false" customHeight="true" outlineLevel="0" collapsed="false">
      <c r="A817" s="57"/>
      <c r="B817" s="96"/>
      <c r="C817" s="57"/>
      <c r="D817" s="62"/>
      <c r="E817" s="57"/>
      <c r="F817" s="57"/>
      <c r="G817" s="97"/>
      <c r="H817" s="98"/>
      <c r="I817" s="99"/>
      <c r="J817" s="57"/>
      <c r="K817" s="57"/>
      <c r="L817" s="57"/>
      <c r="M817" s="100"/>
      <c r="N817" s="100"/>
      <c r="O817" s="69"/>
      <c r="P817" s="67"/>
      <c r="Q817" s="57"/>
      <c r="R817" s="57"/>
      <c r="S817" s="57"/>
      <c r="T817" s="57"/>
      <c r="U817" s="57"/>
    </row>
    <row r="818" customFormat="false" ht="15.75" hidden="false" customHeight="true" outlineLevel="0" collapsed="false">
      <c r="A818" s="57"/>
      <c r="B818" s="96"/>
      <c r="C818" s="57"/>
      <c r="D818" s="62"/>
      <c r="E818" s="57"/>
      <c r="F818" s="57"/>
      <c r="G818" s="97"/>
      <c r="H818" s="98"/>
      <c r="I818" s="99"/>
      <c r="J818" s="57"/>
      <c r="K818" s="57"/>
      <c r="L818" s="57"/>
      <c r="M818" s="100"/>
      <c r="N818" s="100"/>
      <c r="O818" s="69"/>
      <c r="P818" s="67"/>
      <c r="Q818" s="57"/>
      <c r="R818" s="57"/>
      <c r="S818" s="57"/>
      <c r="T818" s="57"/>
      <c r="U818" s="57"/>
    </row>
    <row r="819" customFormat="false" ht="15.75" hidden="false" customHeight="true" outlineLevel="0" collapsed="false">
      <c r="A819" s="57"/>
      <c r="B819" s="96"/>
      <c r="C819" s="57"/>
      <c r="D819" s="62"/>
      <c r="E819" s="57"/>
      <c r="F819" s="57"/>
      <c r="G819" s="97"/>
      <c r="H819" s="98"/>
      <c r="I819" s="99"/>
      <c r="J819" s="57"/>
      <c r="K819" s="57"/>
      <c r="L819" s="57"/>
      <c r="M819" s="100"/>
      <c r="N819" s="100"/>
      <c r="O819" s="69"/>
      <c r="P819" s="67"/>
      <c r="Q819" s="57"/>
      <c r="R819" s="57"/>
      <c r="S819" s="57"/>
      <c r="T819" s="57"/>
      <c r="U819" s="57"/>
    </row>
    <row r="820" customFormat="false" ht="15.75" hidden="false" customHeight="true" outlineLevel="0" collapsed="false">
      <c r="A820" s="57"/>
      <c r="B820" s="96"/>
      <c r="C820" s="57"/>
      <c r="D820" s="62"/>
      <c r="E820" s="57"/>
      <c r="F820" s="57"/>
      <c r="G820" s="97"/>
      <c r="H820" s="98"/>
      <c r="I820" s="99"/>
      <c r="J820" s="57"/>
      <c r="K820" s="57"/>
      <c r="L820" s="57"/>
      <c r="M820" s="100"/>
      <c r="N820" s="100"/>
      <c r="O820" s="69"/>
      <c r="P820" s="67"/>
      <c r="Q820" s="57"/>
      <c r="R820" s="57"/>
      <c r="S820" s="57"/>
      <c r="T820" s="57"/>
      <c r="U820" s="57"/>
    </row>
    <row r="821" customFormat="false" ht="15.75" hidden="false" customHeight="true" outlineLevel="0" collapsed="false">
      <c r="A821" s="57"/>
      <c r="B821" s="96"/>
      <c r="C821" s="57"/>
      <c r="D821" s="62"/>
      <c r="E821" s="57"/>
      <c r="F821" s="57"/>
      <c r="G821" s="97"/>
      <c r="H821" s="98"/>
      <c r="I821" s="99"/>
      <c r="J821" s="57"/>
      <c r="K821" s="57"/>
      <c r="L821" s="57"/>
      <c r="M821" s="100"/>
      <c r="N821" s="100"/>
      <c r="O821" s="69"/>
      <c r="P821" s="67"/>
      <c r="Q821" s="57"/>
      <c r="R821" s="57"/>
      <c r="S821" s="57"/>
      <c r="T821" s="57"/>
      <c r="U821" s="57"/>
    </row>
    <row r="822" customFormat="false" ht="15.75" hidden="false" customHeight="true" outlineLevel="0" collapsed="false">
      <c r="A822" s="57"/>
      <c r="B822" s="96"/>
      <c r="C822" s="57"/>
      <c r="D822" s="62"/>
      <c r="E822" s="57"/>
      <c r="F822" s="57"/>
      <c r="G822" s="97"/>
      <c r="H822" s="98"/>
      <c r="I822" s="99"/>
      <c r="J822" s="57"/>
      <c r="K822" s="57"/>
      <c r="L822" s="57"/>
      <c r="M822" s="100"/>
      <c r="N822" s="100"/>
      <c r="O822" s="69"/>
      <c r="P822" s="67"/>
      <c r="Q822" s="57"/>
      <c r="R822" s="57"/>
      <c r="S822" s="57"/>
      <c r="T822" s="57"/>
      <c r="U822" s="57"/>
    </row>
    <row r="823" customFormat="false" ht="15.75" hidden="false" customHeight="true" outlineLevel="0" collapsed="false">
      <c r="A823" s="57"/>
      <c r="B823" s="96"/>
      <c r="C823" s="57"/>
      <c r="D823" s="62"/>
      <c r="E823" s="57"/>
      <c r="F823" s="57"/>
      <c r="G823" s="97"/>
      <c r="H823" s="98"/>
      <c r="I823" s="99"/>
      <c r="J823" s="57"/>
      <c r="K823" s="57"/>
      <c r="L823" s="57"/>
      <c r="M823" s="100"/>
      <c r="N823" s="100"/>
      <c r="O823" s="69"/>
      <c r="P823" s="67"/>
      <c r="Q823" s="57"/>
      <c r="R823" s="57"/>
      <c r="S823" s="57"/>
      <c r="T823" s="57"/>
      <c r="U823" s="57"/>
    </row>
    <row r="824" customFormat="false" ht="15.75" hidden="false" customHeight="true" outlineLevel="0" collapsed="false">
      <c r="A824" s="57"/>
      <c r="B824" s="96"/>
      <c r="C824" s="57"/>
      <c r="D824" s="62"/>
      <c r="E824" s="57"/>
      <c r="F824" s="57"/>
      <c r="G824" s="97"/>
      <c r="H824" s="98"/>
      <c r="I824" s="99"/>
      <c r="J824" s="57"/>
      <c r="K824" s="57"/>
      <c r="L824" s="57"/>
      <c r="M824" s="100"/>
      <c r="N824" s="100"/>
      <c r="O824" s="69"/>
      <c r="P824" s="67"/>
      <c r="Q824" s="57"/>
      <c r="R824" s="57"/>
      <c r="S824" s="57"/>
      <c r="T824" s="57"/>
      <c r="U824" s="57"/>
    </row>
    <row r="825" customFormat="false" ht="15.75" hidden="false" customHeight="true" outlineLevel="0" collapsed="false">
      <c r="A825" s="57"/>
      <c r="B825" s="96"/>
      <c r="C825" s="57"/>
      <c r="D825" s="62"/>
      <c r="E825" s="57"/>
      <c r="F825" s="57"/>
      <c r="G825" s="97"/>
      <c r="H825" s="98"/>
      <c r="I825" s="99"/>
      <c r="J825" s="57"/>
      <c r="K825" s="57"/>
      <c r="L825" s="57"/>
      <c r="M825" s="100"/>
      <c r="N825" s="100"/>
      <c r="O825" s="69"/>
      <c r="P825" s="67"/>
      <c r="Q825" s="57"/>
      <c r="R825" s="57"/>
      <c r="S825" s="57"/>
      <c r="T825" s="57"/>
      <c r="U825" s="57"/>
    </row>
    <row r="826" customFormat="false" ht="15.75" hidden="false" customHeight="true" outlineLevel="0" collapsed="false">
      <c r="A826" s="57"/>
      <c r="B826" s="96"/>
      <c r="C826" s="57"/>
      <c r="D826" s="62"/>
      <c r="E826" s="57"/>
      <c r="F826" s="57"/>
      <c r="G826" s="97"/>
      <c r="H826" s="98"/>
      <c r="I826" s="99"/>
      <c r="J826" s="57"/>
      <c r="K826" s="57"/>
      <c r="L826" s="57"/>
      <c r="M826" s="100"/>
      <c r="N826" s="100"/>
      <c r="O826" s="69"/>
      <c r="P826" s="67"/>
      <c r="Q826" s="57"/>
      <c r="R826" s="57"/>
      <c r="S826" s="57"/>
      <c r="T826" s="57"/>
      <c r="U826" s="57"/>
    </row>
    <row r="827" customFormat="false" ht="15.75" hidden="false" customHeight="true" outlineLevel="0" collapsed="false">
      <c r="A827" s="57"/>
      <c r="B827" s="96"/>
      <c r="C827" s="57"/>
      <c r="D827" s="62"/>
      <c r="E827" s="57"/>
      <c r="F827" s="57"/>
      <c r="G827" s="97"/>
      <c r="H827" s="98"/>
      <c r="I827" s="99"/>
      <c r="J827" s="57"/>
      <c r="K827" s="57"/>
      <c r="L827" s="57"/>
      <c r="M827" s="100"/>
      <c r="N827" s="100"/>
      <c r="O827" s="69"/>
      <c r="P827" s="67"/>
      <c r="Q827" s="57"/>
      <c r="R827" s="57"/>
      <c r="S827" s="57"/>
      <c r="T827" s="57"/>
      <c r="U827" s="57"/>
    </row>
    <row r="828" customFormat="false" ht="15.75" hidden="false" customHeight="true" outlineLevel="0" collapsed="false">
      <c r="A828" s="57"/>
      <c r="B828" s="96"/>
      <c r="C828" s="57"/>
      <c r="D828" s="62"/>
      <c r="E828" s="57"/>
      <c r="F828" s="57"/>
      <c r="G828" s="97"/>
      <c r="H828" s="98"/>
      <c r="I828" s="99"/>
      <c r="J828" s="57"/>
      <c r="K828" s="57"/>
      <c r="L828" s="57"/>
      <c r="M828" s="100"/>
      <c r="N828" s="100"/>
      <c r="O828" s="69"/>
      <c r="P828" s="67"/>
      <c r="Q828" s="57"/>
      <c r="R828" s="57"/>
      <c r="S828" s="57"/>
      <c r="T828" s="57"/>
      <c r="U828" s="57"/>
    </row>
    <row r="829" customFormat="false" ht="15.75" hidden="false" customHeight="true" outlineLevel="0" collapsed="false">
      <c r="A829" s="57"/>
      <c r="B829" s="96"/>
      <c r="C829" s="57"/>
      <c r="D829" s="62"/>
      <c r="E829" s="57"/>
      <c r="F829" s="57"/>
      <c r="G829" s="97"/>
      <c r="H829" s="98"/>
      <c r="I829" s="99"/>
      <c r="J829" s="57"/>
      <c r="K829" s="57"/>
      <c r="L829" s="57"/>
      <c r="M829" s="100"/>
      <c r="N829" s="100"/>
      <c r="O829" s="69"/>
      <c r="P829" s="67"/>
      <c r="Q829" s="57"/>
      <c r="R829" s="57"/>
      <c r="S829" s="57"/>
      <c r="T829" s="57"/>
      <c r="U829" s="57"/>
    </row>
    <row r="830" customFormat="false" ht="15.75" hidden="false" customHeight="true" outlineLevel="0" collapsed="false">
      <c r="A830" s="57"/>
      <c r="B830" s="96"/>
      <c r="C830" s="57"/>
      <c r="D830" s="62"/>
      <c r="E830" s="57"/>
      <c r="F830" s="57"/>
      <c r="G830" s="97"/>
      <c r="H830" s="98"/>
      <c r="I830" s="99"/>
      <c r="J830" s="57"/>
      <c r="K830" s="57"/>
      <c r="L830" s="57"/>
      <c r="M830" s="100"/>
      <c r="N830" s="100"/>
      <c r="O830" s="69"/>
      <c r="P830" s="67"/>
      <c r="Q830" s="57"/>
      <c r="R830" s="57"/>
      <c r="S830" s="57"/>
      <c r="T830" s="57"/>
      <c r="U830" s="57"/>
    </row>
    <row r="831" customFormat="false" ht="15.75" hidden="false" customHeight="true" outlineLevel="0" collapsed="false">
      <c r="A831" s="57"/>
      <c r="B831" s="96"/>
      <c r="C831" s="57"/>
      <c r="D831" s="62"/>
      <c r="E831" s="57"/>
      <c r="F831" s="57"/>
      <c r="G831" s="97"/>
      <c r="H831" s="98"/>
      <c r="I831" s="99"/>
      <c r="J831" s="57"/>
      <c r="K831" s="57"/>
      <c r="L831" s="57"/>
      <c r="M831" s="100"/>
      <c r="N831" s="100"/>
      <c r="O831" s="69"/>
      <c r="P831" s="67"/>
      <c r="Q831" s="57"/>
      <c r="R831" s="57"/>
      <c r="S831" s="57"/>
      <c r="T831" s="57"/>
      <c r="U831" s="57"/>
    </row>
    <row r="832" customFormat="false" ht="15.75" hidden="false" customHeight="true" outlineLevel="0" collapsed="false">
      <c r="A832" s="57"/>
      <c r="B832" s="96"/>
      <c r="C832" s="57"/>
      <c r="D832" s="62"/>
      <c r="E832" s="57"/>
      <c r="F832" s="57"/>
      <c r="G832" s="97"/>
      <c r="H832" s="98"/>
      <c r="I832" s="99"/>
      <c r="J832" s="57"/>
      <c r="K832" s="57"/>
      <c r="L832" s="57"/>
      <c r="M832" s="100"/>
      <c r="N832" s="100"/>
      <c r="O832" s="69"/>
      <c r="P832" s="67"/>
      <c r="Q832" s="57"/>
      <c r="R832" s="57"/>
      <c r="S832" s="57"/>
      <c r="T832" s="57"/>
      <c r="U832" s="57"/>
    </row>
    <row r="833" customFormat="false" ht="15.75" hidden="false" customHeight="true" outlineLevel="0" collapsed="false">
      <c r="A833" s="57"/>
      <c r="B833" s="96"/>
      <c r="C833" s="57"/>
      <c r="D833" s="62"/>
      <c r="E833" s="57"/>
      <c r="F833" s="57"/>
      <c r="G833" s="97"/>
      <c r="H833" s="98"/>
      <c r="I833" s="99"/>
      <c r="J833" s="57"/>
      <c r="K833" s="57"/>
      <c r="L833" s="57"/>
      <c r="M833" s="100"/>
      <c r="N833" s="100"/>
      <c r="O833" s="69"/>
      <c r="P833" s="67"/>
      <c r="Q833" s="57"/>
      <c r="R833" s="57"/>
      <c r="S833" s="57"/>
      <c r="T833" s="57"/>
      <c r="U833" s="57"/>
    </row>
    <row r="834" customFormat="false" ht="15.75" hidden="false" customHeight="true" outlineLevel="0" collapsed="false">
      <c r="A834" s="57"/>
      <c r="B834" s="96"/>
      <c r="C834" s="57"/>
      <c r="D834" s="62"/>
      <c r="E834" s="57"/>
      <c r="F834" s="57"/>
      <c r="G834" s="97"/>
      <c r="H834" s="98"/>
      <c r="I834" s="99"/>
      <c r="J834" s="57"/>
      <c r="K834" s="57"/>
      <c r="L834" s="57"/>
      <c r="M834" s="100"/>
      <c r="N834" s="100"/>
      <c r="O834" s="69"/>
      <c r="P834" s="67"/>
      <c r="Q834" s="57"/>
      <c r="R834" s="57"/>
      <c r="S834" s="57"/>
      <c r="T834" s="57"/>
      <c r="U834" s="57"/>
    </row>
    <row r="835" customFormat="false" ht="15.75" hidden="false" customHeight="true" outlineLevel="0" collapsed="false">
      <c r="A835" s="57"/>
      <c r="B835" s="96"/>
      <c r="C835" s="57"/>
      <c r="D835" s="62"/>
      <c r="E835" s="57"/>
      <c r="F835" s="57"/>
      <c r="G835" s="97"/>
      <c r="H835" s="98"/>
      <c r="I835" s="99"/>
      <c r="J835" s="57"/>
      <c r="K835" s="57"/>
      <c r="L835" s="57"/>
      <c r="M835" s="100"/>
      <c r="N835" s="100"/>
      <c r="O835" s="69"/>
      <c r="P835" s="67"/>
      <c r="Q835" s="57"/>
      <c r="R835" s="57"/>
      <c r="S835" s="57"/>
      <c r="T835" s="57"/>
      <c r="U835" s="57"/>
    </row>
    <row r="836" customFormat="false" ht="15.75" hidden="false" customHeight="true" outlineLevel="0" collapsed="false">
      <c r="A836" s="57"/>
      <c r="B836" s="96"/>
      <c r="C836" s="57"/>
      <c r="D836" s="62"/>
      <c r="E836" s="57"/>
      <c r="F836" s="57"/>
      <c r="G836" s="97"/>
      <c r="H836" s="98"/>
      <c r="I836" s="99"/>
      <c r="J836" s="57"/>
      <c r="K836" s="57"/>
      <c r="L836" s="57"/>
      <c r="M836" s="100"/>
      <c r="N836" s="100"/>
      <c r="O836" s="69"/>
      <c r="P836" s="67"/>
      <c r="Q836" s="57"/>
      <c r="R836" s="57"/>
      <c r="S836" s="57"/>
      <c r="T836" s="57"/>
      <c r="U836" s="57"/>
    </row>
    <row r="837" customFormat="false" ht="15.75" hidden="false" customHeight="true" outlineLevel="0" collapsed="false">
      <c r="A837" s="57"/>
      <c r="B837" s="96"/>
      <c r="C837" s="57"/>
      <c r="D837" s="62"/>
      <c r="E837" s="57"/>
      <c r="F837" s="57"/>
      <c r="G837" s="97"/>
      <c r="H837" s="98"/>
      <c r="I837" s="99"/>
      <c r="J837" s="57"/>
      <c r="K837" s="57"/>
      <c r="L837" s="57"/>
      <c r="M837" s="100"/>
      <c r="N837" s="100"/>
      <c r="O837" s="69"/>
      <c r="P837" s="67"/>
      <c r="Q837" s="57"/>
      <c r="R837" s="57"/>
      <c r="S837" s="57"/>
      <c r="T837" s="57"/>
      <c r="U837" s="57"/>
    </row>
    <row r="838" customFormat="false" ht="15.75" hidden="false" customHeight="true" outlineLevel="0" collapsed="false">
      <c r="A838" s="57"/>
      <c r="B838" s="96"/>
      <c r="C838" s="57"/>
      <c r="D838" s="62"/>
      <c r="E838" s="57"/>
      <c r="F838" s="57"/>
      <c r="G838" s="97"/>
      <c r="H838" s="98"/>
      <c r="I838" s="99"/>
      <c r="J838" s="57"/>
      <c r="K838" s="57"/>
      <c r="L838" s="57"/>
      <c r="M838" s="100"/>
      <c r="N838" s="100"/>
      <c r="O838" s="69"/>
      <c r="P838" s="67"/>
      <c r="Q838" s="57"/>
      <c r="R838" s="57"/>
      <c r="S838" s="57"/>
      <c r="T838" s="57"/>
      <c r="U838" s="57"/>
    </row>
    <row r="839" customFormat="false" ht="15.75" hidden="false" customHeight="true" outlineLevel="0" collapsed="false">
      <c r="A839" s="57"/>
      <c r="B839" s="96"/>
      <c r="C839" s="57"/>
      <c r="D839" s="62"/>
      <c r="E839" s="57"/>
      <c r="F839" s="57"/>
      <c r="G839" s="97"/>
      <c r="H839" s="98"/>
      <c r="I839" s="99"/>
      <c r="J839" s="57"/>
      <c r="K839" s="57"/>
      <c r="L839" s="57"/>
      <c r="M839" s="100"/>
      <c r="N839" s="100"/>
      <c r="O839" s="69"/>
      <c r="P839" s="67"/>
      <c r="Q839" s="57"/>
      <c r="R839" s="57"/>
      <c r="S839" s="57"/>
      <c r="T839" s="57"/>
      <c r="U839" s="57"/>
    </row>
    <row r="840" customFormat="false" ht="15.75" hidden="false" customHeight="true" outlineLevel="0" collapsed="false">
      <c r="A840" s="57"/>
      <c r="B840" s="96"/>
      <c r="C840" s="57"/>
      <c r="D840" s="62"/>
      <c r="E840" s="57"/>
      <c r="F840" s="57"/>
      <c r="G840" s="97"/>
      <c r="H840" s="98"/>
      <c r="I840" s="99"/>
      <c r="J840" s="57"/>
      <c r="K840" s="57"/>
      <c r="L840" s="57"/>
      <c r="M840" s="100"/>
      <c r="N840" s="100"/>
      <c r="O840" s="69"/>
      <c r="P840" s="67"/>
      <c r="Q840" s="57"/>
      <c r="R840" s="57"/>
      <c r="S840" s="57"/>
      <c r="T840" s="57"/>
      <c r="U840" s="57"/>
    </row>
    <row r="841" customFormat="false" ht="15.75" hidden="false" customHeight="true" outlineLevel="0" collapsed="false">
      <c r="A841" s="57"/>
      <c r="B841" s="96"/>
      <c r="C841" s="57"/>
      <c r="D841" s="62"/>
      <c r="E841" s="57"/>
      <c r="F841" s="57"/>
      <c r="G841" s="97"/>
      <c r="H841" s="98"/>
      <c r="I841" s="99"/>
      <c r="J841" s="57"/>
      <c r="K841" s="57"/>
      <c r="L841" s="57"/>
      <c r="M841" s="100"/>
      <c r="N841" s="100"/>
      <c r="O841" s="69"/>
      <c r="P841" s="67"/>
      <c r="Q841" s="57"/>
      <c r="R841" s="57"/>
      <c r="S841" s="57"/>
      <c r="T841" s="57"/>
      <c r="U841" s="57"/>
    </row>
    <row r="842" customFormat="false" ht="15.75" hidden="false" customHeight="true" outlineLevel="0" collapsed="false">
      <c r="A842" s="57"/>
      <c r="B842" s="96"/>
      <c r="C842" s="57"/>
      <c r="D842" s="62"/>
      <c r="E842" s="57"/>
      <c r="F842" s="57"/>
      <c r="G842" s="97"/>
      <c r="H842" s="98"/>
      <c r="I842" s="99"/>
      <c r="J842" s="57"/>
      <c r="K842" s="57"/>
      <c r="L842" s="57"/>
      <c r="M842" s="100"/>
      <c r="N842" s="100"/>
      <c r="O842" s="69"/>
      <c r="P842" s="67"/>
      <c r="Q842" s="57"/>
      <c r="R842" s="57"/>
      <c r="S842" s="57"/>
      <c r="T842" s="57"/>
      <c r="U842" s="57"/>
    </row>
    <row r="843" customFormat="false" ht="15.75" hidden="false" customHeight="true" outlineLevel="0" collapsed="false">
      <c r="A843" s="57"/>
      <c r="B843" s="96"/>
      <c r="C843" s="57"/>
      <c r="D843" s="62"/>
      <c r="E843" s="57"/>
      <c r="F843" s="57"/>
      <c r="G843" s="97"/>
      <c r="H843" s="98"/>
      <c r="I843" s="99"/>
      <c r="J843" s="57"/>
      <c r="K843" s="57"/>
      <c r="L843" s="57"/>
      <c r="M843" s="100"/>
      <c r="N843" s="100"/>
      <c r="O843" s="69"/>
      <c r="P843" s="67"/>
      <c r="Q843" s="57"/>
      <c r="R843" s="57"/>
      <c r="S843" s="57"/>
      <c r="T843" s="57"/>
      <c r="U843" s="57"/>
    </row>
    <row r="844" customFormat="false" ht="15.75" hidden="false" customHeight="true" outlineLevel="0" collapsed="false">
      <c r="A844" s="57"/>
      <c r="B844" s="96"/>
      <c r="C844" s="57"/>
      <c r="D844" s="62"/>
      <c r="E844" s="57"/>
      <c r="F844" s="57"/>
      <c r="G844" s="97"/>
      <c r="H844" s="98"/>
      <c r="I844" s="99"/>
      <c r="J844" s="57"/>
      <c r="K844" s="57"/>
      <c r="L844" s="57"/>
      <c r="M844" s="100"/>
      <c r="N844" s="100"/>
      <c r="O844" s="69"/>
      <c r="P844" s="67"/>
      <c r="Q844" s="57"/>
      <c r="R844" s="57"/>
      <c r="S844" s="57"/>
      <c r="T844" s="57"/>
      <c r="U844" s="57"/>
    </row>
    <row r="845" customFormat="false" ht="15.75" hidden="false" customHeight="true" outlineLevel="0" collapsed="false">
      <c r="A845" s="57"/>
      <c r="B845" s="96"/>
      <c r="C845" s="57"/>
      <c r="D845" s="62"/>
      <c r="E845" s="57"/>
      <c r="F845" s="57"/>
      <c r="G845" s="97"/>
      <c r="H845" s="98"/>
      <c r="I845" s="99"/>
      <c r="J845" s="57"/>
      <c r="K845" s="57"/>
      <c r="L845" s="57"/>
      <c r="M845" s="100"/>
      <c r="N845" s="100"/>
      <c r="O845" s="69"/>
      <c r="P845" s="67"/>
      <c r="Q845" s="57"/>
      <c r="R845" s="57"/>
      <c r="S845" s="57"/>
      <c r="T845" s="57"/>
      <c r="U845" s="57"/>
    </row>
    <row r="846" customFormat="false" ht="15.75" hidden="false" customHeight="true" outlineLevel="0" collapsed="false">
      <c r="A846" s="57"/>
      <c r="B846" s="96"/>
      <c r="C846" s="57"/>
      <c r="D846" s="62"/>
      <c r="E846" s="57"/>
      <c r="F846" s="57"/>
      <c r="G846" s="97"/>
      <c r="H846" s="98"/>
      <c r="I846" s="99"/>
      <c r="J846" s="57"/>
      <c r="K846" s="57"/>
      <c r="L846" s="57"/>
      <c r="M846" s="100"/>
      <c r="N846" s="100"/>
      <c r="O846" s="69"/>
      <c r="P846" s="67"/>
      <c r="Q846" s="57"/>
      <c r="R846" s="57"/>
      <c r="S846" s="57"/>
      <c r="T846" s="57"/>
      <c r="U846" s="57"/>
    </row>
    <row r="847" customFormat="false" ht="15.75" hidden="false" customHeight="true" outlineLevel="0" collapsed="false">
      <c r="A847" s="57"/>
      <c r="B847" s="96"/>
      <c r="C847" s="57"/>
      <c r="D847" s="62"/>
      <c r="E847" s="57"/>
      <c r="F847" s="57"/>
      <c r="G847" s="97"/>
      <c r="H847" s="98"/>
      <c r="I847" s="99"/>
      <c r="J847" s="57"/>
      <c r="K847" s="57"/>
      <c r="L847" s="57"/>
      <c r="M847" s="100"/>
      <c r="N847" s="100"/>
      <c r="O847" s="69"/>
      <c r="P847" s="67"/>
      <c r="Q847" s="57"/>
      <c r="R847" s="57"/>
      <c r="S847" s="57"/>
      <c r="T847" s="57"/>
      <c r="U847" s="57"/>
    </row>
    <row r="848" customFormat="false" ht="15.75" hidden="false" customHeight="true" outlineLevel="0" collapsed="false">
      <c r="A848" s="57"/>
      <c r="B848" s="96"/>
      <c r="C848" s="57"/>
      <c r="D848" s="62"/>
      <c r="E848" s="57"/>
      <c r="F848" s="57"/>
      <c r="G848" s="97"/>
      <c r="H848" s="98"/>
      <c r="I848" s="99"/>
      <c r="J848" s="57"/>
      <c r="K848" s="57"/>
      <c r="L848" s="57"/>
      <c r="M848" s="100"/>
      <c r="N848" s="100"/>
      <c r="O848" s="69"/>
      <c r="P848" s="67"/>
      <c r="Q848" s="57"/>
      <c r="R848" s="57"/>
      <c r="S848" s="57"/>
      <c r="T848" s="57"/>
      <c r="U848" s="57"/>
    </row>
    <row r="849" customFormat="false" ht="15.75" hidden="false" customHeight="true" outlineLevel="0" collapsed="false">
      <c r="A849" s="57"/>
      <c r="B849" s="96"/>
      <c r="C849" s="57"/>
      <c r="D849" s="62"/>
      <c r="E849" s="57"/>
      <c r="F849" s="57"/>
      <c r="G849" s="97"/>
      <c r="H849" s="98"/>
      <c r="I849" s="99"/>
      <c r="J849" s="57"/>
      <c r="K849" s="57"/>
      <c r="L849" s="57"/>
      <c r="M849" s="100"/>
      <c r="N849" s="100"/>
      <c r="O849" s="69"/>
      <c r="P849" s="67"/>
      <c r="Q849" s="57"/>
      <c r="R849" s="57"/>
      <c r="S849" s="57"/>
      <c r="T849" s="57"/>
      <c r="U849" s="57"/>
    </row>
    <row r="850" customFormat="false" ht="15.75" hidden="false" customHeight="true" outlineLevel="0" collapsed="false">
      <c r="A850" s="57"/>
      <c r="B850" s="96"/>
      <c r="C850" s="57"/>
      <c r="D850" s="62"/>
      <c r="E850" s="57"/>
      <c r="F850" s="57"/>
      <c r="G850" s="97"/>
      <c r="H850" s="98"/>
      <c r="I850" s="99"/>
      <c r="J850" s="57"/>
      <c r="K850" s="57"/>
      <c r="L850" s="57"/>
      <c r="M850" s="100"/>
      <c r="N850" s="100"/>
      <c r="O850" s="69"/>
      <c r="P850" s="67"/>
      <c r="Q850" s="57"/>
      <c r="R850" s="57"/>
      <c r="S850" s="57"/>
      <c r="T850" s="57"/>
      <c r="U850" s="57"/>
    </row>
    <row r="851" customFormat="false" ht="15.75" hidden="false" customHeight="true" outlineLevel="0" collapsed="false">
      <c r="A851" s="57"/>
      <c r="B851" s="96"/>
      <c r="C851" s="57"/>
      <c r="D851" s="62"/>
      <c r="E851" s="57"/>
      <c r="F851" s="57"/>
      <c r="G851" s="97"/>
      <c r="H851" s="98"/>
      <c r="I851" s="99"/>
      <c r="J851" s="57"/>
      <c r="K851" s="57"/>
      <c r="L851" s="57"/>
      <c r="M851" s="100"/>
      <c r="N851" s="100"/>
      <c r="O851" s="69"/>
      <c r="P851" s="67"/>
      <c r="Q851" s="57"/>
      <c r="R851" s="57"/>
      <c r="S851" s="57"/>
      <c r="T851" s="57"/>
      <c r="U851" s="57"/>
    </row>
    <row r="852" customFormat="false" ht="15.75" hidden="false" customHeight="true" outlineLevel="0" collapsed="false">
      <c r="A852" s="57"/>
      <c r="B852" s="96"/>
      <c r="C852" s="57"/>
      <c r="D852" s="62"/>
      <c r="E852" s="57"/>
      <c r="F852" s="57"/>
      <c r="G852" s="97"/>
      <c r="H852" s="98"/>
      <c r="I852" s="99"/>
      <c r="J852" s="57"/>
      <c r="K852" s="57"/>
      <c r="L852" s="57"/>
      <c r="M852" s="100"/>
      <c r="N852" s="100"/>
      <c r="O852" s="69"/>
      <c r="P852" s="67"/>
      <c r="Q852" s="57"/>
      <c r="R852" s="57"/>
      <c r="S852" s="57"/>
      <c r="T852" s="57"/>
      <c r="U852" s="57"/>
    </row>
    <row r="853" customFormat="false" ht="15.75" hidden="false" customHeight="true" outlineLevel="0" collapsed="false">
      <c r="A853" s="57"/>
      <c r="B853" s="96"/>
      <c r="C853" s="57"/>
      <c r="D853" s="62"/>
      <c r="E853" s="57"/>
      <c r="F853" s="57"/>
      <c r="G853" s="97"/>
      <c r="H853" s="98"/>
      <c r="I853" s="99"/>
      <c r="J853" s="57"/>
      <c r="K853" s="57"/>
      <c r="L853" s="57"/>
      <c r="M853" s="100"/>
      <c r="N853" s="100"/>
      <c r="O853" s="69"/>
      <c r="P853" s="67"/>
      <c r="Q853" s="57"/>
      <c r="R853" s="57"/>
      <c r="S853" s="57"/>
      <c r="T853" s="57"/>
      <c r="U853" s="57"/>
    </row>
    <row r="854" customFormat="false" ht="15.75" hidden="false" customHeight="true" outlineLevel="0" collapsed="false">
      <c r="A854" s="57"/>
      <c r="B854" s="96"/>
      <c r="C854" s="57"/>
      <c r="D854" s="62"/>
      <c r="E854" s="57"/>
      <c r="F854" s="57"/>
      <c r="G854" s="97"/>
      <c r="H854" s="98"/>
      <c r="I854" s="99"/>
      <c r="J854" s="57"/>
      <c r="K854" s="57"/>
      <c r="L854" s="57"/>
      <c r="M854" s="100"/>
      <c r="N854" s="100"/>
      <c r="O854" s="69"/>
      <c r="P854" s="67"/>
      <c r="Q854" s="57"/>
      <c r="R854" s="57"/>
      <c r="S854" s="57"/>
      <c r="T854" s="57"/>
      <c r="U854" s="57"/>
    </row>
    <row r="855" customFormat="false" ht="15.75" hidden="false" customHeight="true" outlineLevel="0" collapsed="false">
      <c r="A855" s="57"/>
      <c r="B855" s="96"/>
      <c r="C855" s="57"/>
      <c r="D855" s="62"/>
      <c r="E855" s="57"/>
      <c r="F855" s="57"/>
      <c r="G855" s="97"/>
      <c r="H855" s="98"/>
      <c r="I855" s="99"/>
      <c r="J855" s="57"/>
      <c r="K855" s="57"/>
      <c r="L855" s="57"/>
      <c r="M855" s="100"/>
      <c r="N855" s="100"/>
      <c r="O855" s="69"/>
      <c r="P855" s="67"/>
      <c r="Q855" s="57"/>
      <c r="R855" s="57"/>
      <c r="S855" s="57"/>
      <c r="T855" s="57"/>
      <c r="U855" s="57"/>
    </row>
    <row r="856" customFormat="false" ht="15.75" hidden="false" customHeight="true" outlineLevel="0" collapsed="false">
      <c r="A856" s="57"/>
      <c r="B856" s="96"/>
      <c r="C856" s="57"/>
      <c r="D856" s="62"/>
      <c r="E856" s="57"/>
      <c r="F856" s="57"/>
      <c r="G856" s="97"/>
      <c r="H856" s="98"/>
      <c r="I856" s="99"/>
      <c r="J856" s="57"/>
      <c r="K856" s="57"/>
      <c r="L856" s="57"/>
      <c r="M856" s="100"/>
      <c r="N856" s="100"/>
      <c r="O856" s="69"/>
      <c r="P856" s="67"/>
      <c r="Q856" s="57"/>
      <c r="R856" s="57"/>
      <c r="S856" s="57"/>
      <c r="T856" s="57"/>
      <c r="U856" s="57"/>
    </row>
    <row r="857" customFormat="false" ht="15.75" hidden="false" customHeight="true" outlineLevel="0" collapsed="false">
      <c r="A857" s="57"/>
      <c r="B857" s="96"/>
      <c r="C857" s="57"/>
      <c r="D857" s="62"/>
      <c r="E857" s="57"/>
      <c r="F857" s="57"/>
      <c r="G857" s="97"/>
      <c r="H857" s="98"/>
      <c r="I857" s="99"/>
      <c r="J857" s="57"/>
      <c r="K857" s="57"/>
      <c r="L857" s="57"/>
      <c r="M857" s="100"/>
      <c r="N857" s="100"/>
      <c r="O857" s="69"/>
      <c r="P857" s="67"/>
      <c r="Q857" s="57"/>
      <c r="R857" s="57"/>
      <c r="S857" s="57"/>
      <c r="T857" s="57"/>
      <c r="U857" s="57"/>
    </row>
    <row r="858" customFormat="false" ht="15.75" hidden="false" customHeight="true" outlineLevel="0" collapsed="false">
      <c r="A858" s="57"/>
      <c r="B858" s="96"/>
      <c r="C858" s="57"/>
      <c r="D858" s="62"/>
      <c r="E858" s="57"/>
      <c r="F858" s="57"/>
      <c r="G858" s="97"/>
      <c r="H858" s="98"/>
      <c r="I858" s="99"/>
      <c r="J858" s="57"/>
      <c r="K858" s="57"/>
      <c r="L858" s="57"/>
      <c r="M858" s="100"/>
      <c r="N858" s="100"/>
      <c r="O858" s="69"/>
      <c r="P858" s="67"/>
      <c r="Q858" s="57"/>
      <c r="R858" s="57"/>
      <c r="S858" s="57"/>
      <c r="T858" s="57"/>
      <c r="U858" s="57"/>
    </row>
    <row r="859" customFormat="false" ht="15.75" hidden="false" customHeight="true" outlineLevel="0" collapsed="false">
      <c r="A859" s="57"/>
      <c r="B859" s="96"/>
      <c r="C859" s="57"/>
      <c r="D859" s="62"/>
      <c r="E859" s="57"/>
      <c r="F859" s="57"/>
      <c r="G859" s="97"/>
      <c r="H859" s="98"/>
      <c r="I859" s="99"/>
      <c r="J859" s="57"/>
      <c r="K859" s="57"/>
      <c r="L859" s="57"/>
      <c r="M859" s="100"/>
      <c r="N859" s="100"/>
      <c r="O859" s="69"/>
      <c r="P859" s="67"/>
      <c r="Q859" s="57"/>
      <c r="R859" s="57"/>
      <c r="S859" s="57"/>
      <c r="T859" s="57"/>
      <c r="U859" s="57"/>
    </row>
    <row r="860" customFormat="false" ht="15.75" hidden="false" customHeight="true" outlineLevel="0" collapsed="false">
      <c r="A860" s="57"/>
      <c r="B860" s="96"/>
      <c r="C860" s="57"/>
      <c r="D860" s="62"/>
      <c r="E860" s="57"/>
      <c r="F860" s="57"/>
      <c r="G860" s="97"/>
      <c r="H860" s="98"/>
      <c r="I860" s="99"/>
      <c r="J860" s="57"/>
      <c r="K860" s="57"/>
      <c r="L860" s="57"/>
      <c r="M860" s="100"/>
      <c r="N860" s="100"/>
      <c r="O860" s="69"/>
      <c r="P860" s="67"/>
      <c r="Q860" s="57"/>
      <c r="R860" s="57"/>
      <c r="S860" s="57"/>
      <c r="T860" s="57"/>
      <c r="U860" s="57"/>
    </row>
    <row r="861" customFormat="false" ht="15.75" hidden="false" customHeight="true" outlineLevel="0" collapsed="false">
      <c r="A861" s="57"/>
      <c r="B861" s="96"/>
      <c r="C861" s="57"/>
      <c r="D861" s="62"/>
      <c r="E861" s="57"/>
      <c r="F861" s="57"/>
      <c r="G861" s="97"/>
      <c r="H861" s="98"/>
      <c r="I861" s="99"/>
      <c r="J861" s="57"/>
      <c r="K861" s="57"/>
      <c r="L861" s="57"/>
      <c r="M861" s="100"/>
      <c r="N861" s="100"/>
      <c r="O861" s="69"/>
      <c r="P861" s="67"/>
      <c r="Q861" s="57"/>
      <c r="R861" s="57"/>
      <c r="S861" s="57"/>
      <c r="T861" s="57"/>
      <c r="U861" s="57"/>
    </row>
    <row r="862" customFormat="false" ht="15.75" hidden="false" customHeight="true" outlineLevel="0" collapsed="false">
      <c r="A862" s="57"/>
      <c r="B862" s="96"/>
      <c r="C862" s="57"/>
      <c r="D862" s="62"/>
      <c r="E862" s="57"/>
      <c r="F862" s="57"/>
      <c r="G862" s="97"/>
      <c r="H862" s="98"/>
      <c r="I862" s="99"/>
      <c r="J862" s="57"/>
      <c r="K862" s="57"/>
      <c r="L862" s="57"/>
      <c r="M862" s="100"/>
      <c r="N862" s="100"/>
      <c r="O862" s="69"/>
      <c r="P862" s="67"/>
      <c r="Q862" s="57"/>
      <c r="R862" s="57"/>
      <c r="S862" s="57"/>
      <c r="T862" s="57"/>
      <c r="U862" s="57"/>
    </row>
    <row r="863" customFormat="false" ht="15.75" hidden="false" customHeight="true" outlineLevel="0" collapsed="false">
      <c r="A863" s="57"/>
      <c r="B863" s="96"/>
      <c r="C863" s="57"/>
      <c r="D863" s="62"/>
      <c r="E863" s="57"/>
      <c r="F863" s="57"/>
      <c r="G863" s="97"/>
      <c r="H863" s="98"/>
      <c r="I863" s="99"/>
      <c r="J863" s="57"/>
      <c r="K863" s="57"/>
      <c r="L863" s="57"/>
      <c r="M863" s="100"/>
      <c r="N863" s="100"/>
      <c r="O863" s="69"/>
      <c r="P863" s="67"/>
      <c r="Q863" s="57"/>
      <c r="R863" s="57"/>
      <c r="S863" s="57"/>
      <c r="T863" s="57"/>
      <c r="U863" s="57"/>
    </row>
    <row r="864" customFormat="false" ht="15.75" hidden="false" customHeight="true" outlineLevel="0" collapsed="false">
      <c r="A864" s="57"/>
      <c r="B864" s="96"/>
      <c r="C864" s="57"/>
      <c r="D864" s="62"/>
      <c r="E864" s="57"/>
      <c r="F864" s="57"/>
      <c r="G864" s="97"/>
      <c r="H864" s="98"/>
      <c r="I864" s="99"/>
      <c r="J864" s="57"/>
      <c r="K864" s="57"/>
      <c r="L864" s="57"/>
      <c r="M864" s="100"/>
      <c r="N864" s="100"/>
      <c r="O864" s="69"/>
      <c r="P864" s="67"/>
      <c r="Q864" s="57"/>
      <c r="R864" s="57"/>
      <c r="S864" s="57"/>
      <c r="T864" s="57"/>
      <c r="U864" s="57"/>
    </row>
    <row r="865" customFormat="false" ht="15.75" hidden="false" customHeight="true" outlineLevel="0" collapsed="false">
      <c r="A865" s="57"/>
      <c r="B865" s="96"/>
      <c r="C865" s="57"/>
      <c r="D865" s="62"/>
      <c r="E865" s="57"/>
      <c r="F865" s="57"/>
      <c r="G865" s="97"/>
      <c r="H865" s="98"/>
      <c r="I865" s="99"/>
      <c r="J865" s="57"/>
      <c r="K865" s="57"/>
      <c r="L865" s="57"/>
      <c r="M865" s="100"/>
      <c r="N865" s="100"/>
      <c r="O865" s="69"/>
      <c r="P865" s="67"/>
      <c r="Q865" s="57"/>
      <c r="R865" s="57"/>
      <c r="S865" s="57"/>
      <c r="T865" s="57"/>
      <c r="U865" s="57"/>
    </row>
    <row r="866" customFormat="false" ht="15.75" hidden="false" customHeight="true" outlineLevel="0" collapsed="false">
      <c r="A866" s="57"/>
      <c r="B866" s="96"/>
      <c r="C866" s="57"/>
      <c r="D866" s="62"/>
      <c r="E866" s="57"/>
      <c r="F866" s="57"/>
      <c r="G866" s="97"/>
      <c r="H866" s="98"/>
      <c r="I866" s="99"/>
      <c r="J866" s="57"/>
      <c r="K866" s="57"/>
      <c r="L866" s="57"/>
      <c r="M866" s="100"/>
      <c r="N866" s="100"/>
      <c r="O866" s="69"/>
      <c r="P866" s="67"/>
      <c r="Q866" s="57"/>
      <c r="R866" s="57"/>
      <c r="S866" s="57"/>
      <c r="T866" s="57"/>
      <c r="U866" s="57"/>
    </row>
    <row r="867" customFormat="false" ht="15.75" hidden="false" customHeight="true" outlineLevel="0" collapsed="false">
      <c r="A867" s="57"/>
      <c r="B867" s="96"/>
      <c r="C867" s="57"/>
      <c r="D867" s="62"/>
      <c r="E867" s="57"/>
      <c r="F867" s="57"/>
      <c r="G867" s="97"/>
      <c r="H867" s="98"/>
      <c r="I867" s="99"/>
      <c r="J867" s="57"/>
      <c r="K867" s="57"/>
      <c r="L867" s="57"/>
      <c r="M867" s="100"/>
      <c r="N867" s="100"/>
      <c r="O867" s="69"/>
      <c r="P867" s="67"/>
      <c r="Q867" s="57"/>
      <c r="R867" s="57"/>
      <c r="S867" s="57"/>
      <c r="T867" s="57"/>
      <c r="U867" s="57"/>
    </row>
    <row r="868" customFormat="false" ht="15.75" hidden="false" customHeight="true" outlineLevel="0" collapsed="false">
      <c r="A868" s="57"/>
      <c r="B868" s="96"/>
      <c r="C868" s="57"/>
      <c r="D868" s="62"/>
      <c r="E868" s="57"/>
      <c r="F868" s="57"/>
      <c r="G868" s="97"/>
      <c r="H868" s="98"/>
      <c r="I868" s="99"/>
      <c r="J868" s="57"/>
      <c r="K868" s="57"/>
      <c r="L868" s="57"/>
      <c r="M868" s="100"/>
      <c r="N868" s="100"/>
      <c r="O868" s="69"/>
      <c r="P868" s="67"/>
      <c r="Q868" s="57"/>
      <c r="R868" s="57"/>
      <c r="S868" s="57"/>
      <c r="T868" s="57"/>
      <c r="U868" s="57"/>
    </row>
    <row r="869" customFormat="false" ht="15.75" hidden="false" customHeight="true" outlineLevel="0" collapsed="false">
      <c r="A869" s="57"/>
      <c r="B869" s="96"/>
      <c r="C869" s="57"/>
      <c r="D869" s="62"/>
      <c r="E869" s="57"/>
      <c r="F869" s="57"/>
      <c r="G869" s="97"/>
      <c r="H869" s="98"/>
      <c r="I869" s="99"/>
      <c r="J869" s="57"/>
      <c r="K869" s="57"/>
      <c r="L869" s="57"/>
      <c r="M869" s="100"/>
      <c r="N869" s="100"/>
      <c r="O869" s="69"/>
      <c r="P869" s="67"/>
      <c r="Q869" s="57"/>
      <c r="R869" s="57"/>
      <c r="S869" s="57"/>
      <c r="T869" s="57"/>
      <c r="U869" s="57"/>
    </row>
    <row r="870" customFormat="false" ht="15.75" hidden="false" customHeight="true" outlineLevel="0" collapsed="false">
      <c r="A870" s="57"/>
      <c r="B870" s="96"/>
      <c r="C870" s="57"/>
      <c r="D870" s="62"/>
      <c r="E870" s="57"/>
      <c r="F870" s="57"/>
      <c r="G870" s="97"/>
      <c r="H870" s="98"/>
      <c r="I870" s="99"/>
      <c r="J870" s="57"/>
      <c r="K870" s="57"/>
      <c r="L870" s="57"/>
      <c r="M870" s="100"/>
      <c r="N870" s="100"/>
      <c r="O870" s="69"/>
      <c r="P870" s="67"/>
      <c r="Q870" s="57"/>
      <c r="R870" s="57"/>
      <c r="S870" s="57"/>
      <c r="T870" s="57"/>
      <c r="U870" s="57"/>
    </row>
    <row r="871" customFormat="false" ht="15.75" hidden="false" customHeight="true" outlineLevel="0" collapsed="false">
      <c r="A871" s="57"/>
      <c r="B871" s="96"/>
      <c r="C871" s="57"/>
      <c r="D871" s="62"/>
      <c r="E871" s="57"/>
      <c r="F871" s="57"/>
      <c r="G871" s="97"/>
      <c r="H871" s="98"/>
      <c r="I871" s="99"/>
      <c r="J871" s="57"/>
      <c r="K871" s="57"/>
      <c r="L871" s="57"/>
      <c r="M871" s="100"/>
      <c r="N871" s="100"/>
      <c r="O871" s="69"/>
      <c r="P871" s="67"/>
      <c r="Q871" s="57"/>
      <c r="R871" s="57"/>
      <c r="S871" s="57"/>
      <c r="T871" s="57"/>
      <c r="U871" s="57"/>
    </row>
    <row r="872" customFormat="false" ht="15.75" hidden="false" customHeight="true" outlineLevel="0" collapsed="false">
      <c r="A872" s="57"/>
      <c r="B872" s="96"/>
      <c r="C872" s="57"/>
      <c r="D872" s="62"/>
      <c r="E872" s="57"/>
      <c r="F872" s="57"/>
      <c r="G872" s="97"/>
      <c r="H872" s="98"/>
      <c r="I872" s="99"/>
      <c r="J872" s="57"/>
      <c r="K872" s="57"/>
      <c r="L872" s="57"/>
      <c r="M872" s="100"/>
      <c r="N872" s="100"/>
      <c r="O872" s="69"/>
      <c r="P872" s="67"/>
      <c r="Q872" s="57"/>
      <c r="R872" s="57"/>
      <c r="S872" s="57"/>
      <c r="T872" s="57"/>
      <c r="U872" s="57"/>
    </row>
    <row r="873" customFormat="false" ht="15.75" hidden="false" customHeight="true" outlineLevel="0" collapsed="false">
      <c r="A873" s="57"/>
      <c r="B873" s="96"/>
      <c r="C873" s="57"/>
      <c r="D873" s="62"/>
      <c r="E873" s="57"/>
      <c r="F873" s="57"/>
      <c r="G873" s="97"/>
      <c r="H873" s="98"/>
      <c r="I873" s="99"/>
      <c r="J873" s="57"/>
      <c r="K873" s="57"/>
      <c r="L873" s="57"/>
      <c r="M873" s="100"/>
      <c r="N873" s="100"/>
      <c r="O873" s="69"/>
      <c r="P873" s="67"/>
      <c r="Q873" s="57"/>
      <c r="R873" s="57"/>
      <c r="S873" s="57"/>
      <c r="T873" s="57"/>
      <c r="U873" s="57"/>
    </row>
    <row r="874" customFormat="false" ht="15.75" hidden="false" customHeight="true" outlineLevel="0" collapsed="false">
      <c r="A874" s="57"/>
      <c r="B874" s="96"/>
      <c r="C874" s="57"/>
      <c r="D874" s="62"/>
      <c r="E874" s="57"/>
      <c r="F874" s="57"/>
      <c r="G874" s="97"/>
      <c r="H874" s="98"/>
      <c r="I874" s="99"/>
      <c r="J874" s="57"/>
      <c r="K874" s="57"/>
      <c r="L874" s="57"/>
      <c r="M874" s="100"/>
      <c r="N874" s="100"/>
      <c r="O874" s="69"/>
      <c r="P874" s="67"/>
      <c r="Q874" s="57"/>
      <c r="R874" s="57"/>
      <c r="S874" s="57"/>
      <c r="T874" s="57"/>
      <c r="U874" s="57"/>
    </row>
    <row r="875" customFormat="false" ht="15.75" hidden="false" customHeight="true" outlineLevel="0" collapsed="false">
      <c r="A875" s="57"/>
      <c r="B875" s="96"/>
      <c r="C875" s="57"/>
      <c r="D875" s="62"/>
      <c r="E875" s="57"/>
      <c r="F875" s="57"/>
      <c r="G875" s="97"/>
      <c r="H875" s="98"/>
      <c r="I875" s="99"/>
      <c r="J875" s="57"/>
      <c r="K875" s="57"/>
      <c r="L875" s="57"/>
      <c r="M875" s="100"/>
      <c r="N875" s="100"/>
      <c r="O875" s="69"/>
      <c r="P875" s="67"/>
      <c r="Q875" s="57"/>
      <c r="R875" s="57"/>
      <c r="S875" s="57"/>
      <c r="T875" s="57"/>
      <c r="U875" s="57"/>
    </row>
    <row r="876" customFormat="false" ht="15.75" hidden="false" customHeight="true" outlineLevel="0" collapsed="false">
      <c r="A876" s="57"/>
      <c r="B876" s="96"/>
      <c r="C876" s="57"/>
      <c r="D876" s="62"/>
      <c r="E876" s="57"/>
      <c r="F876" s="57"/>
      <c r="G876" s="97"/>
      <c r="H876" s="98"/>
      <c r="I876" s="99"/>
      <c r="J876" s="57"/>
      <c r="K876" s="57"/>
      <c r="L876" s="57"/>
      <c r="M876" s="100"/>
      <c r="N876" s="100"/>
      <c r="O876" s="69"/>
      <c r="P876" s="67"/>
      <c r="Q876" s="57"/>
      <c r="R876" s="57"/>
      <c r="S876" s="57"/>
      <c r="T876" s="57"/>
      <c r="U876" s="57"/>
    </row>
    <row r="877" customFormat="false" ht="15.75" hidden="false" customHeight="true" outlineLevel="0" collapsed="false">
      <c r="A877" s="57"/>
      <c r="B877" s="96"/>
      <c r="C877" s="57"/>
      <c r="D877" s="62"/>
      <c r="E877" s="57"/>
      <c r="F877" s="57"/>
      <c r="G877" s="97"/>
      <c r="H877" s="98"/>
      <c r="I877" s="99"/>
      <c r="J877" s="57"/>
      <c r="K877" s="57"/>
      <c r="L877" s="57"/>
      <c r="M877" s="100"/>
      <c r="N877" s="100"/>
      <c r="O877" s="69"/>
      <c r="P877" s="67"/>
      <c r="Q877" s="57"/>
      <c r="R877" s="57"/>
      <c r="S877" s="57"/>
      <c r="T877" s="57"/>
      <c r="U877" s="57"/>
    </row>
    <row r="878" customFormat="false" ht="15.75" hidden="false" customHeight="true" outlineLevel="0" collapsed="false">
      <c r="A878" s="57"/>
      <c r="B878" s="96"/>
      <c r="C878" s="57"/>
      <c r="D878" s="62"/>
      <c r="E878" s="57"/>
      <c r="F878" s="57"/>
      <c r="G878" s="97"/>
      <c r="H878" s="98"/>
      <c r="I878" s="99"/>
      <c r="J878" s="57"/>
      <c r="K878" s="57"/>
      <c r="L878" s="57"/>
      <c r="M878" s="100"/>
      <c r="N878" s="100"/>
      <c r="O878" s="69"/>
      <c r="P878" s="67"/>
      <c r="Q878" s="57"/>
      <c r="R878" s="57"/>
      <c r="S878" s="57"/>
      <c r="T878" s="57"/>
      <c r="U878" s="57"/>
    </row>
    <row r="879" customFormat="false" ht="15.75" hidden="false" customHeight="true" outlineLevel="0" collapsed="false">
      <c r="A879" s="57"/>
      <c r="B879" s="96"/>
      <c r="C879" s="57"/>
      <c r="D879" s="62"/>
      <c r="E879" s="57"/>
      <c r="F879" s="57"/>
      <c r="G879" s="97"/>
      <c r="H879" s="98"/>
      <c r="I879" s="99"/>
      <c r="J879" s="57"/>
      <c r="K879" s="57"/>
      <c r="L879" s="57"/>
      <c r="M879" s="100"/>
      <c r="N879" s="100"/>
      <c r="O879" s="69"/>
      <c r="P879" s="67"/>
      <c r="Q879" s="57"/>
      <c r="R879" s="57"/>
      <c r="S879" s="57"/>
      <c r="T879" s="57"/>
      <c r="U879" s="57"/>
    </row>
    <row r="880" customFormat="false" ht="15.75" hidden="false" customHeight="true" outlineLevel="0" collapsed="false">
      <c r="A880" s="57"/>
      <c r="B880" s="96"/>
      <c r="C880" s="57"/>
      <c r="D880" s="62"/>
      <c r="E880" s="57"/>
      <c r="F880" s="57"/>
      <c r="G880" s="97"/>
      <c r="H880" s="98"/>
      <c r="I880" s="99"/>
      <c r="J880" s="57"/>
      <c r="K880" s="57"/>
      <c r="L880" s="57"/>
      <c r="M880" s="100"/>
      <c r="N880" s="100"/>
      <c r="O880" s="69"/>
      <c r="P880" s="67"/>
      <c r="Q880" s="57"/>
      <c r="R880" s="57"/>
      <c r="S880" s="57"/>
      <c r="T880" s="57"/>
      <c r="U880" s="57"/>
    </row>
    <row r="881" customFormat="false" ht="15.75" hidden="false" customHeight="true" outlineLevel="0" collapsed="false">
      <c r="A881" s="57"/>
      <c r="B881" s="96"/>
      <c r="C881" s="57"/>
      <c r="D881" s="62"/>
      <c r="E881" s="57"/>
      <c r="F881" s="57"/>
      <c r="G881" s="97"/>
      <c r="H881" s="98"/>
      <c r="I881" s="99"/>
      <c r="J881" s="57"/>
      <c r="K881" s="57"/>
      <c r="L881" s="57"/>
      <c r="M881" s="100"/>
      <c r="N881" s="100"/>
      <c r="O881" s="69"/>
      <c r="P881" s="67"/>
      <c r="Q881" s="57"/>
      <c r="R881" s="57"/>
      <c r="S881" s="57"/>
      <c r="T881" s="57"/>
      <c r="U881" s="57"/>
    </row>
    <row r="882" customFormat="false" ht="15.75" hidden="false" customHeight="true" outlineLevel="0" collapsed="false">
      <c r="A882" s="57"/>
      <c r="B882" s="96"/>
      <c r="C882" s="57"/>
      <c r="D882" s="62"/>
      <c r="E882" s="57"/>
      <c r="F882" s="57"/>
      <c r="G882" s="97"/>
      <c r="H882" s="98"/>
      <c r="I882" s="99"/>
      <c r="J882" s="57"/>
      <c r="K882" s="57"/>
      <c r="L882" s="57"/>
      <c r="M882" s="100"/>
      <c r="N882" s="100"/>
      <c r="O882" s="69"/>
      <c r="P882" s="67"/>
      <c r="Q882" s="57"/>
      <c r="R882" s="57"/>
      <c r="S882" s="57"/>
      <c r="T882" s="57"/>
      <c r="U882" s="57"/>
    </row>
    <row r="883" customFormat="false" ht="15.75" hidden="false" customHeight="true" outlineLevel="0" collapsed="false">
      <c r="A883" s="57"/>
      <c r="B883" s="96"/>
      <c r="C883" s="57"/>
      <c r="D883" s="62"/>
      <c r="E883" s="57"/>
      <c r="F883" s="57"/>
      <c r="G883" s="97"/>
      <c r="H883" s="98"/>
      <c r="I883" s="99"/>
      <c r="J883" s="57"/>
      <c r="K883" s="57"/>
      <c r="L883" s="57"/>
      <c r="M883" s="100"/>
      <c r="N883" s="100"/>
      <c r="O883" s="69"/>
      <c r="P883" s="67"/>
      <c r="Q883" s="57"/>
      <c r="R883" s="57"/>
      <c r="S883" s="57"/>
      <c r="T883" s="57"/>
      <c r="U883" s="57"/>
    </row>
    <row r="884" customFormat="false" ht="15.75" hidden="false" customHeight="true" outlineLevel="0" collapsed="false">
      <c r="A884" s="57"/>
      <c r="B884" s="96"/>
      <c r="C884" s="57"/>
      <c r="D884" s="62"/>
      <c r="E884" s="57"/>
      <c r="F884" s="57"/>
      <c r="G884" s="97"/>
      <c r="H884" s="98"/>
      <c r="I884" s="99"/>
      <c r="J884" s="57"/>
      <c r="K884" s="57"/>
      <c r="L884" s="57"/>
      <c r="M884" s="100"/>
      <c r="N884" s="100"/>
      <c r="O884" s="69"/>
      <c r="P884" s="67"/>
      <c r="Q884" s="57"/>
      <c r="R884" s="57"/>
      <c r="S884" s="57"/>
      <c r="T884" s="57"/>
      <c r="U884" s="57"/>
    </row>
    <row r="885" customFormat="false" ht="15.75" hidden="false" customHeight="true" outlineLevel="0" collapsed="false">
      <c r="A885" s="57"/>
      <c r="B885" s="96"/>
      <c r="C885" s="57"/>
      <c r="D885" s="62"/>
      <c r="E885" s="57"/>
      <c r="F885" s="57"/>
      <c r="G885" s="97"/>
      <c r="H885" s="98"/>
      <c r="I885" s="99"/>
      <c r="J885" s="57"/>
      <c r="K885" s="57"/>
      <c r="L885" s="57"/>
      <c r="M885" s="100"/>
      <c r="N885" s="100"/>
      <c r="O885" s="69"/>
      <c r="P885" s="67"/>
      <c r="Q885" s="57"/>
      <c r="R885" s="57"/>
      <c r="S885" s="57"/>
      <c r="T885" s="57"/>
      <c r="U885" s="57"/>
    </row>
    <row r="886" customFormat="false" ht="15.75" hidden="false" customHeight="true" outlineLevel="0" collapsed="false">
      <c r="A886" s="57"/>
      <c r="B886" s="96"/>
      <c r="C886" s="57"/>
      <c r="D886" s="62"/>
      <c r="E886" s="57"/>
      <c r="F886" s="57"/>
      <c r="G886" s="97"/>
      <c r="H886" s="98"/>
      <c r="I886" s="99"/>
      <c r="J886" s="57"/>
      <c r="K886" s="57"/>
      <c r="L886" s="57"/>
      <c r="M886" s="100"/>
      <c r="N886" s="100"/>
      <c r="O886" s="69"/>
      <c r="P886" s="67"/>
      <c r="Q886" s="57"/>
      <c r="R886" s="57"/>
      <c r="S886" s="57"/>
      <c r="T886" s="57"/>
      <c r="U886" s="57"/>
    </row>
    <row r="887" customFormat="false" ht="15.75" hidden="false" customHeight="true" outlineLevel="0" collapsed="false">
      <c r="A887" s="57"/>
      <c r="B887" s="96"/>
      <c r="C887" s="57"/>
      <c r="D887" s="62"/>
      <c r="E887" s="57"/>
      <c r="F887" s="57"/>
      <c r="G887" s="97"/>
      <c r="H887" s="98"/>
      <c r="I887" s="99"/>
      <c r="J887" s="57"/>
      <c r="K887" s="57"/>
      <c r="L887" s="57"/>
      <c r="M887" s="100"/>
      <c r="N887" s="100"/>
      <c r="O887" s="69"/>
      <c r="P887" s="67"/>
      <c r="Q887" s="57"/>
      <c r="R887" s="57"/>
      <c r="S887" s="57"/>
      <c r="T887" s="57"/>
      <c r="U887" s="57"/>
    </row>
    <row r="888" customFormat="false" ht="15.75" hidden="false" customHeight="true" outlineLevel="0" collapsed="false">
      <c r="A888" s="57"/>
      <c r="B888" s="96"/>
      <c r="C888" s="57"/>
      <c r="D888" s="62"/>
      <c r="E888" s="57"/>
      <c r="F888" s="57"/>
      <c r="G888" s="97"/>
      <c r="H888" s="98"/>
      <c r="I888" s="99"/>
      <c r="J888" s="57"/>
      <c r="K888" s="57"/>
      <c r="L888" s="57"/>
      <c r="M888" s="100"/>
      <c r="N888" s="100"/>
      <c r="O888" s="69"/>
      <c r="P888" s="67"/>
      <c r="Q888" s="57"/>
      <c r="R888" s="57"/>
      <c r="S888" s="57"/>
      <c r="T888" s="57"/>
      <c r="U888" s="57"/>
    </row>
    <row r="889" customFormat="false" ht="15.75" hidden="false" customHeight="true" outlineLevel="0" collapsed="false">
      <c r="A889" s="57"/>
      <c r="B889" s="96"/>
      <c r="C889" s="57"/>
      <c r="D889" s="62"/>
      <c r="E889" s="57"/>
      <c r="F889" s="57"/>
      <c r="G889" s="97"/>
      <c r="H889" s="98"/>
      <c r="I889" s="99"/>
      <c r="J889" s="57"/>
      <c r="K889" s="57"/>
      <c r="L889" s="57"/>
      <c r="M889" s="100"/>
      <c r="N889" s="100"/>
      <c r="O889" s="69"/>
      <c r="P889" s="67"/>
      <c r="Q889" s="57"/>
      <c r="R889" s="57"/>
      <c r="S889" s="57"/>
      <c r="T889" s="57"/>
      <c r="U889" s="57"/>
    </row>
    <row r="890" customFormat="false" ht="15.75" hidden="false" customHeight="true" outlineLevel="0" collapsed="false">
      <c r="A890" s="57"/>
      <c r="B890" s="96"/>
      <c r="C890" s="57"/>
      <c r="D890" s="62"/>
      <c r="E890" s="57"/>
      <c r="F890" s="57"/>
      <c r="G890" s="97"/>
      <c r="H890" s="98"/>
      <c r="I890" s="99"/>
      <c r="J890" s="57"/>
      <c r="K890" s="57"/>
      <c r="L890" s="57"/>
      <c r="M890" s="100"/>
      <c r="N890" s="100"/>
      <c r="O890" s="69"/>
      <c r="P890" s="67"/>
      <c r="Q890" s="57"/>
      <c r="R890" s="57"/>
      <c r="S890" s="57"/>
      <c r="T890" s="57"/>
      <c r="U890" s="57"/>
    </row>
    <row r="891" customFormat="false" ht="15.75" hidden="false" customHeight="true" outlineLevel="0" collapsed="false">
      <c r="A891" s="57"/>
      <c r="B891" s="96"/>
      <c r="C891" s="57"/>
      <c r="D891" s="62"/>
      <c r="E891" s="57"/>
      <c r="F891" s="57"/>
      <c r="G891" s="97"/>
      <c r="H891" s="98"/>
      <c r="I891" s="99"/>
      <c r="J891" s="57"/>
      <c r="K891" s="57"/>
      <c r="L891" s="57"/>
      <c r="M891" s="100"/>
      <c r="N891" s="100"/>
      <c r="O891" s="69"/>
      <c r="P891" s="67"/>
      <c r="Q891" s="57"/>
      <c r="R891" s="57"/>
      <c r="S891" s="57"/>
      <c r="T891" s="57"/>
      <c r="U891" s="57"/>
    </row>
    <row r="892" customFormat="false" ht="15.75" hidden="false" customHeight="true" outlineLevel="0" collapsed="false">
      <c r="A892" s="57"/>
      <c r="B892" s="96"/>
      <c r="C892" s="57"/>
      <c r="D892" s="62"/>
      <c r="E892" s="57"/>
      <c r="F892" s="57"/>
      <c r="G892" s="97"/>
      <c r="H892" s="98"/>
      <c r="I892" s="99"/>
      <c r="J892" s="57"/>
      <c r="K892" s="57"/>
      <c r="L892" s="57"/>
      <c r="M892" s="100"/>
      <c r="N892" s="100"/>
      <c r="O892" s="69"/>
      <c r="P892" s="67"/>
      <c r="Q892" s="57"/>
      <c r="R892" s="57"/>
      <c r="S892" s="57"/>
      <c r="T892" s="57"/>
      <c r="U892" s="57"/>
    </row>
    <row r="893" customFormat="false" ht="15.75" hidden="false" customHeight="true" outlineLevel="0" collapsed="false">
      <c r="A893" s="57"/>
      <c r="B893" s="96"/>
      <c r="C893" s="57"/>
      <c r="D893" s="62"/>
      <c r="E893" s="57"/>
      <c r="F893" s="57"/>
      <c r="G893" s="97"/>
      <c r="H893" s="98"/>
      <c r="I893" s="99"/>
      <c r="J893" s="57"/>
      <c r="K893" s="57"/>
      <c r="L893" s="57"/>
      <c r="M893" s="100"/>
      <c r="N893" s="100"/>
      <c r="O893" s="69"/>
      <c r="P893" s="67"/>
      <c r="Q893" s="57"/>
      <c r="R893" s="57"/>
      <c r="S893" s="57"/>
      <c r="T893" s="57"/>
      <c r="U893" s="57"/>
    </row>
    <row r="894" customFormat="false" ht="15.75" hidden="false" customHeight="true" outlineLevel="0" collapsed="false">
      <c r="A894" s="57"/>
      <c r="B894" s="96"/>
      <c r="C894" s="57"/>
      <c r="D894" s="62"/>
      <c r="E894" s="57"/>
      <c r="F894" s="57"/>
      <c r="G894" s="97"/>
      <c r="H894" s="98"/>
      <c r="I894" s="99"/>
      <c r="J894" s="57"/>
      <c r="K894" s="57"/>
      <c r="L894" s="57"/>
      <c r="M894" s="100"/>
      <c r="N894" s="100"/>
      <c r="O894" s="69"/>
      <c r="P894" s="67"/>
      <c r="Q894" s="57"/>
      <c r="R894" s="57"/>
      <c r="S894" s="57"/>
      <c r="T894" s="57"/>
      <c r="U894" s="57"/>
    </row>
    <row r="895" customFormat="false" ht="15.75" hidden="false" customHeight="true" outlineLevel="0" collapsed="false">
      <c r="A895" s="57"/>
      <c r="B895" s="96"/>
      <c r="C895" s="57"/>
      <c r="D895" s="62"/>
      <c r="E895" s="57"/>
      <c r="F895" s="57"/>
      <c r="G895" s="97"/>
      <c r="H895" s="98"/>
      <c r="I895" s="99"/>
      <c r="J895" s="57"/>
      <c r="K895" s="57"/>
      <c r="L895" s="57"/>
      <c r="M895" s="100"/>
      <c r="N895" s="100"/>
      <c r="O895" s="69"/>
      <c r="P895" s="67"/>
      <c r="Q895" s="57"/>
      <c r="R895" s="57"/>
      <c r="S895" s="57"/>
      <c r="T895" s="57"/>
      <c r="U895" s="57"/>
    </row>
    <row r="896" customFormat="false" ht="15.75" hidden="false" customHeight="true" outlineLevel="0" collapsed="false">
      <c r="A896" s="57"/>
      <c r="B896" s="96"/>
      <c r="C896" s="57"/>
      <c r="D896" s="62"/>
      <c r="E896" s="57"/>
      <c r="F896" s="57"/>
      <c r="G896" s="97"/>
      <c r="H896" s="98"/>
      <c r="I896" s="99"/>
      <c r="J896" s="57"/>
      <c r="K896" s="57"/>
      <c r="L896" s="57"/>
      <c r="M896" s="100"/>
      <c r="N896" s="100"/>
      <c r="O896" s="69"/>
      <c r="P896" s="67"/>
      <c r="Q896" s="57"/>
      <c r="R896" s="57"/>
      <c r="S896" s="57"/>
      <c r="T896" s="57"/>
      <c r="U896" s="57"/>
    </row>
    <row r="897" customFormat="false" ht="15.75" hidden="false" customHeight="true" outlineLevel="0" collapsed="false">
      <c r="A897" s="57"/>
      <c r="B897" s="96"/>
      <c r="C897" s="57"/>
      <c r="D897" s="62"/>
      <c r="E897" s="57"/>
      <c r="F897" s="57"/>
      <c r="G897" s="97"/>
      <c r="H897" s="98"/>
      <c r="I897" s="99"/>
      <c r="J897" s="57"/>
      <c r="K897" s="57"/>
      <c r="L897" s="57"/>
      <c r="M897" s="100"/>
      <c r="N897" s="100"/>
      <c r="O897" s="69"/>
      <c r="P897" s="67"/>
      <c r="Q897" s="57"/>
      <c r="R897" s="57"/>
      <c r="S897" s="57"/>
      <c r="T897" s="57"/>
      <c r="U897" s="57"/>
    </row>
    <row r="898" customFormat="false" ht="15.75" hidden="false" customHeight="true" outlineLevel="0" collapsed="false">
      <c r="A898" s="57"/>
      <c r="B898" s="96"/>
      <c r="C898" s="57"/>
      <c r="D898" s="62"/>
      <c r="E898" s="57"/>
      <c r="F898" s="57"/>
      <c r="G898" s="97"/>
      <c r="H898" s="98"/>
      <c r="I898" s="99"/>
      <c r="J898" s="57"/>
      <c r="K898" s="57"/>
      <c r="L898" s="57"/>
      <c r="M898" s="100"/>
      <c r="N898" s="100"/>
      <c r="O898" s="69"/>
      <c r="P898" s="67"/>
      <c r="Q898" s="57"/>
      <c r="R898" s="57"/>
      <c r="S898" s="57"/>
      <c r="T898" s="57"/>
      <c r="U898" s="57"/>
    </row>
    <row r="899" customFormat="false" ht="15.75" hidden="false" customHeight="true" outlineLevel="0" collapsed="false">
      <c r="A899" s="57"/>
      <c r="B899" s="96"/>
      <c r="C899" s="57"/>
      <c r="D899" s="62"/>
      <c r="E899" s="57"/>
      <c r="F899" s="57"/>
      <c r="G899" s="97"/>
      <c r="H899" s="98"/>
      <c r="I899" s="99"/>
      <c r="J899" s="57"/>
      <c r="K899" s="57"/>
      <c r="L899" s="57"/>
      <c r="M899" s="100"/>
      <c r="N899" s="100"/>
      <c r="O899" s="69"/>
      <c r="P899" s="67"/>
      <c r="Q899" s="57"/>
      <c r="R899" s="57"/>
      <c r="S899" s="57"/>
      <c r="T899" s="57"/>
      <c r="U899" s="57"/>
    </row>
    <row r="900" customFormat="false" ht="15.75" hidden="false" customHeight="true" outlineLevel="0" collapsed="false">
      <c r="A900" s="57"/>
      <c r="B900" s="96"/>
      <c r="C900" s="57"/>
      <c r="D900" s="62"/>
      <c r="E900" s="57"/>
      <c r="F900" s="57"/>
      <c r="G900" s="97"/>
      <c r="H900" s="98"/>
      <c r="I900" s="99"/>
      <c r="J900" s="57"/>
      <c r="K900" s="57"/>
      <c r="L900" s="57"/>
      <c r="M900" s="100"/>
      <c r="N900" s="100"/>
      <c r="O900" s="69"/>
      <c r="P900" s="67"/>
      <c r="Q900" s="57"/>
      <c r="R900" s="57"/>
      <c r="S900" s="57"/>
      <c r="T900" s="57"/>
      <c r="U900" s="57"/>
    </row>
    <row r="901" customFormat="false" ht="15.75" hidden="false" customHeight="true" outlineLevel="0" collapsed="false">
      <c r="A901" s="57"/>
      <c r="B901" s="96"/>
      <c r="C901" s="57"/>
      <c r="D901" s="62"/>
      <c r="E901" s="57"/>
      <c r="F901" s="57"/>
      <c r="G901" s="97"/>
      <c r="H901" s="98"/>
      <c r="I901" s="99"/>
      <c r="J901" s="57"/>
      <c r="K901" s="57"/>
      <c r="L901" s="57"/>
      <c r="M901" s="100"/>
      <c r="N901" s="100"/>
      <c r="O901" s="69"/>
      <c r="P901" s="67"/>
      <c r="Q901" s="57"/>
      <c r="R901" s="57"/>
      <c r="S901" s="57"/>
      <c r="T901" s="57"/>
      <c r="U901" s="57"/>
    </row>
    <row r="902" customFormat="false" ht="15.75" hidden="false" customHeight="true" outlineLevel="0" collapsed="false">
      <c r="A902" s="57"/>
      <c r="B902" s="96"/>
      <c r="C902" s="57"/>
      <c r="D902" s="62"/>
      <c r="E902" s="57"/>
      <c r="F902" s="57"/>
      <c r="G902" s="97"/>
      <c r="H902" s="98"/>
      <c r="I902" s="99"/>
      <c r="J902" s="57"/>
      <c r="K902" s="57"/>
      <c r="L902" s="57"/>
      <c r="M902" s="100"/>
      <c r="N902" s="100"/>
      <c r="O902" s="69"/>
      <c r="P902" s="67"/>
      <c r="Q902" s="57"/>
      <c r="R902" s="57"/>
      <c r="S902" s="57"/>
      <c r="T902" s="57"/>
      <c r="U902" s="57"/>
    </row>
    <row r="903" customFormat="false" ht="15.75" hidden="false" customHeight="true" outlineLevel="0" collapsed="false">
      <c r="A903" s="57"/>
      <c r="B903" s="96"/>
      <c r="C903" s="57"/>
      <c r="D903" s="62"/>
      <c r="E903" s="57"/>
      <c r="F903" s="57"/>
      <c r="G903" s="97"/>
      <c r="H903" s="98"/>
      <c r="I903" s="99"/>
      <c r="J903" s="57"/>
      <c r="K903" s="57"/>
      <c r="L903" s="57"/>
      <c r="M903" s="100"/>
      <c r="N903" s="100"/>
      <c r="O903" s="69"/>
      <c r="P903" s="67"/>
      <c r="Q903" s="57"/>
      <c r="R903" s="57"/>
      <c r="S903" s="57"/>
      <c r="T903" s="57"/>
      <c r="U903" s="57"/>
    </row>
    <row r="904" customFormat="false" ht="15.75" hidden="false" customHeight="true" outlineLevel="0" collapsed="false">
      <c r="A904" s="57"/>
      <c r="B904" s="96"/>
      <c r="C904" s="57"/>
      <c r="D904" s="62"/>
      <c r="E904" s="57"/>
      <c r="F904" s="57"/>
      <c r="G904" s="97"/>
      <c r="H904" s="98"/>
      <c r="I904" s="99"/>
      <c r="J904" s="57"/>
      <c r="K904" s="57"/>
      <c r="L904" s="57"/>
      <c r="M904" s="100"/>
      <c r="N904" s="100"/>
      <c r="O904" s="69"/>
      <c r="P904" s="67"/>
      <c r="Q904" s="57"/>
      <c r="R904" s="57"/>
      <c r="S904" s="57"/>
      <c r="T904" s="57"/>
      <c r="U904" s="57"/>
    </row>
    <row r="905" customFormat="false" ht="15.75" hidden="false" customHeight="true" outlineLevel="0" collapsed="false">
      <c r="A905" s="57"/>
      <c r="B905" s="96"/>
      <c r="C905" s="57"/>
      <c r="D905" s="62"/>
      <c r="E905" s="57"/>
      <c r="F905" s="57"/>
      <c r="G905" s="97"/>
      <c r="H905" s="98"/>
      <c r="I905" s="99"/>
      <c r="J905" s="57"/>
      <c r="K905" s="57"/>
      <c r="L905" s="57"/>
      <c r="M905" s="100"/>
      <c r="N905" s="100"/>
      <c r="O905" s="69"/>
      <c r="P905" s="67"/>
      <c r="Q905" s="57"/>
      <c r="R905" s="57"/>
      <c r="S905" s="57"/>
      <c r="T905" s="57"/>
      <c r="U905" s="57"/>
    </row>
    <row r="906" customFormat="false" ht="15.75" hidden="false" customHeight="true" outlineLevel="0" collapsed="false">
      <c r="A906" s="57"/>
      <c r="B906" s="96"/>
      <c r="C906" s="57"/>
      <c r="D906" s="62"/>
      <c r="E906" s="57"/>
      <c r="F906" s="57"/>
      <c r="G906" s="97"/>
      <c r="H906" s="98"/>
      <c r="I906" s="99"/>
      <c r="J906" s="57"/>
      <c r="K906" s="57"/>
      <c r="L906" s="57"/>
      <c r="M906" s="100"/>
      <c r="N906" s="100"/>
      <c r="O906" s="69"/>
      <c r="P906" s="67"/>
      <c r="Q906" s="57"/>
      <c r="R906" s="57"/>
      <c r="S906" s="57"/>
      <c r="T906" s="57"/>
      <c r="U906" s="57"/>
    </row>
    <row r="907" customFormat="false" ht="15.75" hidden="false" customHeight="true" outlineLevel="0" collapsed="false">
      <c r="A907" s="57"/>
      <c r="B907" s="96"/>
      <c r="C907" s="57"/>
      <c r="D907" s="62"/>
      <c r="E907" s="57"/>
      <c r="F907" s="57"/>
      <c r="G907" s="97"/>
      <c r="H907" s="98"/>
      <c r="I907" s="99"/>
      <c r="J907" s="57"/>
      <c r="K907" s="57"/>
      <c r="L907" s="57"/>
      <c r="M907" s="100"/>
      <c r="N907" s="100"/>
      <c r="O907" s="69"/>
      <c r="P907" s="67"/>
      <c r="Q907" s="57"/>
      <c r="R907" s="57"/>
      <c r="S907" s="57"/>
      <c r="T907" s="57"/>
      <c r="U907" s="57"/>
    </row>
    <row r="908" customFormat="false" ht="15.75" hidden="false" customHeight="true" outlineLevel="0" collapsed="false">
      <c r="A908" s="57"/>
      <c r="B908" s="96"/>
      <c r="C908" s="57"/>
      <c r="D908" s="62"/>
      <c r="E908" s="57"/>
      <c r="F908" s="57"/>
      <c r="G908" s="97"/>
      <c r="H908" s="98"/>
      <c r="I908" s="99"/>
      <c r="J908" s="57"/>
      <c r="K908" s="57"/>
      <c r="L908" s="57"/>
      <c r="M908" s="100"/>
      <c r="N908" s="100"/>
      <c r="O908" s="69"/>
      <c r="P908" s="67"/>
      <c r="Q908" s="57"/>
      <c r="R908" s="57"/>
      <c r="S908" s="57"/>
      <c r="T908" s="57"/>
      <c r="U908" s="57"/>
    </row>
    <row r="909" customFormat="false" ht="15.75" hidden="false" customHeight="true" outlineLevel="0" collapsed="false">
      <c r="A909" s="57"/>
      <c r="B909" s="96"/>
      <c r="C909" s="57"/>
      <c r="D909" s="62"/>
      <c r="E909" s="57"/>
      <c r="F909" s="57"/>
      <c r="G909" s="97"/>
      <c r="H909" s="98"/>
      <c r="I909" s="99"/>
      <c r="J909" s="57"/>
      <c r="K909" s="57"/>
      <c r="L909" s="57"/>
      <c r="M909" s="100"/>
      <c r="N909" s="100"/>
      <c r="O909" s="69"/>
      <c r="P909" s="67"/>
      <c r="Q909" s="57"/>
      <c r="R909" s="57"/>
      <c r="S909" s="57"/>
      <c r="T909" s="57"/>
      <c r="U909" s="57"/>
    </row>
    <row r="910" customFormat="false" ht="15.75" hidden="false" customHeight="true" outlineLevel="0" collapsed="false">
      <c r="A910" s="57"/>
      <c r="B910" s="96"/>
      <c r="C910" s="57"/>
      <c r="D910" s="62"/>
      <c r="E910" s="57"/>
      <c r="F910" s="57"/>
      <c r="G910" s="97"/>
      <c r="H910" s="98"/>
      <c r="I910" s="99"/>
      <c r="J910" s="57"/>
      <c r="K910" s="57"/>
      <c r="L910" s="57"/>
      <c r="M910" s="100"/>
      <c r="N910" s="100"/>
      <c r="O910" s="69"/>
      <c r="P910" s="67"/>
      <c r="Q910" s="57"/>
      <c r="R910" s="57"/>
      <c r="S910" s="57"/>
      <c r="T910" s="57"/>
      <c r="U910" s="57"/>
    </row>
    <row r="911" customFormat="false" ht="15.75" hidden="false" customHeight="true" outlineLevel="0" collapsed="false">
      <c r="A911" s="57"/>
      <c r="B911" s="96"/>
      <c r="C911" s="57"/>
      <c r="D911" s="62"/>
      <c r="E911" s="57"/>
      <c r="F911" s="57"/>
      <c r="G911" s="97"/>
      <c r="H911" s="98"/>
      <c r="I911" s="99"/>
      <c r="J911" s="57"/>
      <c r="K911" s="57"/>
      <c r="L911" s="57"/>
      <c r="M911" s="100"/>
      <c r="N911" s="100"/>
      <c r="O911" s="69"/>
      <c r="P911" s="67"/>
      <c r="Q911" s="57"/>
      <c r="R911" s="57"/>
      <c r="S911" s="57"/>
      <c r="T911" s="57"/>
      <c r="U911" s="57"/>
    </row>
    <row r="912" customFormat="false" ht="15.75" hidden="false" customHeight="true" outlineLevel="0" collapsed="false">
      <c r="A912" s="57"/>
      <c r="B912" s="96"/>
      <c r="C912" s="57"/>
      <c r="D912" s="62"/>
      <c r="E912" s="57"/>
      <c r="F912" s="57"/>
      <c r="G912" s="97"/>
      <c r="H912" s="98"/>
      <c r="I912" s="99"/>
      <c r="J912" s="57"/>
      <c r="K912" s="57"/>
      <c r="L912" s="57"/>
      <c r="M912" s="100"/>
      <c r="N912" s="100"/>
      <c r="O912" s="69"/>
      <c r="P912" s="67"/>
      <c r="Q912" s="57"/>
      <c r="R912" s="57"/>
      <c r="S912" s="57"/>
      <c r="T912" s="57"/>
      <c r="U912" s="57"/>
    </row>
    <row r="913" customFormat="false" ht="15.75" hidden="false" customHeight="true" outlineLevel="0" collapsed="false">
      <c r="A913" s="57"/>
      <c r="B913" s="96"/>
      <c r="C913" s="57"/>
      <c r="D913" s="62"/>
      <c r="E913" s="57"/>
      <c r="F913" s="57"/>
      <c r="G913" s="97"/>
      <c r="H913" s="98"/>
      <c r="I913" s="99"/>
      <c r="J913" s="57"/>
      <c r="K913" s="57"/>
      <c r="L913" s="57"/>
      <c r="M913" s="100"/>
      <c r="N913" s="100"/>
      <c r="O913" s="69"/>
      <c r="P913" s="67"/>
      <c r="Q913" s="57"/>
      <c r="R913" s="57"/>
      <c r="S913" s="57"/>
      <c r="T913" s="57"/>
      <c r="U913" s="57"/>
    </row>
    <row r="914" customFormat="false" ht="15.75" hidden="false" customHeight="true" outlineLevel="0" collapsed="false">
      <c r="A914" s="57"/>
      <c r="B914" s="96"/>
      <c r="C914" s="57"/>
      <c r="D914" s="62"/>
      <c r="E914" s="57"/>
      <c r="F914" s="57"/>
      <c r="G914" s="97"/>
      <c r="H914" s="98"/>
      <c r="I914" s="99"/>
      <c r="J914" s="57"/>
      <c r="K914" s="57"/>
      <c r="L914" s="57"/>
      <c r="M914" s="100"/>
      <c r="N914" s="100"/>
      <c r="O914" s="69"/>
      <c r="P914" s="67"/>
      <c r="Q914" s="57"/>
      <c r="R914" s="57"/>
      <c r="S914" s="57"/>
      <c r="T914" s="57"/>
      <c r="U914" s="57"/>
    </row>
    <row r="915" customFormat="false" ht="15.75" hidden="false" customHeight="true" outlineLevel="0" collapsed="false">
      <c r="A915" s="57"/>
      <c r="B915" s="96"/>
      <c r="C915" s="57"/>
      <c r="D915" s="62"/>
      <c r="E915" s="57"/>
      <c r="F915" s="57"/>
      <c r="G915" s="97"/>
      <c r="H915" s="98"/>
      <c r="I915" s="99"/>
      <c r="J915" s="57"/>
      <c r="K915" s="57"/>
      <c r="L915" s="57"/>
      <c r="M915" s="100"/>
      <c r="N915" s="100"/>
      <c r="O915" s="69"/>
      <c r="P915" s="67"/>
      <c r="Q915" s="57"/>
      <c r="R915" s="57"/>
      <c r="S915" s="57"/>
      <c r="T915" s="57"/>
      <c r="U915" s="57"/>
    </row>
    <row r="916" customFormat="false" ht="15.75" hidden="false" customHeight="true" outlineLevel="0" collapsed="false">
      <c r="A916" s="57"/>
      <c r="B916" s="96"/>
      <c r="C916" s="57"/>
      <c r="D916" s="62"/>
      <c r="E916" s="57"/>
      <c r="F916" s="57"/>
      <c r="G916" s="97"/>
      <c r="H916" s="98"/>
      <c r="I916" s="99"/>
      <c r="J916" s="57"/>
      <c r="K916" s="57"/>
      <c r="L916" s="57"/>
      <c r="M916" s="100"/>
      <c r="N916" s="100"/>
      <c r="O916" s="69"/>
      <c r="P916" s="67"/>
      <c r="Q916" s="57"/>
      <c r="R916" s="57"/>
      <c r="S916" s="57"/>
      <c r="T916" s="57"/>
      <c r="U916" s="57"/>
    </row>
    <row r="917" customFormat="false" ht="15.75" hidden="false" customHeight="true" outlineLevel="0" collapsed="false">
      <c r="A917" s="57"/>
      <c r="B917" s="96"/>
      <c r="C917" s="57"/>
      <c r="D917" s="62"/>
      <c r="E917" s="57"/>
      <c r="F917" s="57"/>
      <c r="G917" s="97"/>
      <c r="H917" s="98"/>
      <c r="I917" s="99"/>
      <c r="J917" s="57"/>
      <c r="K917" s="57"/>
      <c r="L917" s="57"/>
      <c r="M917" s="100"/>
      <c r="N917" s="100"/>
      <c r="O917" s="69"/>
      <c r="P917" s="67"/>
      <c r="Q917" s="57"/>
      <c r="R917" s="57"/>
      <c r="S917" s="57"/>
      <c r="T917" s="57"/>
      <c r="U917" s="57"/>
    </row>
    <row r="918" customFormat="false" ht="15.75" hidden="false" customHeight="true" outlineLevel="0" collapsed="false">
      <c r="A918" s="57"/>
      <c r="B918" s="96"/>
      <c r="C918" s="57"/>
      <c r="D918" s="62"/>
      <c r="E918" s="57"/>
      <c r="F918" s="57"/>
      <c r="G918" s="97"/>
      <c r="H918" s="98"/>
      <c r="I918" s="99"/>
      <c r="J918" s="57"/>
      <c r="K918" s="57"/>
      <c r="L918" s="57"/>
      <c r="M918" s="100"/>
      <c r="N918" s="100"/>
      <c r="O918" s="69"/>
      <c r="P918" s="67"/>
      <c r="Q918" s="57"/>
      <c r="R918" s="57"/>
      <c r="S918" s="57"/>
      <c r="T918" s="57"/>
      <c r="U918" s="57"/>
    </row>
    <row r="919" customFormat="false" ht="15.75" hidden="false" customHeight="true" outlineLevel="0" collapsed="false">
      <c r="A919" s="57"/>
      <c r="B919" s="96"/>
      <c r="C919" s="57"/>
      <c r="D919" s="62"/>
      <c r="E919" s="57"/>
      <c r="F919" s="57"/>
      <c r="G919" s="97"/>
      <c r="H919" s="98"/>
      <c r="I919" s="99"/>
      <c r="J919" s="57"/>
      <c r="K919" s="57"/>
      <c r="L919" s="57"/>
      <c r="M919" s="100"/>
      <c r="N919" s="100"/>
      <c r="O919" s="69"/>
      <c r="P919" s="67"/>
      <c r="Q919" s="57"/>
      <c r="R919" s="57"/>
      <c r="S919" s="57"/>
      <c r="T919" s="57"/>
      <c r="U919" s="57"/>
    </row>
    <row r="920" customFormat="false" ht="15.75" hidden="false" customHeight="true" outlineLevel="0" collapsed="false">
      <c r="A920" s="57"/>
      <c r="B920" s="96"/>
      <c r="C920" s="57"/>
      <c r="D920" s="62"/>
      <c r="E920" s="57"/>
      <c r="F920" s="57"/>
      <c r="G920" s="97"/>
      <c r="H920" s="98"/>
      <c r="I920" s="99"/>
      <c r="J920" s="57"/>
      <c r="K920" s="57"/>
      <c r="L920" s="57"/>
      <c r="M920" s="100"/>
      <c r="N920" s="100"/>
      <c r="O920" s="69"/>
      <c r="P920" s="67"/>
      <c r="Q920" s="57"/>
      <c r="R920" s="57"/>
      <c r="S920" s="57"/>
      <c r="T920" s="57"/>
      <c r="U920" s="57"/>
    </row>
    <row r="921" customFormat="false" ht="15.75" hidden="false" customHeight="true" outlineLevel="0" collapsed="false">
      <c r="A921" s="57"/>
      <c r="B921" s="96"/>
      <c r="C921" s="57"/>
      <c r="D921" s="62"/>
      <c r="E921" s="57"/>
      <c r="F921" s="57"/>
      <c r="G921" s="97"/>
      <c r="H921" s="98"/>
      <c r="I921" s="99"/>
      <c r="J921" s="57"/>
      <c r="K921" s="57"/>
      <c r="L921" s="57"/>
      <c r="M921" s="100"/>
      <c r="N921" s="100"/>
      <c r="O921" s="69"/>
      <c r="P921" s="67"/>
      <c r="Q921" s="57"/>
      <c r="R921" s="57"/>
      <c r="S921" s="57"/>
      <c r="T921" s="57"/>
      <c r="U921" s="57"/>
    </row>
    <row r="922" customFormat="false" ht="15.75" hidden="false" customHeight="true" outlineLevel="0" collapsed="false">
      <c r="A922" s="57"/>
      <c r="B922" s="96"/>
      <c r="C922" s="57"/>
      <c r="D922" s="62"/>
      <c r="E922" s="57"/>
      <c r="F922" s="57"/>
      <c r="G922" s="97"/>
      <c r="H922" s="98"/>
      <c r="I922" s="99"/>
      <c r="J922" s="57"/>
      <c r="K922" s="57"/>
      <c r="L922" s="57"/>
      <c r="M922" s="100"/>
      <c r="N922" s="100"/>
      <c r="O922" s="69"/>
      <c r="P922" s="67"/>
      <c r="Q922" s="57"/>
      <c r="R922" s="57"/>
      <c r="S922" s="57"/>
      <c r="T922" s="57"/>
      <c r="U922" s="57"/>
    </row>
    <row r="923" customFormat="false" ht="15.75" hidden="false" customHeight="true" outlineLevel="0" collapsed="false">
      <c r="A923" s="57"/>
      <c r="B923" s="96"/>
      <c r="C923" s="57"/>
      <c r="D923" s="62"/>
      <c r="E923" s="57"/>
      <c r="F923" s="57"/>
      <c r="G923" s="97"/>
      <c r="H923" s="98"/>
      <c r="I923" s="99"/>
      <c r="J923" s="57"/>
      <c r="K923" s="57"/>
      <c r="L923" s="57"/>
      <c r="M923" s="100"/>
      <c r="N923" s="100"/>
      <c r="O923" s="69"/>
      <c r="P923" s="67"/>
      <c r="Q923" s="57"/>
      <c r="R923" s="57"/>
      <c r="S923" s="57"/>
      <c r="T923" s="57"/>
      <c r="U923" s="57"/>
    </row>
    <row r="924" customFormat="false" ht="15.75" hidden="false" customHeight="true" outlineLevel="0" collapsed="false">
      <c r="A924" s="57"/>
      <c r="B924" s="96"/>
      <c r="C924" s="57"/>
      <c r="D924" s="62"/>
      <c r="E924" s="57"/>
      <c r="F924" s="57"/>
      <c r="G924" s="97"/>
      <c r="H924" s="98"/>
      <c r="I924" s="99"/>
      <c r="J924" s="57"/>
      <c r="K924" s="57"/>
      <c r="L924" s="57"/>
      <c r="M924" s="100"/>
      <c r="N924" s="100"/>
      <c r="O924" s="69"/>
      <c r="P924" s="67"/>
      <c r="Q924" s="57"/>
      <c r="R924" s="57"/>
      <c r="S924" s="57"/>
      <c r="T924" s="57"/>
      <c r="U924" s="57"/>
    </row>
    <row r="925" customFormat="false" ht="15.75" hidden="false" customHeight="true" outlineLevel="0" collapsed="false">
      <c r="A925" s="57"/>
      <c r="B925" s="96"/>
      <c r="C925" s="57"/>
      <c r="D925" s="62"/>
      <c r="E925" s="57"/>
      <c r="F925" s="57"/>
      <c r="G925" s="97"/>
      <c r="H925" s="98"/>
      <c r="I925" s="99"/>
      <c r="J925" s="57"/>
      <c r="K925" s="57"/>
      <c r="L925" s="57"/>
      <c r="M925" s="100"/>
      <c r="N925" s="100"/>
      <c r="O925" s="69"/>
      <c r="P925" s="67"/>
      <c r="Q925" s="57"/>
      <c r="R925" s="57"/>
      <c r="S925" s="57"/>
      <c r="T925" s="57"/>
      <c r="U925" s="57"/>
    </row>
    <row r="926" customFormat="false" ht="15.75" hidden="false" customHeight="true" outlineLevel="0" collapsed="false">
      <c r="A926" s="57"/>
      <c r="B926" s="96"/>
      <c r="C926" s="57"/>
      <c r="D926" s="62"/>
      <c r="E926" s="57"/>
      <c r="F926" s="57"/>
      <c r="G926" s="97"/>
      <c r="H926" s="98"/>
      <c r="I926" s="99"/>
      <c r="J926" s="57"/>
      <c r="K926" s="57"/>
      <c r="L926" s="57"/>
      <c r="M926" s="100"/>
      <c r="N926" s="100"/>
      <c r="O926" s="69"/>
      <c r="P926" s="67"/>
      <c r="Q926" s="57"/>
      <c r="R926" s="57"/>
      <c r="S926" s="57"/>
      <c r="T926" s="57"/>
      <c r="U926" s="57"/>
    </row>
    <row r="927" customFormat="false" ht="15.75" hidden="false" customHeight="true" outlineLevel="0" collapsed="false">
      <c r="A927" s="57"/>
      <c r="B927" s="96"/>
      <c r="C927" s="57"/>
      <c r="D927" s="62"/>
      <c r="E927" s="57"/>
      <c r="F927" s="57"/>
      <c r="G927" s="97"/>
      <c r="H927" s="98"/>
      <c r="I927" s="99"/>
      <c r="J927" s="57"/>
      <c r="K927" s="57"/>
      <c r="L927" s="57"/>
      <c r="M927" s="100"/>
      <c r="N927" s="100"/>
      <c r="O927" s="69"/>
      <c r="P927" s="67"/>
      <c r="Q927" s="57"/>
      <c r="R927" s="57"/>
      <c r="S927" s="57"/>
      <c r="T927" s="57"/>
      <c r="U927" s="57"/>
    </row>
    <row r="928" customFormat="false" ht="15.75" hidden="false" customHeight="true" outlineLevel="0" collapsed="false">
      <c r="A928" s="57"/>
      <c r="B928" s="96"/>
      <c r="C928" s="57"/>
      <c r="D928" s="62"/>
      <c r="E928" s="57"/>
      <c r="F928" s="57"/>
      <c r="G928" s="97"/>
      <c r="H928" s="98"/>
      <c r="I928" s="99"/>
      <c r="J928" s="57"/>
      <c r="K928" s="57"/>
      <c r="L928" s="57"/>
      <c r="M928" s="100"/>
      <c r="N928" s="100"/>
      <c r="O928" s="69"/>
      <c r="P928" s="67"/>
      <c r="Q928" s="57"/>
      <c r="R928" s="57"/>
      <c r="S928" s="57"/>
      <c r="T928" s="57"/>
      <c r="U928" s="57"/>
    </row>
    <row r="929" customFormat="false" ht="15.75" hidden="false" customHeight="true" outlineLevel="0" collapsed="false">
      <c r="A929" s="57"/>
      <c r="B929" s="96"/>
      <c r="C929" s="57"/>
      <c r="D929" s="62"/>
      <c r="E929" s="57"/>
      <c r="F929" s="57"/>
      <c r="G929" s="97"/>
      <c r="H929" s="98"/>
      <c r="I929" s="99"/>
      <c r="J929" s="57"/>
      <c r="K929" s="57"/>
      <c r="L929" s="57"/>
      <c r="M929" s="100"/>
      <c r="N929" s="100"/>
      <c r="O929" s="69"/>
      <c r="P929" s="67"/>
      <c r="Q929" s="57"/>
      <c r="R929" s="57"/>
      <c r="S929" s="57"/>
      <c r="T929" s="57"/>
      <c r="U929" s="57"/>
    </row>
    <row r="930" customFormat="false" ht="15.75" hidden="false" customHeight="true" outlineLevel="0" collapsed="false">
      <c r="A930" s="57"/>
      <c r="B930" s="96"/>
      <c r="C930" s="57"/>
      <c r="D930" s="62"/>
      <c r="E930" s="57"/>
      <c r="F930" s="57"/>
      <c r="G930" s="97"/>
      <c r="H930" s="98"/>
      <c r="I930" s="99"/>
      <c r="J930" s="57"/>
      <c r="K930" s="57"/>
      <c r="L930" s="57"/>
      <c r="M930" s="100"/>
      <c r="N930" s="100"/>
      <c r="O930" s="69"/>
      <c r="P930" s="67"/>
      <c r="Q930" s="57"/>
      <c r="R930" s="57"/>
      <c r="S930" s="57"/>
      <c r="T930" s="57"/>
      <c r="U930" s="57"/>
    </row>
    <row r="931" customFormat="false" ht="15.75" hidden="false" customHeight="true" outlineLevel="0" collapsed="false">
      <c r="A931" s="57"/>
      <c r="B931" s="96"/>
      <c r="C931" s="57"/>
      <c r="D931" s="62"/>
      <c r="E931" s="57"/>
      <c r="F931" s="57"/>
      <c r="G931" s="97"/>
      <c r="H931" s="98"/>
      <c r="I931" s="99"/>
      <c r="J931" s="57"/>
      <c r="K931" s="57"/>
      <c r="L931" s="57"/>
      <c r="M931" s="100"/>
      <c r="N931" s="100"/>
      <c r="O931" s="69"/>
      <c r="P931" s="67"/>
      <c r="Q931" s="57"/>
      <c r="R931" s="57"/>
      <c r="S931" s="57"/>
      <c r="T931" s="57"/>
      <c r="U931" s="57"/>
    </row>
    <row r="932" customFormat="false" ht="15.75" hidden="false" customHeight="true" outlineLevel="0" collapsed="false">
      <c r="A932" s="57"/>
      <c r="B932" s="96"/>
      <c r="C932" s="57"/>
      <c r="D932" s="62"/>
      <c r="E932" s="57"/>
      <c r="F932" s="57"/>
      <c r="G932" s="97"/>
      <c r="H932" s="98"/>
      <c r="I932" s="99"/>
      <c r="J932" s="57"/>
      <c r="K932" s="57"/>
      <c r="L932" s="57"/>
      <c r="M932" s="100"/>
      <c r="N932" s="100"/>
      <c r="O932" s="69"/>
      <c r="P932" s="67"/>
      <c r="Q932" s="57"/>
      <c r="R932" s="57"/>
      <c r="S932" s="57"/>
      <c r="T932" s="57"/>
      <c r="U932" s="57"/>
    </row>
    <row r="933" customFormat="false" ht="15.75" hidden="false" customHeight="true" outlineLevel="0" collapsed="false">
      <c r="A933" s="57"/>
      <c r="B933" s="96"/>
      <c r="C933" s="57"/>
      <c r="D933" s="62"/>
      <c r="E933" s="57"/>
      <c r="F933" s="57"/>
      <c r="G933" s="97"/>
      <c r="H933" s="98"/>
      <c r="I933" s="99"/>
      <c r="J933" s="57"/>
      <c r="K933" s="57"/>
      <c r="L933" s="57"/>
      <c r="M933" s="100"/>
      <c r="N933" s="100"/>
      <c r="O933" s="69"/>
      <c r="P933" s="67"/>
      <c r="Q933" s="57"/>
      <c r="R933" s="57"/>
      <c r="S933" s="57"/>
      <c r="T933" s="57"/>
      <c r="U933" s="57"/>
    </row>
    <row r="934" customFormat="false" ht="15.75" hidden="false" customHeight="true" outlineLevel="0" collapsed="false">
      <c r="A934" s="57"/>
      <c r="B934" s="96"/>
      <c r="C934" s="57"/>
      <c r="D934" s="62"/>
      <c r="E934" s="57"/>
      <c r="F934" s="57"/>
      <c r="G934" s="97"/>
      <c r="H934" s="98"/>
      <c r="I934" s="99"/>
      <c r="J934" s="57"/>
      <c r="K934" s="57"/>
      <c r="L934" s="57"/>
      <c r="M934" s="100"/>
      <c r="N934" s="100"/>
      <c r="O934" s="69"/>
      <c r="P934" s="67"/>
      <c r="Q934" s="57"/>
      <c r="R934" s="57"/>
      <c r="S934" s="57"/>
      <c r="T934" s="57"/>
      <c r="U934" s="57"/>
    </row>
    <row r="935" customFormat="false" ht="15.75" hidden="false" customHeight="true" outlineLevel="0" collapsed="false">
      <c r="A935" s="57"/>
      <c r="B935" s="96"/>
      <c r="C935" s="57"/>
      <c r="D935" s="62"/>
      <c r="E935" s="57"/>
      <c r="F935" s="57"/>
      <c r="G935" s="97"/>
      <c r="H935" s="98"/>
      <c r="I935" s="99"/>
      <c r="J935" s="57"/>
      <c r="K935" s="57"/>
      <c r="L935" s="57"/>
      <c r="M935" s="100"/>
      <c r="N935" s="100"/>
      <c r="O935" s="69"/>
      <c r="P935" s="67"/>
      <c r="Q935" s="57"/>
      <c r="R935" s="57"/>
      <c r="S935" s="57"/>
      <c r="T935" s="57"/>
      <c r="U935" s="57"/>
    </row>
    <row r="936" customFormat="false" ht="15.75" hidden="false" customHeight="true" outlineLevel="0" collapsed="false">
      <c r="A936" s="57"/>
      <c r="B936" s="96"/>
      <c r="C936" s="57"/>
      <c r="D936" s="62"/>
      <c r="E936" s="57"/>
      <c r="F936" s="57"/>
      <c r="G936" s="97"/>
      <c r="H936" s="98"/>
      <c r="I936" s="99"/>
      <c r="J936" s="57"/>
      <c r="K936" s="57"/>
      <c r="L936" s="57"/>
      <c r="M936" s="100"/>
      <c r="N936" s="100"/>
      <c r="O936" s="69"/>
      <c r="P936" s="67"/>
      <c r="Q936" s="57"/>
      <c r="R936" s="57"/>
      <c r="S936" s="57"/>
      <c r="T936" s="57"/>
      <c r="U936" s="57"/>
    </row>
    <row r="937" customFormat="false" ht="15.75" hidden="false" customHeight="true" outlineLevel="0" collapsed="false">
      <c r="A937" s="57"/>
      <c r="B937" s="96"/>
      <c r="C937" s="57"/>
      <c r="D937" s="62"/>
      <c r="E937" s="57"/>
      <c r="F937" s="57"/>
      <c r="G937" s="97"/>
      <c r="H937" s="98"/>
      <c r="I937" s="99"/>
      <c r="J937" s="57"/>
      <c r="K937" s="57"/>
      <c r="L937" s="57"/>
      <c r="M937" s="100"/>
      <c r="N937" s="100"/>
      <c r="O937" s="69"/>
      <c r="P937" s="67"/>
      <c r="Q937" s="57"/>
      <c r="R937" s="57"/>
      <c r="S937" s="57"/>
      <c r="T937" s="57"/>
      <c r="U937" s="57"/>
    </row>
    <row r="938" customFormat="false" ht="15.75" hidden="false" customHeight="true" outlineLevel="0" collapsed="false">
      <c r="A938" s="57"/>
      <c r="B938" s="96"/>
      <c r="C938" s="57"/>
      <c r="D938" s="62"/>
      <c r="E938" s="57"/>
      <c r="F938" s="57"/>
      <c r="G938" s="97"/>
      <c r="H938" s="98"/>
      <c r="I938" s="99"/>
      <c r="J938" s="57"/>
      <c r="K938" s="57"/>
      <c r="L938" s="57"/>
      <c r="M938" s="100"/>
      <c r="N938" s="100"/>
      <c r="O938" s="69"/>
      <c r="P938" s="67"/>
      <c r="Q938" s="57"/>
      <c r="R938" s="57"/>
      <c r="S938" s="57"/>
      <c r="T938" s="57"/>
      <c r="U938" s="57"/>
    </row>
    <row r="939" customFormat="false" ht="15.75" hidden="false" customHeight="true" outlineLevel="0" collapsed="false">
      <c r="A939" s="57"/>
      <c r="B939" s="96"/>
      <c r="C939" s="57"/>
      <c r="D939" s="62"/>
      <c r="E939" s="57"/>
      <c r="F939" s="57"/>
      <c r="G939" s="97"/>
      <c r="H939" s="98"/>
      <c r="I939" s="99"/>
      <c r="J939" s="57"/>
      <c r="K939" s="57"/>
      <c r="L939" s="57"/>
      <c r="M939" s="100"/>
      <c r="N939" s="100"/>
      <c r="O939" s="69"/>
      <c r="P939" s="67"/>
      <c r="Q939" s="57"/>
      <c r="R939" s="57"/>
      <c r="S939" s="57"/>
      <c r="T939" s="57"/>
      <c r="U939" s="57"/>
    </row>
    <row r="940" customFormat="false" ht="15.75" hidden="false" customHeight="true" outlineLevel="0" collapsed="false">
      <c r="A940" s="57"/>
      <c r="B940" s="96"/>
      <c r="C940" s="57"/>
      <c r="D940" s="62"/>
      <c r="E940" s="57"/>
      <c r="F940" s="57"/>
      <c r="G940" s="97"/>
      <c r="H940" s="98"/>
      <c r="I940" s="99"/>
      <c r="J940" s="57"/>
      <c r="K940" s="57"/>
      <c r="L940" s="57"/>
      <c r="M940" s="100"/>
      <c r="N940" s="100"/>
      <c r="O940" s="69"/>
      <c r="P940" s="67"/>
      <c r="Q940" s="57"/>
      <c r="R940" s="57"/>
      <c r="S940" s="57"/>
      <c r="T940" s="57"/>
      <c r="U940" s="57"/>
    </row>
    <row r="941" customFormat="false" ht="15.75" hidden="false" customHeight="true" outlineLevel="0" collapsed="false">
      <c r="A941" s="57"/>
      <c r="B941" s="96"/>
      <c r="C941" s="57"/>
      <c r="D941" s="62"/>
      <c r="E941" s="57"/>
      <c r="F941" s="57"/>
      <c r="G941" s="97"/>
      <c r="H941" s="98"/>
      <c r="I941" s="99"/>
      <c r="J941" s="57"/>
      <c r="K941" s="57"/>
      <c r="L941" s="57"/>
      <c r="M941" s="100"/>
      <c r="N941" s="100"/>
      <c r="O941" s="69"/>
      <c r="P941" s="67"/>
      <c r="Q941" s="57"/>
      <c r="R941" s="57"/>
      <c r="S941" s="57"/>
      <c r="T941" s="57"/>
      <c r="U941" s="57"/>
    </row>
    <row r="942" customFormat="false" ht="15.75" hidden="false" customHeight="true" outlineLevel="0" collapsed="false">
      <c r="A942" s="57"/>
      <c r="B942" s="96"/>
      <c r="C942" s="57"/>
      <c r="D942" s="62"/>
      <c r="E942" s="57"/>
      <c r="F942" s="57"/>
      <c r="G942" s="97"/>
      <c r="H942" s="98"/>
      <c r="I942" s="99"/>
      <c r="J942" s="57"/>
      <c r="K942" s="57"/>
      <c r="L942" s="57"/>
      <c r="M942" s="100"/>
      <c r="N942" s="100"/>
      <c r="O942" s="69"/>
      <c r="P942" s="67"/>
      <c r="Q942" s="57"/>
      <c r="R942" s="57"/>
      <c r="S942" s="57"/>
      <c r="T942" s="57"/>
      <c r="U942" s="57"/>
    </row>
    <row r="943" customFormat="false" ht="15.75" hidden="false" customHeight="true" outlineLevel="0" collapsed="false">
      <c r="A943" s="57"/>
      <c r="B943" s="96"/>
      <c r="C943" s="57"/>
      <c r="D943" s="62"/>
      <c r="E943" s="57"/>
      <c r="F943" s="57"/>
      <c r="G943" s="97"/>
      <c r="H943" s="98"/>
      <c r="I943" s="99"/>
      <c r="J943" s="57"/>
      <c r="K943" s="57"/>
      <c r="L943" s="57"/>
      <c r="M943" s="100"/>
      <c r="N943" s="100"/>
      <c r="O943" s="69"/>
      <c r="P943" s="67"/>
      <c r="Q943" s="57"/>
      <c r="R943" s="57"/>
      <c r="S943" s="57"/>
      <c r="T943" s="57"/>
      <c r="U943" s="57"/>
    </row>
    <row r="944" customFormat="false" ht="15.75" hidden="false" customHeight="true" outlineLevel="0" collapsed="false">
      <c r="A944" s="57"/>
      <c r="B944" s="96"/>
      <c r="C944" s="57"/>
      <c r="D944" s="62"/>
      <c r="E944" s="57"/>
      <c r="F944" s="57"/>
      <c r="G944" s="97"/>
      <c r="H944" s="98"/>
      <c r="I944" s="99"/>
      <c r="J944" s="57"/>
      <c r="K944" s="57"/>
      <c r="L944" s="57"/>
      <c r="M944" s="100"/>
      <c r="N944" s="100"/>
      <c r="O944" s="69"/>
      <c r="P944" s="67"/>
      <c r="Q944" s="57"/>
      <c r="R944" s="57"/>
      <c r="S944" s="57"/>
      <c r="T944" s="57"/>
      <c r="U944" s="57"/>
    </row>
    <row r="945" customFormat="false" ht="15.75" hidden="false" customHeight="true" outlineLevel="0" collapsed="false">
      <c r="A945" s="57"/>
      <c r="B945" s="96"/>
      <c r="C945" s="57"/>
      <c r="D945" s="62"/>
      <c r="E945" s="57"/>
      <c r="F945" s="57"/>
      <c r="G945" s="97"/>
      <c r="H945" s="98"/>
      <c r="I945" s="99"/>
      <c r="J945" s="57"/>
      <c r="K945" s="57"/>
      <c r="L945" s="57"/>
      <c r="M945" s="100"/>
      <c r="N945" s="100"/>
      <c r="O945" s="69"/>
      <c r="P945" s="67"/>
      <c r="Q945" s="57"/>
      <c r="R945" s="57"/>
      <c r="S945" s="57"/>
      <c r="T945" s="57"/>
      <c r="U945" s="57"/>
    </row>
    <row r="946" customFormat="false" ht="15.75" hidden="false" customHeight="true" outlineLevel="0" collapsed="false">
      <c r="A946" s="57"/>
      <c r="B946" s="96"/>
      <c r="C946" s="57"/>
      <c r="D946" s="62"/>
      <c r="E946" s="57"/>
      <c r="F946" s="57"/>
      <c r="G946" s="97"/>
      <c r="H946" s="98"/>
      <c r="I946" s="99"/>
      <c r="J946" s="57"/>
      <c r="K946" s="57"/>
      <c r="L946" s="57"/>
      <c r="M946" s="100"/>
      <c r="N946" s="100"/>
      <c r="O946" s="69"/>
      <c r="P946" s="67"/>
      <c r="Q946" s="57"/>
      <c r="R946" s="57"/>
      <c r="S946" s="57"/>
      <c r="T946" s="57"/>
      <c r="U946" s="57"/>
    </row>
    <row r="947" customFormat="false" ht="15.75" hidden="false" customHeight="true" outlineLevel="0" collapsed="false">
      <c r="A947" s="57"/>
      <c r="B947" s="96"/>
      <c r="C947" s="57"/>
      <c r="D947" s="62"/>
      <c r="E947" s="57"/>
      <c r="F947" s="57"/>
      <c r="G947" s="97"/>
      <c r="H947" s="98"/>
      <c r="I947" s="99"/>
      <c r="J947" s="57"/>
      <c r="K947" s="57"/>
      <c r="L947" s="57"/>
      <c r="M947" s="100"/>
      <c r="N947" s="100"/>
      <c r="O947" s="69"/>
      <c r="P947" s="67"/>
      <c r="Q947" s="57"/>
      <c r="R947" s="57"/>
      <c r="S947" s="57"/>
      <c r="T947" s="57"/>
      <c r="U947" s="57"/>
    </row>
    <row r="948" customFormat="false" ht="15.75" hidden="false" customHeight="true" outlineLevel="0" collapsed="false">
      <c r="A948" s="57"/>
      <c r="B948" s="96"/>
      <c r="C948" s="57"/>
      <c r="D948" s="62"/>
      <c r="E948" s="57"/>
      <c r="F948" s="57"/>
      <c r="G948" s="97"/>
      <c r="H948" s="98"/>
      <c r="I948" s="99"/>
      <c r="J948" s="57"/>
      <c r="K948" s="57"/>
      <c r="L948" s="57"/>
      <c r="M948" s="100"/>
      <c r="N948" s="100"/>
      <c r="O948" s="69"/>
      <c r="P948" s="67"/>
      <c r="Q948" s="57"/>
      <c r="R948" s="57"/>
      <c r="S948" s="57"/>
      <c r="T948" s="57"/>
      <c r="U948" s="57"/>
    </row>
    <row r="949" customFormat="false" ht="15.75" hidden="false" customHeight="true" outlineLevel="0" collapsed="false">
      <c r="A949" s="57"/>
      <c r="B949" s="96"/>
      <c r="C949" s="57"/>
      <c r="D949" s="62"/>
      <c r="E949" s="57"/>
      <c r="F949" s="57"/>
      <c r="G949" s="97"/>
      <c r="H949" s="98"/>
      <c r="I949" s="99"/>
      <c r="J949" s="57"/>
      <c r="K949" s="57"/>
      <c r="L949" s="57"/>
      <c r="M949" s="100"/>
      <c r="N949" s="100"/>
      <c r="O949" s="69"/>
      <c r="P949" s="67"/>
      <c r="Q949" s="57"/>
      <c r="R949" s="57"/>
      <c r="S949" s="57"/>
      <c r="T949" s="57"/>
      <c r="U949" s="57"/>
    </row>
    <row r="950" customFormat="false" ht="15.75" hidden="false" customHeight="true" outlineLevel="0" collapsed="false">
      <c r="A950" s="57"/>
      <c r="B950" s="96"/>
      <c r="C950" s="57"/>
      <c r="D950" s="62"/>
      <c r="E950" s="57"/>
      <c r="F950" s="57"/>
      <c r="G950" s="97"/>
      <c r="H950" s="98"/>
      <c r="I950" s="99"/>
      <c r="J950" s="57"/>
      <c r="K950" s="57"/>
      <c r="L950" s="57"/>
      <c r="M950" s="100"/>
      <c r="N950" s="100"/>
      <c r="O950" s="69"/>
      <c r="P950" s="67"/>
      <c r="Q950" s="57"/>
      <c r="R950" s="57"/>
      <c r="S950" s="57"/>
      <c r="T950" s="57"/>
      <c r="U950" s="57"/>
    </row>
    <row r="951" customFormat="false" ht="15.75" hidden="false" customHeight="true" outlineLevel="0" collapsed="false">
      <c r="A951" s="57"/>
      <c r="B951" s="96"/>
      <c r="C951" s="57"/>
      <c r="D951" s="62"/>
      <c r="E951" s="57"/>
      <c r="F951" s="57"/>
      <c r="G951" s="97"/>
      <c r="H951" s="98"/>
      <c r="I951" s="99"/>
      <c r="J951" s="57"/>
      <c r="K951" s="57"/>
      <c r="L951" s="57"/>
      <c r="M951" s="100"/>
      <c r="N951" s="100"/>
      <c r="O951" s="69"/>
      <c r="P951" s="67"/>
      <c r="Q951" s="57"/>
      <c r="R951" s="57"/>
      <c r="S951" s="57"/>
      <c r="T951" s="57"/>
      <c r="U951" s="57"/>
    </row>
    <row r="952" customFormat="false" ht="15.75" hidden="false" customHeight="true" outlineLevel="0" collapsed="false">
      <c r="A952" s="57"/>
      <c r="B952" s="96"/>
      <c r="C952" s="57"/>
      <c r="D952" s="62"/>
      <c r="E952" s="57"/>
      <c r="F952" s="57"/>
      <c r="G952" s="97"/>
      <c r="H952" s="98"/>
      <c r="I952" s="99"/>
      <c r="J952" s="57"/>
      <c r="K952" s="57"/>
      <c r="L952" s="57"/>
      <c r="M952" s="100"/>
      <c r="N952" s="100"/>
      <c r="O952" s="69"/>
      <c r="P952" s="67"/>
      <c r="Q952" s="57"/>
      <c r="R952" s="57"/>
      <c r="S952" s="57"/>
      <c r="T952" s="57"/>
      <c r="U952" s="57"/>
    </row>
    <row r="953" customFormat="false" ht="15.75" hidden="false" customHeight="true" outlineLevel="0" collapsed="false">
      <c r="A953" s="57"/>
      <c r="B953" s="96"/>
      <c r="C953" s="57"/>
      <c r="D953" s="62"/>
      <c r="E953" s="57"/>
      <c r="F953" s="57"/>
      <c r="G953" s="97"/>
      <c r="H953" s="98"/>
      <c r="I953" s="99"/>
      <c r="J953" s="57"/>
      <c r="K953" s="57"/>
      <c r="L953" s="57"/>
      <c r="M953" s="100"/>
      <c r="N953" s="100"/>
      <c r="O953" s="69"/>
      <c r="P953" s="67"/>
      <c r="Q953" s="57"/>
      <c r="R953" s="57"/>
      <c r="S953" s="57"/>
      <c r="T953" s="57"/>
      <c r="U953" s="57"/>
    </row>
    <row r="954" customFormat="false" ht="15.75" hidden="false" customHeight="true" outlineLevel="0" collapsed="false">
      <c r="A954" s="57"/>
      <c r="B954" s="96"/>
      <c r="C954" s="57"/>
      <c r="D954" s="62"/>
      <c r="E954" s="57"/>
      <c r="F954" s="57"/>
      <c r="G954" s="97"/>
      <c r="H954" s="98"/>
      <c r="I954" s="99"/>
      <c r="J954" s="57"/>
      <c r="K954" s="57"/>
      <c r="L954" s="57"/>
      <c r="M954" s="100"/>
      <c r="N954" s="100"/>
      <c r="O954" s="69"/>
      <c r="P954" s="67"/>
      <c r="Q954" s="57"/>
      <c r="R954" s="57"/>
      <c r="S954" s="57"/>
      <c r="T954" s="57"/>
      <c r="U954" s="57"/>
    </row>
    <row r="955" customFormat="false" ht="15.75" hidden="false" customHeight="true" outlineLevel="0" collapsed="false">
      <c r="A955" s="57"/>
      <c r="B955" s="96"/>
      <c r="C955" s="57"/>
      <c r="D955" s="62"/>
      <c r="E955" s="57"/>
      <c r="F955" s="57"/>
      <c r="G955" s="97"/>
      <c r="H955" s="98"/>
      <c r="I955" s="99"/>
      <c r="J955" s="57"/>
      <c r="K955" s="57"/>
      <c r="L955" s="57"/>
      <c r="M955" s="100"/>
      <c r="N955" s="100"/>
      <c r="O955" s="69"/>
      <c r="P955" s="67"/>
      <c r="Q955" s="57"/>
      <c r="R955" s="57"/>
      <c r="S955" s="57"/>
      <c r="T955" s="57"/>
      <c r="U955" s="57"/>
    </row>
    <row r="956" customFormat="false" ht="15.75" hidden="false" customHeight="true" outlineLevel="0" collapsed="false">
      <c r="A956" s="57"/>
      <c r="B956" s="96"/>
      <c r="C956" s="57"/>
      <c r="D956" s="62"/>
      <c r="E956" s="57"/>
      <c r="F956" s="57"/>
      <c r="G956" s="97"/>
      <c r="H956" s="98"/>
      <c r="I956" s="99"/>
      <c r="J956" s="57"/>
      <c r="K956" s="57"/>
      <c r="L956" s="57"/>
      <c r="M956" s="100"/>
      <c r="N956" s="100"/>
      <c r="O956" s="69"/>
      <c r="P956" s="67"/>
      <c r="Q956" s="57"/>
      <c r="R956" s="57"/>
      <c r="S956" s="57"/>
      <c r="T956" s="57"/>
      <c r="U956" s="57"/>
    </row>
    <row r="957" customFormat="false" ht="15.75" hidden="false" customHeight="true" outlineLevel="0" collapsed="false">
      <c r="A957" s="57"/>
      <c r="B957" s="96"/>
      <c r="C957" s="57"/>
      <c r="D957" s="62"/>
      <c r="E957" s="57"/>
      <c r="F957" s="57"/>
      <c r="G957" s="97"/>
      <c r="H957" s="98"/>
      <c r="I957" s="99"/>
      <c r="J957" s="57"/>
      <c r="K957" s="57"/>
      <c r="L957" s="57"/>
      <c r="M957" s="100"/>
      <c r="N957" s="100"/>
      <c r="O957" s="69"/>
      <c r="P957" s="67"/>
      <c r="Q957" s="57"/>
      <c r="R957" s="57"/>
      <c r="S957" s="57"/>
      <c r="T957" s="57"/>
      <c r="U957" s="57"/>
    </row>
    <row r="958" customFormat="false" ht="15.75" hidden="false" customHeight="true" outlineLevel="0" collapsed="false">
      <c r="A958" s="57"/>
      <c r="B958" s="96"/>
      <c r="C958" s="57"/>
      <c r="D958" s="62"/>
      <c r="E958" s="57"/>
      <c r="F958" s="57"/>
      <c r="G958" s="97"/>
      <c r="H958" s="98"/>
      <c r="I958" s="99"/>
      <c r="J958" s="57"/>
      <c r="K958" s="57"/>
      <c r="L958" s="57"/>
      <c r="M958" s="100"/>
      <c r="N958" s="100"/>
      <c r="O958" s="69"/>
      <c r="P958" s="67"/>
      <c r="Q958" s="57"/>
      <c r="R958" s="57"/>
      <c r="S958" s="57"/>
      <c r="T958" s="57"/>
      <c r="U958" s="57"/>
    </row>
    <row r="959" customFormat="false" ht="15.75" hidden="false" customHeight="true" outlineLevel="0" collapsed="false">
      <c r="A959" s="57"/>
      <c r="B959" s="96"/>
      <c r="C959" s="57"/>
      <c r="D959" s="62"/>
      <c r="E959" s="57"/>
      <c r="F959" s="57"/>
      <c r="G959" s="97"/>
      <c r="H959" s="98"/>
      <c r="I959" s="99"/>
      <c r="J959" s="57"/>
      <c r="K959" s="57"/>
      <c r="L959" s="57"/>
      <c r="M959" s="100"/>
      <c r="N959" s="100"/>
      <c r="O959" s="69"/>
      <c r="P959" s="67"/>
      <c r="Q959" s="57"/>
      <c r="R959" s="57"/>
      <c r="S959" s="57"/>
      <c r="T959" s="57"/>
      <c r="U959" s="57"/>
    </row>
    <row r="960" customFormat="false" ht="15.75" hidden="false" customHeight="true" outlineLevel="0" collapsed="false">
      <c r="A960" s="57"/>
      <c r="B960" s="96"/>
      <c r="C960" s="57"/>
      <c r="D960" s="62"/>
      <c r="E960" s="57"/>
      <c r="F960" s="57"/>
      <c r="G960" s="97"/>
      <c r="H960" s="98"/>
      <c r="I960" s="99"/>
      <c r="J960" s="57"/>
      <c r="K960" s="57"/>
      <c r="L960" s="57"/>
      <c r="M960" s="100"/>
      <c r="N960" s="100"/>
      <c r="O960" s="69"/>
      <c r="P960" s="67"/>
      <c r="Q960" s="57"/>
      <c r="R960" s="57"/>
      <c r="S960" s="57"/>
      <c r="T960" s="57"/>
      <c r="U960" s="57"/>
    </row>
    <row r="961" customFormat="false" ht="15.75" hidden="false" customHeight="true" outlineLevel="0" collapsed="false">
      <c r="A961" s="57"/>
      <c r="B961" s="96"/>
      <c r="C961" s="57"/>
      <c r="D961" s="62"/>
      <c r="E961" s="57"/>
      <c r="F961" s="57"/>
      <c r="G961" s="97"/>
      <c r="H961" s="98"/>
      <c r="I961" s="99"/>
      <c r="J961" s="57"/>
      <c r="K961" s="57"/>
      <c r="L961" s="57"/>
      <c r="M961" s="100"/>
      <c r="N961" s="100"/>
      <c r="O961" s="69"/>
      <c r="P961" s="67"/>
      <c r="Q961" s="57"/>
      <c r="R961" s="57"/>
      <c r="S961" s="57"/>
      <c r="T961" s="57"/>
      <c r="U961" s="57"/>
    </row>
    <row r="962" customFormat="false" ht="15.75" hidden="false" customHeight="true" outlineLevel="0" collapsed="false">
      <c r="A962" s="57"/>
      <c r="B962" s="96"/>
      <c r="C962" s="57"/>
      <c r="D962" s="62"/>
      <c r="E962" s="57"/>
      <c r="F962" s="57"/>
      <c r="G962" s="97"/>
      <c r="H962" s="98"/>
      <c r="I962" s="99"/>
      <c r="J962" s="57"/>
      <c r="K962" s="57"/>
      <c r="L962" s="57"/>
      <c r="M962" s="100"/>
      <c r="N962" s="100"/>
      <c r="O962" s="69"/>
      <c r="P962" s="67"/>
      <c r="Q962" s="57"/>
      <c r="R962" s="57"/>
      <c r="S962" s="57"/>
      <c r="T962" s="57"/>
      <c r="U962" s="57"/>
    </row>
    <row r="963" customFormat="false" ht="15.75" hidden="false" customHeight="true" outlineLevel="0" collapsed="false">
      <c r="A963" s="57"/>
      <c r="B963" s="96"/>
      <c r="C963" s="57"/>
      <c r="D963" s="62"/>
      <c r="E963" s="57"/>
      <c r="F963" s="57"/>
      <c r="G963" s="97"/>
      <c r="H963" s="98"/>
      <c r="I963" s="99"/>
      <c r="J963" s="57"/>
      <c r="K963" s="57"/>
      <c r="L963" s="57"/>
      <c r="M963" s="100"/>
      <c r="N963" s="100"/>
      <c r="O963" s="69"/>
      <c r="P963" s="67"/>
      <c r="Q963" s="57"/>
      <c r="R963" s="57"/>
      <c r="S963" s="57"/>
      <c r="T963" s="57"/>
      <c r="U963" s="57"/>
    </row>
    <row r="964" customFormat="false" ht="15.75" hidden="false" customHeight="true" outlineLevel="0" collapsed="false">
      <c r="A964" s="57"/>
      <c r="B964" s="96"/>
      <c r="C964" s="57"/>
      <c r="D964" s="62"/>
      <c r="E964" s="57"/>
      <c r="F964" s="57"/>
      <c r="G964" s="97"/>
      <c r="H964" s="98"/>
      <c r="I964" s="99"/>
      <c r="J964" s="57"/>
      <c r="K964" s="57"/>
      <c r="L964" s="57"/>
      <c r="M964" s="100"/>
      <c r="N964" s="100"/>
      <c r="O964" s="69"/>
      <c r="P964" s="67"/>
      <c r="Q964" s="57"/>
      <c r="R964" s="57"/>
      <c r="S964" s="57"/>
      <c r="T964" s="57"/>
      <c r="U964" s="57"/>
    </row>
    <row r="965" customFormat="false" ht="15.75" hidden="false" customHeight="true" outlineLevel="0" collapsed="false">
      <c r="A965" s="57"/>
      <c r="B965" s="96"/>
      <c r="C965" s="57"/>
      <c r="D965" s="62"/>
      <c r="E965" s="57"/>
      <c r="F965" s="57"/>
      <c r="G965" s="97"/>
      <c r="H965" s="98"/>
      <c r="I965" s="99"/>
      <c r="J965" s="57"/>
      <c r="K965" s="57"/>
      <c r="L965" s="57"/>
      <c r="M965" s="100"/>
      <c r="N965" s="100"/>
      <c r="O965" s="69"/>
      <c r="P965" s="67"/>
      <c r="Q965" s="57"/>
      <c r="R965" s="57"/>
      <c r="S965" s="57"/>
      <c r="T965" s="57"/>
      <c r="U965" s="57"/>
    </row>
    <row r="966" customFormat="false" ht="15.75" hidden="false" customHeight="true" outlineLevel="0" collapsed="false">
      <c r="A966" s="57"/>
      <c r="B966" s="96"/>
      <c r="C966" s="57"/>
      <c r="D966" s="62"/>
      <c r="E966" s="57"/>
      <c r="F966" s="57"/>
      <c r="G966" s="97"/>
      <c r="H966" s="98"/>
      <c r="I966" s="99"/>
      <c r="J966" s="57"/>
      <c r="K966" s="57"/>
      <c r="L966" s="57"/>
      <c r="M966" s="100"/>
      <c r="N966" s="100"/>
      <c r="O966" s="69"/>
      <c r="P966" s="67"/>
      <c r="Q966" s="57"/>
      <c r="R966" s="57"/>
      <c r="S966" s="57"/>
      <c r="T966" s="57"/>
      <c r="U966" s="57"/>
    </row>
    <row r="967" customFormat="false" ht="15.75" hidden="false" customHeight="true" outlineLevel="0" collapsed="false">
      <c r="A967" s="57"/>
      <c r="B967" s="96"/>
      <c r="C967" s="57"/>
      <c r="D967" s="62"/>
      <c r="E967" s="57"/>
      <c r="F967" s="57"/>
      <c r="G967" s="97"/>
      <c r="H967" s="98"/>
      <c r="I967" s="99"/>
      <c r="J967" s="57"/>
      <c r="K967" s="57"/>
      <c r="L967" s="57"/>
      <c r="M967" s="100"/>
      <c r="N967" s="100"/>
      <c r="O967" s="69"/>
      <c r="P967" s="67"/>
      <c r="Q967" s="57"/>
      <c r="R967" s="57"/>
      <c r="S967" s="57"/>
      <c r="T967" s="57"/>
      <c r="U967" s="57"/>
    </row>
    <row r="968" customFormat="false" ht="15.75" hidden="false" customHeight="true" outlineLevel="0" collapsed="false">
      <c r="A968" s="57"/>
      <c r="B968" s="96"/>
      <c r="C968" s="57"/>
      <c r="D968" s="62"/>
      <c r="E968" s="57"/>
      <c r="F968" s="57"/>
      <c r="G968" s="97"/>
      <c r="H968" s="98"/>
      <c r="I968" s="99"/>
      <c r="J968" s="57"/>
      <c r="K968" s="57"/>
      <c r="L968" s="57"/>
      <c r="M968" s="100"/>
      <c r="N968" s="100"/>
      <c r="O968" s="69"/>
      <c r="P968" s="67"/>
      <c r="Q968" s="57"/>
      <c r="R968" s="57"/>
      <c r="S968" s="57"/>
      <c r="T968" s="57"/>
      <c r="U968" s="57"/>
    </row>
    <row r="969" customFormat="false" ht="15.75" hidden="false" customHeight="true" outlineLevel="0" collapsed="false">
      <c r="A969" s="57"/>
      <c r="B969" s="96"/>
      <c r="C969" s="57"/>
      <c r="D969" s="62"/>
      <c r="E969" s="57"/>
      <c r="F969" s="57"/>
      <c r="G969" s="97"/>
      <c r="H969" s="98"/>
      <c r="I969" s="99"/>
      <c r="J969" s="57"/>
      <c r="K969" s="57"/>
      <c r="L969" s="57"/>
      <c r="M969" s="100"/>
      <c r="N969" s="100"/>
      <c r="O969" s="69"/>
      <c r="P969" s="67"/>
      <c r="Q969" s="57"/>
      <c r="R969" s="57"/>
      <c r="S969" s="57"/>
      <c r="T969" s="57"/>
      <c r="U969" s="57"/>
    </row>
    <row r="970" customFormat="false" ht="15.75" hidden="false" customHeight="true" outlineLevel="0" collapsed="false">
      <c r="A970" s="57"/>
      <c r="B970" s="96"/>
      <c r="C970" s="57"/>
      <c r="D970" s="62"/>
      <c r="E970" s="57"/>
      <c r="F970" s="57"/>
      <c r="G970" s="97"/>
      <c r="H970" s="98"/>
      <c r="I970" s="99"/>
      <c r="J970" s="57"/>
      <c r="K970" s="57"/>
      <c r="L970" s="57"/>
      <c r="M970" s="100"/>
      <c r="N970" s="100"/>
      <c r="O970" s="69"/>
      <c r="P970" s="67"/>
      <c r="Q970" s="57"/>
      <c r="R970" s="57"/>
      <c r="S970" s="57"/>
      <c r="T970" s="57"/>
      <c r="U970" s="57"/>
    </row>
    <row r="971" customFormat="false" ht="15.75" hidden="false" customHeight="true" outlineLevel="0" collapsed="false">
      <c r="A971" s="57"/>
      <c r="B971" s="96"/>
      <c r="C971" s="57"/>
      <c r="D971" s="62"/>
      <c r="E971" s="57"/>
      <c r="F971" s="57"/>
      <c r="G971" s="97"/>
      <c r="H971" s="98"/>
      <c r="I971" s="99"/>
      <c r="J971" s="57"/>
      <c r="K971" s="57"/>
      <c r="L971" s="57"/>
      <c r="M971" s="100"/>
      <c r="N971" s="100"/>
      <c r="O971" s="69"/>
      <c r="P971" s="67"/>
      <c r="Q971" s="57"/>
      <c r="R971" s="57"/>
      <c r="S971" s="57"/>
      <c r="T971" s="57"/>
      <c r="U971" s="57"/>
    </row>
    <row r="972" customFormat="false" ht="15.75" hidden="false" customHeight="true" outlineLevel="0" collapsed="false">
      <c r="A972" s="57"/>
      <c r="B972" s="96"/>
      <c r="C972" s="57"/>
      <c r="D972" s="62"/>
      <c r="E972" s="57"/>
      <c r="F972" s="57"/>
      <c r="G972" s="97"/>
      <c r="H972" s="98"/>
      <c r="I972" s="99"/>
      <c r="J972" s="57"/>
      <c r="K972" s="57"/>
      <c r="L972" s="57"/>
      <c r="M972" s="100"/>
      <c r="N972" s="100"/>
      <c r="O972" s="69"/>
      <c r="P972" s="67"/>
      <c r="Q972" s="57"/>
      <c r="R972" s="57"/>
      <c r="S972" s="57"/>
      <c r="T972" s="57"/>
      <c r="U972" s="57"/>
    </row>
    <row r="973" customFormat="false" ht="15.75" hidden="false" customHeight="true" outlineLevel="0" collapsed="false">
      <c r="A973" s="57"/>
      <c r="B973" s="96"/>
      <c r="C973" s="57"/>
      <c r="D973" s="62"/>
      <c r="E973" s="57"/>
      <c r="F973" s="57"/>
      <c r="G973" s="97"/>
      <c r="H973" s="98"/>
      <c r="I973" s="99"/>
      <c r="J973" s="57"/>
      <c r="K973" s="57"/>
      <c r="L973" s="57"/>
      <c r="M973" s="100"/>
      <c r="N973" s="100"/>
      <c r="O973" s="69"/>
      <c r="P973" s="67"/>
      <c r="Q973" s="57"/>
      <c r="R973" s="57"/>
      <c r="S973" s="57"/>
      <c r="T973" s="57"/>
      <c r="U973" s="57"/>
    </row>
    <row r="974" customFormat="false" ht="15.75" hidden="false" customHeight="true" outlineLevel="0" collapsed="false">
      <c r="A974" s="57"/>
      <c r="B974" s="96"/>
      <c r="C974" s="57"/>
      <c r="D974" s="62"/>
      <c r="E974" s="57"/>
      <c r="F974" s="57"/>
      <c r="G974" s="97"/>
      <c r="H974" s="98"/>
      <c r="I974" s="99"/>
      <c r="J974" s="57"/>
      <c r="K974" s="57"/>
      <c r="L974" s="57"/>
      <c r="M974" s="100"/>
      <c r="N974" s="100"/>
      <c r="O974" s="69"/>
      <c r="P974" s="67"/>
      <c r="Q974" s="57"/>
      <c r="R974" s="57"/>
      <c r="S974" s="57"/>
      <c r="T974" s="57"/>
      <c r="U974" s="57"/>
    </row>
    <row r="975" customFormat="false" ht="15.75" hidden="false" customHeight="true" outlineLevel="0" collapsed="false">
      <c r="A975" s="57"/>
      <c r="B975" s="96"/>
      <c r="C975" s="57"/>
      <c r="D975" s="62"/>
      <c r="E975" s="57"/>
      <c r="F975" s="57"/>
      <c r="G975" s="97"/>
      <c r="H975" s="98"/>
      <c r="I975" s="99"/>
      <c r="J975" s="57"/>
      <c r="K975" s="57"/>
      <c r="L975" s="57"/>
      <c r="M975" s="100"/>
      <c r="N975" s="100"/>
      <c r="O975" s="69"/>
      <c r="P975" s="67"/>
      <c r="Q975" s="57"/>
      <c r="R975" s="57"/>
      <c r="S975" s="57"/>
      <c r="T975" s="57"/>
      <c r="U975" s="57"/>
    </row>
    <row r="976" customFormat="false" ht="15.75" hidden="false" customHeight="true" outlineLevel="0" collapsed="false">
      <c r="A976" s="57"/>
      <c r="B976" s="96"/>
      <c r="C976" s="57"/>
      <c r="D976" s="62"/>
      <c r="E976" s="57"/>
      <c r="F976" s="57"/>
      <c r="G976" s="97"/>
      <c r="H976" s="98"/>
      <c r="I976" s="99"/>
      <c r="J976" s="57"/>
      <c r="K976" s="57"/>
      <c r="L976" s="57"/>
      <c r="M976" s="100"/>
      <c r="N976" s="100"/>
      <c r="O976" s="69"/>
      <c r="P976" s="67"/>
      <c r="Q976" s="57"/>
      <c r="R976" s="57"/>
      <c r="S976" s="57"/>
      <c r="T976" s="57"/>
      <c r="U976" s="57"/>
    </row>
    <row r="977" customFormat="false" ht="15.75" hidden="false" customHeight="true" outlineLevel="0" collapsed="false">
      <c r="A977" s="57"/>
      <c r="B977" s="96"/>
      <c r="C977" s="57"/>
      <c r="D977" s="62"/>
      <c r="E977" s="57"/>
      <c r="F977" s="57"/>
      <c r="G977" s="97"/>
      <c r="H977" s="98"/>
      <c r="I977" s="99"/>
      <c r="J977" s="57"/>
      <c r="K977" s="57"/>
      <c r="L977" s="57"/>
      <c r="M977" s="100"/>
      <c r="N977" s="100"/>
      <c r="O977" s="69"/>
      <c r="P977" s="67"/>
      <c r="Q977" s="57"/>
      <c r="R977" s="57"/>
      <c r="S977" s="57"/>
      <c r="T977" s="57"/>
      <c r="U977" s="57"/>
    </row>
    <row r="978" customFormat="false" ht="15.75" hidden="false" customHeight="true" outlineLevel="0" collapsed="false">
      <c r="A978" s="57"/>
      <c r="B978" s="96"/>
      <c r="C978" s="57"/>
      <c r="D978" s="62"/>
      <c r="E978" s="57"/>
      <c r="F978" s="57"/>
      <c r="G978" s="97"/>
      <c r="H978" s="98"/>
      <c r="I978" s="99"/>
      <c r="J978" s="57"/>
      <c r="K978" s="57"/>
      <c r="L978" s="57"/>
      <c r="M978" s="100"/>
      <c r="N978" s="100"/>
      <c r="O978" s="69"/>
      <c r="P978" s="67"/>
      <c r="Q978" s="57"/>
      <c r="R978" s="57"/>
      <c r="S978" s="57"/>
      <c r="T978" s="57"/>
      <c r="U978" s="57"/>
    </row>
    <row r="979" customFormat="false" ht="15.75" hidden="false" customHeight="true" outlineLevel="0" collapsed="false">
      <c r="A979" s="57"/>
      <c r="B979" s="96"/>
      <c r="C979" s="57"/>
      <c r="D979" s="62"/>
      <c r="E979" s="57"/>
      <c r="F979" s="57"/>
      <c r="G979" s="97"/>
      <c r="H979" s="98"/>
      <c r="I979" s="99"/>
      <c r="J979" s="57"/>
      <c r="K979" s="57"/>
      <c r="L979" s="57"/>
      <c r="M979" s="100"/>
      <c r="N979" s="100"/>
      <c r="O979" s="69"/>
      <c r="P979" s="67"/>
      <c r="Q979" s="57"/>
      <c r="R979" s="57"/>
      <c r="S979" s="57"/>
      <c r="T979" s="57"/>
      <c r="U979" s="57"/>
    </row>
    <row r="980" customFormat="false" ht="15.75" hidden="false" customHeight="true" outlineLevel="0" collapsed="false">
      <c r="A980" s="57"/>
      <c r="B980" s="96"/>
      <c r="C980" s="57"/>
      <c r="D980" s="62"/>
      <c r="E980" s="57"/>
      <c r="F980" s="57"/>
      <c r="G980" s="97"/>
      <c r="H980" s="98"/>
      <c r="I980" s="99"/>
      <c r="J980" s="57"/>
      <c r="K980" s="57"/>
      <c r="L980" s="57"/>
      <c r="M980" s="100"/>
      <c r="N980" s="100"/>
      <c r="O980" s="69"/>
      <c r="P980" s="67"/>
      <c r="Q980" s="57"/>
      <c r="R980" s="57"/>
      <c r="S980" s="57"/>
      <c r="T980" s="57"/>
      <c r="U980" s="57"/>
    </row>
    <row r="981" customFormat="false" ht="15.75" hidden="false" customHeight="true" outlineLevel="0" collapsed="false">
      <c r="A981" s="57"/>
      <c r="B981" s="96"/>
      <c r="C981" s="57"/>
      <c r="D981" s="62"/>
      <c r="E981" s="57"/>
      <c r="F981" s="57"/>
      <c r="G981" s="97"/>
      <c r="H981" s="98"/>
      <c r="I981" s="99"/>
      <c r="J981" s="57"/>
      <c r="K981" s="57"/>
      <c r="L981" s="57"/>
      <c r="M981" s="100"/>
      <c r="N981" s="100"/>
      <c r="O981" s="69"/>
      <c r="P981" s="67"/>
      <c r="Q981" s="57"/>
      <c r="R981" s="57"/>
      <c r="S981" s="57"/>
      <c r="T981" s="57"/>
      <c r="U981" s="57"/>
    </row>
    <row r="982" customFormat="false" ht="15.75" hidden="false" customHeight="true" outlineLevel="0" collapsed="false">
      <c r="A982" s="57"/>
      <c r="B982" s="96"/>
      <c r="C982" s="57"/>
      <c r="D982" s="62"/>
      <c r="E982" s="57"/>
      <c r="F982" s="57"/>
      <c r="G982" s="97"/>
      <c r="H982" s="98"/>
      <c r="I982" s="99"/>
      <c r="J982" s="57"/>
      <c r="K982" s="57"/>
      <c r="L982" s="57"/>
      <c r="M982" s="100"/>
      <c r="N982" s="100"/>
      <c r="O982" s="69"/>
      <c r="P982" s="67"/>
      <c r="Q982" s="57"/>
      <c r="R982" s="57"/>
      <c r="S982" s="57"/>
      <c r="T982" s="57"/>
      <c r="U982" s="57"/>
    </row>
    <row r="983" customFormat="false" ht="15.75" hidden="false" customHeight="true" outlineLevel="0" collapsed="false">
      <c r="A983" s="57"/>
      <c r="B983" s="96"/>
      <c r="C983" s="57"/>
      <c r="D983" s="62"/>
      <c r="E983" s="57"/>
      <c r="F983" s="57"/>
      <c r="G983" s="97"/>
      <c r="H983" s="98"/>
      <c r="I983" s="99"/>
      <c r="J983" s="57"/>
      <c r="K983" s="57"/>
      <c r="L983" s="57"/>
      <c r="M983" s="100"/>
      <c r="N983" s="100"/>
      <c r="O983" s="69"/>
      <c r="P983" s="67"/>
      <c r="Q983" s="57"/>
      <c r="R983" s="57"/>
      <c r="S983" s="57"/>
      <c r="T983" s="57"/>
      <c r="U983" s="57"/>
    </row>
    <row r="984" customFormat="false" ht="15.75" hidden="false" customHeight="true" outlineLevel="0" collapsed="false">
      <c r="A984" s="57"/>
      <c r="B984" s="96"/>
      <c r="C984" s="57"/>
      <c r="D984" s="62"/>
      <c r="E984" s="57"/>
      <c r="F984" s="57"/>
      <c r="G984" s="97"/>
      <c r="H984" s="98"/>
      <c r="I984" s="99"/>
      <c r="J984" s="57"/>
      <c r="K984" s="57"/>
      <c r="L984" s="57"/>
      <c r="M984" s="100"/>
      <c r="N984" s="100"/>
      <c r="O984" s="69"/>
      <c r="P984" s="67"/>
      <c r="Q984" s="57"/>
      <c r="R984" s="57"/>
      <c r="S984" s="57"/>
      <c r="T984" s="57"/>
      <c r="U984" s="57"/>
    </row>
    <row r="985" customFormat="false" ht="15.75" hidden="false" customHeight="true" outlineLevel="0" collapsed="false">
      <c r="A985" s="57"/>
      <c r="B985" s="96"/>
      <c r="C985" s="57"/>
      <c r="D985" s="62"/>
      <c r="E985" s="57"/>
      <c r="F985" s="57"/>
      <c r="G985" s="97"/>
      <c r="H985" s="98"/>
      <c r="I985" s="99"/>
      <c r="J985" s="57"/>
      <c r="K985" s="57"/>
      <c r="L985" s="57"/>
      <c r="M985" s="100"/>
      <c r="N985" s="100"/>
      <c r="O985" s="69"/>
      <c r="P985" s="67"/>
      <c r="Q985" s="57"/>
      <c r="R985" s="57"/>
      <c r="S985" s="57"/>
      <c r="T985" s="57"/>
      <c r="U985" s="57"/>
    </row>
    <row r="986" customFormat="false" ht="15.75" hidden="false" customHeight="true" outlineLevel="0" collapsed="false">
      <c r="A986" s="57"/>
      <c r="B986" s="96"/>
      <c r="C986" s="57"/>
      <c r="D986" s="62"/>
      <c r="E986" s="57"/>
      <c r="F986" s="57"/>
      <c r="G986" s="97"/>
      <c r="H986" s="98"/>
      <c r="I986" s="99"/>
      <c r="J986" s="57"/>
      <c r="K986" s="57"/>
      <c r="L986" s="57"/>
      <c r="M986" s="100"/>
      <c r="N986" s="100"/>
      <c r="O986" s="69"/>
      <c r="P986" s="67"/>
      <c r="Q986" s="57"/>
      <c r="R986" s="57"/>
      <c r="S986" s="57"/>
      <c r="T986" s="57"/>
      <c r="U986" s="57"/>
    </row>
    <row r="987" customFormat="false" ht="15.75" hidden="false" customHeight="true" outlineLevel="0" collapsed="false">
      <c r="A987" s="57"/>
      <c r="B987" s="96"/>
      <c r="C987" s="57"/>
      <c r="D987" s="62"/>
      <c r="E987" s="57"/>
      <c r="F987" s="57"/>
      <c r="G987" s="97"/>
      <c r="H987" s="98"/>
      <c r="I987" s="99"/>
      <c r="J987" s="57"/>
      <c r="K987" s="57"/>
      <c r="L987" s="57"/>
      <c r="M987" s="100"/>
      <c r="N987" s="100"/>
      <c r="O987" s="69"/>
      <c r="P987" s="67"/>
      <c r="Q987" s="57"/>
      <c r="R987" s="57"/>
      <c r="S987" s="57"/>
      <c r="T987" s="57"/>
      <c r="U987" s="57"/>
    </row>
    <row r="988" customFormat="false" ht="15.75" hidden="false" customHeight="true" outlineLevel="0" collapsed="false">
      <c r="A988" s="57"/>
      <c r="B988" s="96"/>
      <c r="C988" s="57"/>
      <c r="D988" s="62"/>
      <c r="E988" s="57"/>
      <c r="F988" s="57"/>
      <c r="G988" s="97"/>
      <c r="H988" s="98"/>
      <c r="I988" s="99"/>
      <c r="J988" s="57"/>
      <c r="K988" s="57"/>
      <c r="L988" s="57"/>
      <c r="M988" s="100"/>
      <c r="N988" s="100"/>
      <c r="O988" s="69"/>
      <c r="P988" s="67"/>
      <c r="Q988" s="57"/>
      <c r="R988" s="57"/>
      <c r="S988" s="57"/>
      <c r="T988" s="57"/>
      <c r="U988" s="57"/>
    </row>
    <row r="989" customFormat="false" ht="15.75" hidden="false" customHeight="true" outlineLevel="0" collapsed="false">
      <c r="A989" s="57"/>
      <c r="B989" s="96"/>
      <c r="C989" s="57"/>
      <c r="D989" s="62"/>
      <c r="E989" s="57"/>
      <c r="F989" s="57"/>
      <c r="G989" s="97"/>
      <c r="H989" s="98"/>
      <c r="I989" s="99"/>
      <c r="J989" s="57"/>
      <c r="K989" s="57"/>
      <c r="L989" s="57"/>
      <c r="M989" s="100"/>
      <c r="N989" s="100"/>
      <c r="O989" s="69"/>
      <c r="P989" s="67"/>
      <c r="Q989" s="57"/>
      <c r="R989" s="57"/>
      <c r="S989" s="57"/>
      <c r="T989" s="57"/>
      <c r="U989" s="57"/>
    </row>
    <row r="990" customFormat="false" ht="15.75" hidden="false" customHeight="true" outlineLevel="0" collapsed="false">
      <c r="A990" s="57"/>
      <c r="B990" s="96"/>
      <c r="C990" s="57"/>
      <c r="D990" s="62"/>
      <c r="E990" s="57"/>
      <c r="F990" s="57"/>
      <c r="G990" s="97"/>
      <c r="H990" s="98"/>
      <c r="I990" s="99"/>
      <c r="J990" s="57"/>
      <c r="K990" s="57"/>
      <c r="L990" s="57"/>
      <c r="M990" s="100"/>
      <c r="N990" s="100"/>
      <c r="O990" s="69"/>
      <c r="P990" s="67"/>
      <c r="Q990" s="57"/>
      <c r="R990" s="57"/>
      <c r="S990" s="57"/>
      <c r="T990" s="57"/>
      <c r="U990" s="57"/>
    </row>
    <row r="991" customFormat="false" ht="15.75" hidden="false" customHeight="true" outlineLevel="0" collapsed="false">
      <c r="A991" s="57"/>
      <c r="B991" s="96"/>
      <c r="C991" s="57"/>
      <c r="D991" s="62"/>
      <c r="E991" s="57"/>
      <c r="F991" s="57"/>
      <c r="G991" s="97"/>
      <c r="H991" s="98"/>
      <c r="I991" s="99"/>
      <c r="J991" s="57"/>
      <c r="K991" s="57"/>
      <c r="L991" s="57"/>
      <c r="M991" s="100"/>
      <c r="N991" s="100"/>
      <c r="O991" s="69"/>
      <c r="P991" s="67"/>
      <c r="Q991" s="57"/>
      <c r="R991" s="57"/>
      <c r="S991" s="57"/>
      <c r="T991" s="57"/>
      <c r="U991" s="57"/>
    </row>
    <row r="992" customFormat="false" ht="15.75" hidden="false" customHeight="true" outlineLevel="0" collapsed="false">
      <c r="A992" s="57"/>
      <c r="B992" s="96"/>
      <c r="C992" s="57"/>
      <c r="D992" s="62"/>
      <c r="E992" s="57"/>
      <c r="F992" s="57"/>
      <c r="G992" s="97"/>
      <c r="H992" s="98"/>
      <c r="I992" s="99"/>
      <c r="J992" s="57"/>
      <c r="K992" s="57"/>
      <c r="L992" s="57"/>
      <c r="M992" s="100"/>
      <c r="N992" s="100"/>
      <c r="O992" s="69"/>
      <c r="P992" s="67"/>
      <c r="Q992" s="57"/>
      <c r="R992" s="57"/>
      <c r="S992" s="57"/>
      <c r="T992" s="57"/>
      <c r="U992" s="57"/>
    </row>
    <row r="993" customFormat="false" ht="15.75" hidden="false" customHeight="true" outlineLevel="0" collapsed="false">
      <c r="A993" s="57"/>
      <c r="B993" s="96"/>
      <c r="C993" s="57"/>
      <c r="D993" s="62"/>
      <c r="E993" s="57"/>
      <c r="F993" s="57"/>
      <c r="G993" s="97"/>
      <c r="H993" s="98"/>
      <c r="I993" s="99"/>
      <c r="J993" s="57"/>
      <c r="K993" s="57"/>
      <c r="L993" s="57"/>
      <c r="M993" s="100"/>
      <c r="N993" s="100"/>
      <c r="O993" s="69"/>
      <c r="P993" s="67"/>
      <c r="Q993" s="57"/>
      <c r="R993" s="57"/>
      <c r="S993" s="57"/>
      <c r="T993" s="57"/>
      <c r="U993" s="57"/>
    </row>
    <row r="994" customFormat="false" ht="15.75" hidden="false" customHeight="true" outlineLevel="0" collapsed="false">
      <c r="A994" s="57"/>
      <c r="B994" s="96"/>
      <c r="C994" s="57"/>
      <c r="D994" s="62"/>
      <c r="E994" s="57"/>
      <c r="F994" s="57"/>
      <c r="G994" s="97"/>
      <c r="H994" s="98"/>
      <c r="I994" s="99"/>
      <c r="J994" s="57"/>
      <c r="K994" s="57"/>
      <c r="L994" s="57"/>
      <c r="M994" s="100"/>
      <c r="N994" s="100"/>
      <c r="O994" s="69"/>
      <c r="P994" s="67"/>
      <c r="Q994" s="57"/>
      <c r="R994" s="57"/>
      <c r="S994" s="57"/>
      <c r="T994" s="57"/>
      <c r="U994" s="57"/>
    </row>
    <row r="995" customFormat="false" ht="15.75" hidden="false" customHeight="true" outlineLevel="0" collapsed="false">
      <c r="A995" s="57"/>
      <c r="B995" s="96"/>
      <c r="C995" s="57"/>
      <c r="D995" s="62"/>
      <c r="E995" s="57"/>
      <c r="F995" s="57"/>
      <c r="G995" s="97"/>
      <c r="H995" s="98"/>
      <c r="I995" s="99"/>
      <c r="J995" s="57"/>
      <c r="K995" s="57"/>
      <c r="L995" s="57"/>
      <c r="M995" s="100"/>
      <c r="N995" s="100"/>
      <c r="O995" s="69"/>
      <c r="P995" s="67"/>
      <c r="Q995" s="57"/>
      <c r="R995" s="57"/>
      <c r="S995" s="57"/>
      <c r="T995" s="57"/>
      <c r="U995" s="57"/>
    </row>
    <row r="996" customFormat="false" ht="15.75" hidden="false" customHeight="true" outlineLevel="0" collapsed="false">
      <c r="A996" s="57"/>
      <c r="B996" s="96"/>
      <c r="C996" s="57"/>
      <c r="D996" s="62"/>
      <c r="E996" s="57"/>
      <c r="F996" s="57"/>
      <c r="G996" s="97"/>
      <c r="H996" s="98"/>
      <c r="I996" s="99"/>
      <c r="J996" s="57"/>
      <c r="K996" s="57"/>
      <c r="L996" s="57"/>
      <c r="M996" s="100"/>
      <c r="N996" s="100"/>
      <c r="O996" s="69"/>
      <c r="P996" s="67"/>
      <c r="Q996" s="57"/>
      <c r="R996" s="57"/>
      <c r="S996" s="57"/>
      <c r="T996" s="57"/>
      <c r="U996" s="57"/>
    </row>
    <row r="997" customFormat="false" ht="15.75" hidden="false" customHeight="true" outlineLevel="0" collapsed="false">
      <c r="A997" s="57"/>
      <c r="B997" s="96"/>
      <c r="C997" s="57"/>
      <c r="D997" s="62"/>
      <c r="E997" s="57"/>
      <c r="F997" s="57"/>
      <c r="G997" s="97"/>
      <c r="H997" s="98"/>
      <c r="I997" s="99"/>
      <c r="J997" s="57"/>
      <c r="K997" s="57"/>
      <c r="L997" s="57"/>
      <c r="M997" s="100"/>
      <c r="N997" s="100"/>
      <c r="O997" s="69"/>
      <c r="P997" s="67"/>
      <c r="Q997" s="57"/>
      <c r="R997" s="57"/>
      <c r="S997" s="57"/>
      <c r="T997" s="57"/>
      <c r="U997" s="57"/>
    </row>
    <row r="998" customFormat="false" ht="15.75" hidden="false" customHeight="true" outlineLevel="0" collapsed="false">
      <c r="A998" s="57"/>
      <c r="B998" s="96"/>
      <c r="C998" s="57"/>
      <c r="D998" s="62"/>
      <c r="E998" s="57"/>
      <c r="F998" s="57"/>
      <c r="G998" s="97"/>
      <c r="H998" s="98"/>
      <c r="I998" s="99"/>
      <c r="J998" s="57"/>
      <c r="K998" s="57"/>
      <c r="L998" s="57"/>
      <c r="M998" s="100"/>
      <c r="N998" s="100"/>
      <c r="O998" s="69"/>
      <c r="P998" s="67"/>
      <c r="Q998" s="57"/>
      <c r="R998" s="57"/>
      <c r="S998" s="57"/>
      <c r="T998" s="57"/>
      <c r="U998" s="57"/>
    </row>
    <row r="999" customFormat="false" ht="15.75" hidden="false" customHeight="true" outlineLevel="0" collapsed="false">
      <c r="A999" s="57"/>
      <c r="B999" s="96"/>
      <c r="C999" s="57"/>
      <c r="D999" s="62"/>
      <c r="E999" s="57"/>
      <c r="F999" s="57"/>
      <c r="G999" s="97"/>
      <c r="H999" s="98"/>
      <c r="I999" s="99"/>
      <c r="J999" s="57"/>
      <c r="K999" s="57"/>
      <c r="L999" s="57"/>
      <c r="M999" s="100"/>
      <c r="N999" s="100"/>
      <c r="O999" s="69"/>
      <c r="P999" s="67"/>
      <c r="Q999" s="57"/>
      <c r="R999" s="57"/>
      <c r="S999" s="57"/>
      <c r="T999" s="57"/>
      <c r="U999" s="57"/>
    </row>
    <row r="1000" customFormat="false" ht="15.75" hidden="false" customHeight="true" outlineLevel="0" collapsed="false">
      <c r="A1000" s="57"/>
      <c r="B1000" s="96"/>
      <c r="C1000" s="57"/>
      <c r="D1000" s="62"/>
      <c r="E1000" s="57"/>
      <c r="F1000" s="57"/>
      <c r="G1000" s="97"/>
      <c r="H1000" s="98"/>
      <c r="I1000" s="99"/>
      <c r="J1000" s="57"/>
      <c r="K1000" s="57"/>
      <c r="L1000" s="57"/>
      <c r="M1000" s="100"/>
      <c r="N1000" s="100"/>
      <c r="O1000" s="69"/>
      <c r="P1000" s="67"/>
      <c r="Q1000" s="57"/>
      <c r="R1000" s="57"/>
      <c r="S1000" s="57"/>
      <c r="T1000" s="57"/>
      <c r="U1000" s="57"/>
    </row>
    <row r="1001" customFormat="false" ht="15.75" hidden="false" customHeight="true" outlineLevel="0" collapsed="false">
      <c r="A1001" s="57"/>
      <c r="B1001" s="96"/>
      <c r="C1001" s="57"/>
      <c r="D1001" s="62"/>
      <c r="E1001" s="57"/>
      <c r="F1001" s="57"/>
      <c r="G1001" s="97"/>
      <c r="H1001" s="98"/>
      <c r="I1001" s="99"/>
      <c r="J1001" s="57"/>
      <c r="K1001" s="57"/>
      <c r="L1001" s="57"/>
      <c r="M1001" s="100"/>
      <c r="N1001" s="100"/>
      <c r="O1001" s="69"/>
      <c r="P1001" s="67"/>
      <c r="Q1001" s="57"/>
      <c r="R1001" s="57"/>
      <c r="S1001" s="57"/>
      <c r="T1001" s="57"/>
      <c r="U1001" s="57"/>
    </row>
    <row r="1002" customFormat="false" ht="15.75" hidden="false" customHeight="true" outlineLevel="0" collapsed="false">
      <c r="A1002" s="57"/>
      <c r="B1002" s="96"/>
      <c r="C1002" s="57"/>
      <c r="D1002" s="62"/>
      <c r="E1002" s="57"/>
      <c r="F1002" s="57"/>
      <c r="G1002" s="97"/>
      <c r="H1002" s="98"/>
      <c r="I1002" s="99"/>
      <c r="J1002" s="57"/>
      <c r="K1002" s="57"/>
      <c r="L1002" s="57"/>
      <c r="M1002" s="100"/>
      <c r="N1002" s="100"/>
      <c r="O1002" s="69"/>
      <c r="P1002" s="67"/>
      <c r="Q1002" s="57"/>
      <c r="R1002" s="57"/>
      <c r="S1002" s="57"/>
      <c r="T1002" s="57"/>
      <c r="U1002" s="57"/>
    </row>
    <row r="1003" customFormat="false" ht="15.75" hidden="false" customHeight="true" outlineLevel="0" collapsed="false">
      <c r="A1003" s="57"/>
      <c r="B1003" s="96"/>
      <c r="C1003" s="57"/>
      <c r="D1003" s="62"/>
      <c r="E1003" s="57"/>
      <c r="F1003" s="57"/>
      <c r="G1003" s="97"/>
      <c r="H1003" s="98"/>
      <c r="I1003" s="99"/>
      <c r="J1003" s="57"/>
      <c r="K1003" s="57"/>
      <c r="L1003" s="57"/>
      <c r="M1003" s="100"/>
      <c r="N1003" s="100"/>
      <c r="O1003" s="69"/>
      <c r="P1003" s="67"/>
      <c r="Q1003" s="57"/>
      <c r="R1003" s="57"/>
      <c r="S1003" s="57"/>
      <c r="T1003" s="57"/>
      <c r="U1003" s="57"/>
    </row>
    <row r="1004" customFormat="false" ht="15.75" hidden="false" customHeight="true" outlineLevel="0" collapsed="false">
      <c r="A1004" s="57"/>
      <c r="B1004" s="96"/>
      <c r="C1004" s="57"/>
      <c r="D1004" s="62"/>
      <c r="E1004" s="57"/>
      <c r="F1004" s="57"/>
      <c r="G1004" s="97"/>
      <c r="H1004" s="98"/>
      <c r="I1004" s="99"/>
      <c r="J1004" s="57"/>
      <c r="K1004" s="57"/>
      <c r="L1004" s="57"/>
      <c r="M1004" s="100"/>
      <c r="N1004" s="100"/>
      <c r="O1004" s="69"/>
      <c r="P1004" s="67"/>
      <c r="Q1004" s="57"/>
      <c r="R1004" s="57"/>
      <c r="S1004" s="57"/>
      <c r="T1004" s="57"/>
      <c r="U1004" s="57"/>
    </row>
    <row r="1005" customFormat="false" ht="15.75" hidden="false" customHeight="true" outlineLevel="0" collapsed="false">
      <c r="A1005" s="57"/>
      <c r="B1005" s="96"/>
      <c r="C1005" s="57"/>
      <c r="D1005" s="62"/>
      <c r="E1005" s="57"/>
      <c r="F1005" s="57"/>
      <c r="G1005" s="97"/>
      <c r="H1005" s="98"/>
      <c r="I1005" s="99"/>
      <c r="J1005" s="57"/>
      <c r="K1005" s="57"/>
      <c r="L1005" s="57"/>
      <c r="M1005" s="100"/>
      <c r="N1005" s="100"/>
      <c r="O1005" s="69"/>
      <c r="P1005" s="67"/>
      <c r="Q1005" s="57"/>
      <c r="R1005" s="57"/>
      <c r="S1005" s="57"/>
      <c r="T1005" s="57"/>
      <c r="U1005" s="57"/>
    </row>
    <row r="1006" customFormat="false" ht="15.75" hidden="false" customHeight="true" outlineLevel="0" collapsed="false">
      <c r="A1006" s="57"/>
      <c r="B1006" s="96"/>
      <c r="C1006" s="57"/>
      <c r="D1006" s="62"/>
      <c r="E1006" s="57"/>
      <c r="F1006" s="57"/>
      <c r="G1006" s="97"/>
      <c r="H1006" s="98"/>
      <c r="I1006" s="99"/>
      <c r="J1006" s="57"/>
      <c r="K1006" s="57"/>
      <c r="L1006" s="57"/>
      <c r="M1006" s="100"/>
      <c r="N1006" s="100"/>
      <c r="O1006" s="69"/>
      <c r="P1006" s="67"/>
      <c r="Q1006" s="57"/>
      <c r="R1006" s="57"/>
      <c r="S1006" s="57"/>
      <c r="T1006" s="57"/>
      <c r="U1006" s="57"/>
    </row>
    <row r="1007" customFormat="false" ht="15.75" hidden="false" customHeight="true" outlineLevel="0" collapsed="false">
      <c r="A1007" s="57"/>
      <c r="B1007" s="96"/>
      <c r="C1007" s="57"/>
      <c r="D1007" s="62"/>
      <c r="E1007" s="57"/>
      <c r="F1007" s="57"/>
      <c r="G1007" s="97"/>
      <c r="H1007" s="98"/>
      <c r="I1007" s="99"/>
      <c r="J1007" s="57"/>
      <c r="K1007" s="57"/>
      <c r="L1007" s="57"/>
      <c r="M1007" s="100"/>
      <c r="N1007" s="100"/>
      <c r="O1007" s="69"/>
      <c r="P1007" s="67"/>
      <c r="Q1007" s="57"/>
      <c r="R1007" s="57"/>
      <c r="S1007" s="57"/>
      <c r="T1007" s="57"/>
      <c r="U1007" s="57"/>
    </row>
    <row r="1008" customFormat="false" ht="15.75" hidden="false" customHeight="true" outlineLevel="0" collapsed="false">
      <c r="A1008" s="57"/>
      <c r="B1008" s="96"/>
      <c r="C1008" s="57"/>
      <c r="D1008" s="62"/>
      <c r="E1008" s="57"/>
      <c r="F1008" s="57"/>
      <c r="G1008" s="97"/>
      <c r="H1008" s="98"/>
      <c r="I1008" s="99"/>
      <c r="J1008" s="57"/>
      <c r="K1008" s="57"/>
      <c r="L1008" s="57"/>
      <c r="M1008" s="100"/>
      <c r="N1008" s="100"/>
      <c r="O1008" s="69"/>
      <c r="P1008" s="67"/>
      <c r="Q1008" s="57"/>
      <c r="R1008" s="57"/>
      <c r="S1008" s="57"/>
      <c r="T1008" s="57"/>
      <c r="U1008" s="57"/>
    </row>
    <row r="1009" customFormat="false" ht="15.75" hidden="false" customHeight="true" outlineLevel="0" collapsed="false">
      <c r="A1009" s="57"/>
      <c r="B1009" s="96"/>
      <c r="C1009" s="57"/>
      <c r="D1009" s="62"/>
      <c r="E1009" s="57"/>
      <c r="F1009" s="57"/>
      <c r="G1009" s="97"/>
      <c r="H1009" s="98"/>
      <c r="I1009" s="99"/>
      <c r="J1009" s="57"/>
      <c r="K1009" s="57"/>
      <c r="L1009" s="57"/>
      <c r="M1009" s="100"/>
      <c r="N1009" s="100"/>
      <c r="O1009" s="69"/>
      <c r="P1009" s="67"/>
      <c r="Q1009" s="57"/>
      <c r="R1009" s="57"/>
      <c r="S1009" s="57"/>
      <c r="T1009" s="57"/>
      <c r="U1009" s="57"/>
    </row>
    <row r="1010" customFormat="false" ht="15.75" hidden="false" customHeight="true" outlineLevel="0" collapsed="false">
      <c r="A1010" s="57"/>
      <c r="B1010" s="96"/>
      <c r="C1010" s="57"/>
      <c r="D1010" s="62"/>
      <c r="E1010" s="57"/>
      <c r="F1010" s="57"/>
      <c r="G1010" s="97"/>
      <c r="H1010" s="98"/>
      <c r="I1010" s="99"/>
      <c r="J1010" s="57"/>
      <c r="K1010" s="57"/>
      <c r="L1010" s="57"/>
      <c r="M1010" s="100"/>
      <c r="N1010" s="100"/>
      <c r="O1010" s="69"/>
      <c r="P1010" s="67"/>
      <c r="Q1010" s="57"/>
      <c r="R1010" s="57"/>
      <c r="S1010" s="57"/>
      <c r="T1010" s="57"/>
      <c r="U1010" s="57"/>
    </row>
    <row r="1011" customFormat="false" ht="15.75" hidden="false" customHeight="true" outlineLevel="0" collapsed="false">
      <c r="A1011" s="57"/>
      <c r="B1011" s="96"/>
      <c r="C1011" s="57"/>
      <c r="D1011" s="62"/>
      <c r="E1011" s="57"/>
      <c r="F1011" s="57"/>
      <c r="G1011" s="97"/>
      <c r="H1011" s="98"/>
      <c r="I1011" s="99"/>
      <c r="J1011" s="57"/>
      <c r="K1011" s="57"/>
      <c r="L1011" s="57"/>
      <c r="M1011" s="100"/>
      <c r="N1011" s="100"/>
      <c r="O1011" s="69"/>
      <c r="P1011" s="67"/>
      <c r="Q1011" s="57"/>
      <c r="R1011" s="57"/>
      <c r="S1011" s="57"/>
      <c r="T1011" s="57"/>
      <c r="U1011" s="57"/>
    </row>
    <row r="1012" customFormat="false" ht="15.75" hidden="false" customHeight="true" outlineLevel="0" collapsed="false">
      <c r="A1012" s="57"/>
      <c r="B1012" s="96"/>
      <c r="C1012" s="57"/>
      <c r="D1012" s="62"/>
      <c r="E1012" s="57"/>
      <c r="F1012" s="57"/>
      <c r="G1012" s="97"/>
      <c r="H1012" s="98"/>
      <c r="I1012" s="99"/>
      <c r="J1012" s="57"/>
      <c r="K1012" s="57"/>
      <c r="L1012" s="57"/>
      <c r="M1012" s="100"/>
      <c r="N1012" s="100"/>
      <c r="O1012" s="69"/>
      <c r="P1012" s="67"/>
      <c r="Q1012" s="57"/>
      <c r="R1012" s="57"/>
      <c r="S1012" s="57"/>
      <c r="T1012" s="57"/>
      <c r="U1012" s="57"/>
    </row>
    <row r="1013" customFormat="false" ht="15.75" hidden="false" customHeight="true" outlineLevel="0" collapsed="false">
      <c r="A1013" s="57"/>
      <c r="B1013" s="96"/>
      <c r="C1013" s="57"/>
      <c r="D1013" s="62"/>
      <c r="E1013" s="57"/>
      <c r="F1013" s="57"/>
      <c r="G1013" s="97"/>
      <c r="H1013" s="98"/>
      <c r="I1013" s="99"/>
      <c r="J1013" s="57"/>
      <c r="K1013" s="57"/>
      <c r="L1013" s="57"/>
      <c r="M1013" s="100"/>
      <c r="N1013" s="100"/>
      <c r="O1013" s="69"/>
      <c r="P1013" s="67"/>
      <c r="Q1013" s="57"/>
      <c r="R1013" s="57"/>
      <c r="S1013" s="57"/>
      <c r="T1013" s="57"/>
      <c r="U1013" s="57"/>
    </row>
    <row r="1014" customFormat="false" ht="15.75" hidden="false" customHeight="true" outlineLevel="0" collapsed="false">
      <c r="A1014" s="57"/>
      <c r="B1014" s="96"/>
      <c r="C1014" s="57"/>
      <c r="D1014" s="62"/>
      <c r="E1014" s="57"/>
      <c r="F1014" s="57"/>
      <c r="G1014" s="97"/>
      <c r="H1014" s="98"/>
      <c r="I1014" s="99"/>
      <c r="J1014" s="57"/>
      <c r="K1014" s="57"/>
      <c r="L1014" s="57"/>
      <c r="M1014" s="100"/>
      <c r="N1014" s="100"/>
      <c r="O1014" s="69"/>
      <c r="P1014" s="67"/>
      <c r="Q1014" s="57"/>
      <c r="R1014" s="57"/>
      <c r="S1014" s="57"/>
      <c r="T1014" s="57"/>
      <c r="U1014" s="57"/>
    </row>
    <row r="1015" customFormat="false" ht="15.75" hidden="false" customHeight="true" outlineLevel="0" collapsed="false">
      <c r="A1015" s="57"/>
      <c r="B1015" s="96"/>
      <c r="C1015" s="57"/>
      <c r="D1015" s="62"/>
      <c r="E1015" s="57"/>
      <c r="F1015" s="57"/>
      <c r="G1015" s="97"/>
      <c r="H1015" s="98"/>
      <c r="I1015" s="99"/>
      <c r="J1015" s="57"/>
      <c r="K1015" s="57"/>
      <c r="L1015" s="57"/>
      <c r="M1015" s="100"/>
      <c r="N1015" s="100"/>
      <c r="O1015" s="69"/>
      <c r="P1015" s="67"/>
      <c r="Q1015" s="57"/>
      <c r="R1015" s="57"/>
      <c r="S1015" s="57"/>
      <c r="T1015" s="57"/>
      <c r="U1015" s="57"/>
    </row>
    <row r="1016" customFormat="false" ht="15.75" hidden="false" customHeight="true" outlineLevel="0" collapsed="false">
      <c r="A1016" s="57"/>
      <c r="B1016" s="96"/>
      <c r="C1016" s="57"/>
      <c r="D1016" s="62"/>
      <c r="E1016" s="57"/>
      <c r="F1016" s="57"/>
      <c r="G1016" s="97"/>
      <c r="H1016" s="98"/>
      <c r="I1016" s="99"/>
      <c r="J1016" s="57"/>
      <c r="K1016" s="57"/>
      <c r="L1016" s="57"/>
      <c r="M1016" s="100"/>
      <c r="N1016" s="100"/>
      <c r="O1016" s="69"/>
      <c r="P1016" s="67"/>
      <c r="Q1016" s="57"/>
      <c r="R1016" s="57"/>
      <c r="S1016" s="57"/>
      <c r="T1016" s="57"/>
      <c r="U1016" s="57"/>
    </row>
    <row r="1017" customFormat="false" ht="15.75" hidden="false" customHeight="true" outlineLevel="0" collapsed="false">
      <c r="A1017" s="57"/>
      <c r="B1017" s="96"/>
      <c r="C1017" s="57"/>
      <c r="D1017" s="62"/>
      <c r="E1017" s="57"/>
      <c r="F1017" s="57"/>
      <c r="G1017" s="97"/>
      <c r="H1017" s="98"/>
      <c r="I1017" s="99"/>
      <c r="J1017" s="57"/>
      <c r="K1017" s="57"/>
      <c r="L1017" s="57"/>
      <c r="M1017" s="100"/>
      <c r="N1017" s="100"/>
      <c r="O1017" s="69"/>
      <c r="P1017" s="67"/>
      <c r="Q1017" s="57"/>
      <c r="R1017" s="57"/>
      <c r="S1017" s="57"/>
      <c r="T1017" s="57"/>
      <c r="U1017" s="57"/>
    </row>
    <row r="1018" customFormat="false" ht="15.75" hidden="false" customHeight="true" outlineLevel="0" collapsed="false">
      <c r="A1018" s="57"/>
      <c r="B1018" s="96"/>
      <c r="C1018" s="57"/>
      <c r="D1018" s="62"/>
      <c r="E1018" s="57"/>
      <c r="F1018" s="57"/>
      <c r="G1018" s="97"/>
      <c r="H1018" s="98"/>
      <c r="I1018" s="99"/>
      <c r="J1018" s="57"/>
      <c r="K1018" s="57"/>
      <c r="L1018" s="57"/>
      <c r="M1018" s="100"/>
      <c r="N1018" s="100"/>
      <c r="O1018" s="69"/>
      <c r="P1018" s="67"/>
      <c r="Q1018" s="57"/>
      <c r="R1018" s="57"/>
      <c r="S1018" s="57"/>
      <c r="T1018" s="57"/>
      <c r="U1018" s="57"/>
    </row>
    <row r="1019" customFormat="false" ht="15.75" hidden="false" customHeight="true" outlineLevel="0" collapsed="false">
      <c r="A1019" s="57"/>
      <c r="B1019" s="96"/>
      <c r="C1019" s="57"/>
      <c r="D1019" s="62"/>
      <c r="E1019" s="57"/>
      <c r="F1019" s="57"/>
      <c r="G1019" s="97"/>
      <c r="H1019" s="98"/>
      <c r="I1019" s="99"/>
      <c r="J1019" s="57"/>
      <c r="K1019" s="57"/>
      <c r="L1019" s="57"/>
      <c r="M1019" s="100"/>
      <c r="N1019" s="100"/>
      <c r="O1019" s="69"/>
      <c r="P1019" s="67"/>
      <c r="Q1019" s="57"/>
      <c r="R1019" s="57"/>
      <c r="S1019" s="57"/>
      <c r="T1019" s="57"/>
      <c r="U1019" s="57"/>
    </row>
    <row r="1020" customFormat="false" ht="15.75" hidden="false" customHeight="true" outlineLevel="0" collapsed="false">
      <c r="A1020" s="57"/>
      <c r="B1020" s="96"/>
      <c r="C1020" s="57"/>
      <c r="D1020" s="62"/>
      <c r="E1020" s="57"/>
      <c r="F1020" s="57"/>
      <c r="G1020" s="97"/>
      <c r="H1020" s="98"/>
      <c r="I1020" s="99"/>
      <c r="J1020" s="57"/>
      <c r="K1020" s="57"/>
      <c r="L1020" s="57"/>
      <c r="M1020" s="100"/>
      <c r="N1020" s="100"/>
      <c r="O1020" s="69"/>
      <c r="P1020" s="67"/>
      <c r="Q1020" s="57"/>
      <c r="R1020" s="57"/>
      <c r="S1020" s="57"/>
      <c r="T1020" s="57"/>
      <c r="U1020" s="57"/>
    </row>
    <row r="1021" customFormat="false" ht="15.75" hidden="false" customHeight="true" outlineLevel="0" collapsed="false">
      <c r="A1021" s="57"/>
      <c r="B1021" s="96"/>
      <c r="C1021" s="57"/>
      <c r="D1021" s="62"/>
      <c r="E1021" s="57"/>
      <c r="F1021" s="57"/>
      <c r="G1021" s="97"/>
      <c r="H1021" s="98"/>
      <c r="I1021" s="99"/>
      <c r="J1021" s="57"/>
      <c r="K1021" s="57"/>
      <c r="L1021" s="57"/>
      <c r="M1021" s="100"/>
      <c r="N1021" s="100"/>
      <c r="O1021" s="69"/>
      <c r="P1021" s="67"/>
      <c r="Q1021" s="57"/>
      <c r="R1021" s="57"/>
      <c r="S1021" s="57"/>
      <c r="T1021" s="57"/>
      <c r="U1021" s="57"/>
    </row>
    <row r="1022" customFormat="false" ht="15.75" hidden="false" customHeight="true" outlineLevel="0" collapsed="false">
      <c r="A1022" s="57"/>
      <c r="B1022" s="96"/>
      <c r="C1022" s="57"/>
      <c r="D1022" s="62"/>
      <c r="E1022" s="57"/>
      <c r="F1022" s="57"/>
      <c r="G1022" s="97"/>
      <c r="H1022" s="98"/>
      <c r="I1022" s="99"/>
      <c r="J1022" s="57"/>
      <c r="K1022" s="57"/>
      <c r="L1022" s="57"/>
      <c r="M1022" s="100"/>
      <c r="N1022" s="100"/>
      <c r="O1022" s="69"/>
      <c r="P1022" s="67"/>
      <c r="Q1022" s="57"/>
      <c r="R1022" s="57"/>
      <c r="S1022" s="57"/>
      <c r="T1022" s="57"/>
      <c r="U1022" s="57"/>
    </row>
    <row r="1023" customFormat="false" ht="15.75" hidden="false" customHeight="true" outlineLevel="0" collapsed="false">
      <c r="A1023" s="57"/>
      <c r="B1023" s="96"/>
      <c r="C1023" s="57"/>
      <c r="D1023" s="62"/>
      <c r="E1023" s="57"/>
      <c r="F1023" s="57"/>
      <c r="G1023" s="97"/>
      <c r="H1023" s="98"/>
      <c r="I1023" s="99"/>
      <c r="J1023" s="57"/>
      <c r="K1023" s="57"/>
      <c r="L1023" s="57"/>
      <c r="M1023" s="100"/>
      <c r="N1023" s="100"/>
      <c r="O1023" s="69"/>
      <c r="P1023" s="67"/>
      <c r="Q1023" s="57"/>
      <c r="R1023" s="57"/>
      <c r="S1023" s="57"/>
      <c r="T1023" s="57"/>
      <c r="U1023" s="57"/>
    </row>
    <row r="1024" customFormat="false" ht="15.75" hidden="false" customHeight="true" outlineLevel="0" collapsed="false">
      <c r="A1024" s="57"/>
      <c r="B1024" s="96"/>
      <c r="C1024" s="57"/>
      <c r="D1024" s="62"/>
      <c r="E1024" s="57"/>
      <c r="F1024" s="57"/>
      <c r="G1024" s="97"/>
      <c r="H1024" s="98"/>
      <c r="I1024" s="99"/>
      <c r="J1024" s="57"/>
      <c r="K1024" s="57"/>
      <c r="L1024" s="57"/>
      <c r="M1024" s="100"/>
      <c r="N1024" s="100"/>
      <c r="O1024" s="69"/>
      <c r="P1024" s="67"/>
      <c r="Q1024" s="57"/>
      <c r="R1024" s="57"/>
      <c r="S1024" s="57"/>
      <c r="T1024" s="57"/>
      <c r="U1024" s="57"/>
    </row>
    <row r="1025" customFormat="false" ht="15.75" hidden="false" customHeight="true" outlineLevel="0" collapsed="false">
      <c r="A1025" s="57"/>
      <c r="B1025" s="96"/>
      <c r="C1025" s="57"/>
      <c r="D1025" s="62"/>
      <c r="E1025" s="57"/>
      <c r="F1025" s="57"/>
      <c r="G1025" s="97"/>
      <c r="H1025" s="98"/>
      <c r="I1025" s="99"/>
      <c r="J1025" s="57"/>
      <c r="K1025" s="57"/>
      <c r="L1025" s="57"/>
      <c r="M1025" s="100"/>
      <c r="N1025" s="100"/>
      <c r="O1025" s="69"/>
      <c r="P1025" s="67"/>
      <c r="Q1025" s="57"/>
      <c r="R1025" s="57"/>
      <c r="S1025" s="57"/>
      <c r="T1025" s="57"/>
      <c r="U1025" s="57"/>
    </row>
    <row r="1026" customFormat="false" ht="15.75" hidden="false" customHeight="true" outlineLevel="0" collapsed="false">
      <c r="A1026" s="57"/>
      <c r="B1026" s="96"/>
      <c r="C1026" s="57"/>
      <c r="D1026" s="62"/>
      <c r="E1026" s="57"/>
      <c r="F1026" s="57"/>
      <c r="G1026" s="97"/>
      <c r="H1026" s="98"/>
      <c r="I1026" s="99"/>
      <c r="J1026" s="57"/>
      <c r="K1026" s="57"/>
      <c r="L1026" s="57"/>
      <c r="M1026" s="100"/>
      <c r="N1026" s="100"/>
      <c r="O1026" s="69"/>
      <c r="P1026" s="67"/>
      <c r="Q1026" s="57"/>
      <c r="R1026" s="57"/>
      <c r="S1026" s="57"/>
      <c r="T1026" s="57"/>
      <c r="U1026" s="57"/>
    </row>
    <row r="1027" customFormat="false" ht="15.75" hidden="false" customHeight="true" outlineLevel="0" collapsed="false">
      <c r="A1027" s="57"/>
      <c r="B1027" s="96"/>
      <c r="C1027" s="57"/>
      <c r="D1027" s="62"/>
      <c r="E1027" s="57"/>
      <c r="F1027" s="57"/>
      <c r="G1027" s="97"/>
      <c r="H1027" s="98"/>
      <c r="I1027" s="99"/>
      <c r="J1027" s="57"/>
      <c r="K1027" s="57"/>
      <c r="L1027" s="57"/>
      <c r="M1027" s="100"/>
      <c r="N1027" s="100"/>
      <c r="O1027" s="69"/>
      <c r="P1027" s="67"/>
      <c r="Q1027" s="57"/>
      <c r="R1027" s="57"/>
      <c r="S1027" s="57"/>
      <c r="T1027" s="57"/>
      <c r="U1027" s="57"/>
    </row>
    <row r="1028" customFormat="false" ht="15.75" hidden="false" customHeight="true" outlineLevel="0" collapsed="false">
      <c r="A1028" s="57"/>
      <c r="B1028" s="96"/>
      <c r="C1028" s="57"/>
      <c r="D1028" s="62"/>
      <c r="E1028" s="57"/>
      <c r="F1028" s="57"/>
      <c r="G1028" s="97"/>
      <c r="H1028" s="98"/>
      <c r="I1028" s="99"/>
      <c r="J1028" s="57"/>
      <c r="K1028" s="57"/>
      <c r="L1028" s="57"/>
      <c r="M1028" s="100"/>
      <c r="N1028" s="100"/>
      <c r="O1028" s="69"/>
      <c r="P1028" s="67"/>
      <c r="Q1028" s="57"/>
      <c r="R1028" s="57"/>
      <c r="S1028" s="57"/>
      <c r="T1028" s="57"/>
      <c r="U1028" s="57"/>
    </row>
    <row r="1029" customFormat="false" ht="15.75" hidden="false" customHeight="true" outlineLevel="0" collapsed="false">
      <c r="A1029" s="57"/>
      <c r="B1029" s="96"/>
      <c r="C1029" s="57"/>
      <c r="D1029" s="62"/>
      <c r="E1029" s="57"/>
      <c r="F1029" s="57"/>
      <c r="G1029" s="97"/>
      <c r="H1029" s="98"/>
      <c r="I1029" s="99"/>
      <c r="J1029" s="57"/>
      <c r="K1029" s="57"/>
      <c r="L1029" s="57"/>
      <c r="M1029" s="100"/>
      <c r="N1029" s="100"/>
      <c r="O1029" s="69"/>
      <c r="P1029" s="67"/>
      <c r="Q1029" s="57"/>
      <c r="R1029" s="57"/>
      <c r="S1029" s="57"/>
      <c r="T1029" s="57"/>
      <c r="U1029" s="57"/>
    </row>
    <row r="1030" customFormat="false" ht="15.75" hidden="false" customHeight="true" outlineLevel="0" collapsed="false">
      <c r="A1030" s="57"/>
      <c r="B1030" s="96"/>
      <c r="C1030" s="57"/>
      <c r="D1030" s="62"/>
      <c r="E1030" s="57"/>
      <c r="F1030" s="57"/>
      <c r="G1030" s="97"/>
      <c r="H1030" s="98"/>
      <c r="I1030" s="99"/>
      <c r="J1030" s="57"/>
      <c r="K1030" s="57"/>
      <c r="L1030" s="57"/>
      <c r="M1030" s="100"/>
      <c r="N1030" s="100"/>
      <c r="O1030" s="69"/>
      <c r="P1030" s="67"/>
      <c r="Q1030" s="57"/>
      <c r="R1030" s="57"/>
      <c r="S1030" s="57"/>
      <c r="T1030" s="57"/>
      <c r="U1030" s="57"/>
    </row>
    <row r="1031" customFormat="false" ht="15.75" hidden="false" customHeight="true" outlineLevel="0" collapsed="false">
      <c r="A1031" s="57"/>
      <c r="B1031" s="96"/>
      <c r="C1031" s="57"/>
      <c r="D1031" s="62"/>
      <c r="E1031" s="57"/>
      <c r="F1031" s="57"/>
      <c r="G1031" s="97"/>
      <c r="H1031" s="98"/>
      <c r="I1031" s="99"/>
      <c r="J1031" s="57"/>
      <c r="K1031" s="57"/>
      <c r="L1031" s="57"/>
      <c r="M1031" s="100"/>
      <c r="N1031" s="100"/>
      <c r="O1031" s="69"/>
      <c r="P1031" s="67"/>
      <c r="Q1031" s="57"/>
      <c r="R1031" s="57"/>
      <c r="S1031" s="57"/>
      <c r="T1031" s="57"/>
      <c r="U1031" s="57"/>
    </row>
    <row r="1032" customFormat="false" ht="15.75" hidden="false" customHeight="true" outlineLevel="0" collapsed="false">
      <c r="A1032" s="57"/>
      <c r="B1032" s="96"/>
      <c r="C1032" s="57"/>
      <c r="D1032" s="62"/>
      <c r="E1032" s="57"/>
      <c r="F1032" s="57"/>
      <c r="G1032" s="97"/>
      <c r="H1032" s="98"/>
      <c r="I1032" s="99"/>
      <c r="J1032" s="57"/>
      <c r="K1032" s="57"/>
      <c r="L1032" s="57"/>
      <c r="M1032" s="100"/>
      <c r="N1032" s="100"/>
      <c r="O1032" s="69"/>
      <c r="P1032" s="67"/>
      <c r="Q1032" s="57"/>
      <c r="R1032" s="57"/>
      <c r="S1032" s="57"/>
      <c r="T1032" s="57"/>
      <c r="U1032" s="57"/>
    </row>
    <row r="1033" customFormat="false" ht="15.75" hidden="false" customHeight="true" outlineLevel="0" collapsed="false">
      <c r="A1033" s="57"/>
      <c r="B1033" s="96"/>
      <c r="C1033" s="57"/>
      <c r="D1033" s="62"/>
      <c r="E1033" s="57"/>
      <c r="F1033" s="57"/>
      <c r="G1033" s="97"/>
      <c r="H1033" s="98"/>
      <c r="I1033" s="99"/>
      <c r="J1033" s="57"/>
      <c r="K1033" s="57"/>
      <c r="L1033" s="57"/>
      <c r="M1033" s="100"/>
      <c r="N1033" s="100"/>
      <c r="O1033" s="69"/>
      <c r="P1033" s="67"/>
      <c r="Q1033" s="57"/>
      <c r="R1033" s="57"/>
      <c r="S1033" s="57"/>
      <c r="T1033" s="57"/>
      <c r="U1033" s="57"/>
    </row>
    <row r="1034" customFormat="false" ht="15.75" hidden="false" customHeight="true" outlineLevel="0" collapsed="false">
      <c r="A1034" s="57"/>
      <c r="B1034" s="96"/>
      <c r="C1034" s="57"/>
      <c r="D1034" s="62"/>
      <c r="E1034" s="57"/>
      <c r="F1034" s="57"/>
      <c r="G1034" s="97"/>
      <c r="H1034" s="98"/>
      <c r="I1034" s="99"/>
      <c r="J1034" s="57"/>
      <c r="K1034" s="57"/>
      <c r="L1034" s="57"/>
      <c r="M1034" s="100"/>
      <c r="N1034" s="100"/>
      <c r="O1034" s="69"/>
      <c r="P1034" s="67"/>
      <c r="Q1034" s="57"/>
      <c r="R1034" s="57"/>
      <c r="S1034" s="57"/>
      <c r="T1034" s="57"/>
      <c r="U1034" s="57"/>
    </row>
    <row r="1035" customFormat="false" ht="15.75" hidden="false" customHeight="true" outlineLevel="0" collapsed="false">
      <c r="A1035" s="57"/>
      <c r="B1035" s="96"/>
      <c r="C1035" s="57"/>
      <c r="D1035" s="62"/>
      <c r="E1035" s="57"/>
      <c r="F1035" s="57"/>
      <c r="G1035" s="97"/>
      <c r="H1035" s="98"/>
      <c r="I1035" s="99"/>
      <c r="J1035" s="57"/>
      <c r="K1035" s="57"/>
      <c r="L1035" s="57"/>
      <c r="M1035" s="100"/>
      <c r="N1035" s="100"/>
      <c r="O1035" s="69"/>
      <c r="P1035" s="67"/>
      <c r="Q1035" s="57"/>
      <c r="R1035" s="57"/>
      <c r="S1035" s="57"/>
      <c r="T1035" s="57"/>
      <c r="U1035" s="57"/>
    </row>
    <row r="1036" customFormat="false" ht="15.75" hidden="false" customHeight="true" outlineLevel="0" collapsed="false">
      <c r="A1036" s="57"/>
      <c r="B1036" s="96"/>
      <c r="C1036" s="57"/>
      <c r="D1036" s="62"/>
      <c r="E1036" s="57"/>
      <c r="F1036" s="57"/>
      <c r="G1036" s="97"/>
      <c r="H1036" s="98"/>
      <c r="I1036" s="99"/>
      <c r="J1036" s="57"/>
      <c r="K1036" s="57"/>
      <c r="L1036" s="57"/>
      <c r="M1036" s="100"/>
      <c r="N1036" s="100"/>
      <c r="O1036" s="69"/>
      <c r="P1036" s="67"/>
      <c r="Q1036" s="57"/>
      <c r="R1036" s="57"/>
      <c r="S1036" s="57"/>
      <c r="T1036" s="57"/>
      <c r="U1036" s="57"/>
    </row>
    <row r="1037" customFormat="false" ht="15.75" hidden="false" customHeight="true" outlineLevel="0" collapsed="false">
      <c r="A1037" s="57"/>
      <c r="B1037" s="96"/>
      <c r="C1037" s="57"/>
      <c r="D1037" s="62"/>
      <c r="E1037" s="57"/>
      <c r="F1037" s="57"/>
      <c r="G1037" s="97"/>
      <c r="H1037" s="98"/>
      <c r="I1037" s="99"/>
      <c r="J1037" s="57"/>
      <c r="K1037" s="57"/>
      <c r="L1037" s="57"/>
      <c r="M1037" s="100"/>
      <c r="N1037" s="100"/>
      <c r="O1037" s="69"/>
      <c r="P1037" s="67"/>
      <c r="Q1037" s="57"/>
      <c r="R1037" s="57"/>
      <c r="S1037" s="57"/>
      <c r="T1037" s="57"/>
      <c r="U1037" s="57"/>
    </row>
    <row r="1038" customFormat="false" ht="15.75" hidden="false" customHeight="true" outlineLevel="0" collapsed="false">
      <c r="A1038" s="57"/>
      <c r="B1038" s="96"/>
      <c r="C1038" s="57"/>
      <c r="D1038" s="62"/>
      <c r="E1038" s="57"/>
      <c r="F1038" s="57"/>
      <c r="G1038" s="97"/>
      <c r="H1038" s="98"/>
      <c r="I1038" s="99"/>
      <c r="J1038" s="57"/>
      <c r="K1038" s="57"/>
      <c r="L1038" s="57"/>
      <c r="M1038" s="100"/>
      <c r="N1038" s="100"/>
      <c r="O1038" s="69"/>
      <c r="P1038" s="67"/>
      <c r="Q1038" s="57"/>
      <c r="R1038" s="57"/>
      <c r="S1038" s="57"/>
      <c r="T1038" s="57"/>
      <c r="U1038" s="57"/>
    </row>
    <row r="1039" customFormat="false" ht="15.75" hidden="false" customHeight="true" outlineLevel="0" collapsed="false">
      <c r="A1039" s="57"/>
      <c r="B1039" s="96"/>
      <c r="C1039" s="57"/>
      <c r="D1039" s="62"/>
      <c r="E1039" s="57"/>
      <c r="F1039" s="57"/>
      <c r="G1039" s="97"/>
      <c r="H1039" s="98"/>
      <c r="I1039" s="99"/>
      <c r="J1039" s="57"/>
      <c r="K1039" s="57"/>
      <c r="L1039" s="57"/>
      <c r="M1039" s="100"/>
      <c r="N1039" s="100"/>
      <c r="O1039" s="69"/>
      <c r="P1039" s="67"/>
      <c r="Q1039" s="57"/>
      <c r="R1039" s="57"/>
      <c r="S1039" s="57"/>
      <c r="T1039" s="57"/>
      <c r="U1039" s="57"/>
    </row>
    <row r="1040" customFormat="false" ht="15.75" hidden="false" customHeight="true" outlineLevel="0" collapsed="false">
      <c r="A1040" s="57"/>
      <c r="B1040" s="96"/>
      <c r="C1040" s="57"/>
      <c r="D1040" s="62"/>
      <c r="E1040" s="57"/>
      <c r="F1040" s="57"/>
      <c r="G1040" s="97"/>
      <c r="H1040" s="98"/>
      <c r="I1040" s="99"/>
      <c r="J1040" s="57"/>
      <c r="K1040" s="57"/>
      <c r="L1040" s="57"/>
      <c r="M1040" s="100"/>
      <c r="N1040" s="100"/>
      <c r="O1040" s="69"/>
      <c r="P1040" s="67"/>
      <c r="Q1040" s="57"/>
      <c r="R1040" s="57"/>
      <c r="S1040" s="57"/>
      <c r="T1040" s="57"/>
      <c r="U1040" s="57"/>
    </row>
    <row r="1041" customFormat="false" ht="15.75" hidden="false" customHeight="true" outlineLevel="0" collapsed="false">
      <c r="A1041" s="57"/>
      <c r="B1041" s="96"/>
      <c r="C1041" s="57"/>
      <c r="D1041" s="62"/>
      <c r="E1041" s="57"/>
      <c r="F1041" s="57"/>
      <c r="G1041" s="97"/>
      <c r="H1041" s="98"/>
      <c r="I1041" s="99"/>
      <c r="J1041" s="57"/>
      <c r="K1041" s="57"/>
      <c r="L1041" s="57"/>
      <c r="M1041" s="100"/>
      <c r="N1041" s="100"/>
      <c r="O1041" s="69"/>
      <c r="P1041" s="67"/>
      <c r="Q1041" s="57"/>
      <c r="R1041" s="57"/>
      <c r="S1041" s="57"/>
      <c r="T1041" s="57"/>
      <c r="U1041" s="57"/>
    </row>
    <row r="1042" customFormat="false" ht="15.75" hidden="false" customHeight="true" outlineLevel="0" collapsed="false">
      <c r="A1042" s="57"/>
      <c r="B1042" s="96"/>
      <c r="C1042" s="57"/>
      <c r="D1042" s="62"/>
      <c r="E1042" s="57"/>
      <c r="F1042" s="57"/>
      <c r="G1042" s="97"/>
      <c r="H1042" s="98"/>
      <c r="I1042" s="99"/>
      <c r="J1042" s="57"/>
      <c r="K1042" s="57"/>
      <c r="L1042" s="57"/>
      <c r="M1042" s="100"/>
      <c r="N1042" s="100"/>
      <c r="O1042" s="69"/>
      <c r="P1042" s="67"/>
      <c r="Q1042" s="57"/>
      <c r="R1042" s="57"/>
      <c r="S1042" s="57"/>
      <c r="T1042" s="57"/>
      <c r="U1042" s="57"/>
    </row>
    <row r="1043" customFormat="false" ht="15.75" hidden="false" customHeight="true" outlineLevel="0" collapsed="false">
      <c r="A1043" s="57"/>
      <c r="B1043" s="96"/>
      <c r="C1043" s="57"/>
      <c r="D1043" s="62"/>
      <c r="E1043" s="57"/>
      <c r="F1043" s="57"/>
      <c r="G1043" s="97"/>
      <c r="H1043" s="98"/>
      <c r="I1043" s="99"/>
      <c r="J1043" s="57"/>
      <c r="K1043" s="57"/>
      <c r="L1043" s="57"/>
      <c r="M1043" s="100"/>
      <c r="N1043" s="100"/>
      <c r="O1043" s="69"/>
      <c r="P1043" s="67"/>
      <c r="Q1043" s="57"/>
      <c r="R1043" s="57"/>
      <c r="S1043" s="57"/>
      <c r="T1043" s="57"/>
      <c r="U1043" s="57"/>
    </row>
    <row r="1044" customFormat="false" ht="15.75" hidden="false" customHeight="true" outlineLevel="0" collapsed="false">
      <c r="A1044" s="57"/>
      <c r="B1044" s="96"/>
      <c r="C1044" s="57"/>
      <c r="D1044" s="62"/>
      <c r="E1044" s="57"/>
      <c r="F1044" s="57"/>
      <c r="G1044" s="97"/>
      <c r="H1044" s="98"/>
      <c r="I1044" s="99"/>
      <c r="J1044" s="57"/>
      <c r="K1044" s="57"/>
      <c r="L1044" s="57"/>
      <c r="M1044" s="100"/>
      <c r="N1044" s="100"/>
      <c r="O1044" s="69"/>
      <c r="P1044" s="67"/>
      <c r="Q1044" s="57"/>
      <c r="R1044" s="57"/>
      <c r="S1044" s="57"/>
      <c r="T1044" s="57"/>
      <c r="U1044" s="57"/>
    </row>
    <row r="1045" customFormat="false" ht="15.75" hidden="false" customHeight="true" outlineLevel="0" collapsed="false">
      <c r="A1045" s="57"/>
      <c r="B1045" s="96"/>
      <c r="C1045" s="57"/>
      <c r="D1045" s="62"/>
      <c r="E1045" s="57"/>
      <c r="F1045" s="57"/>
      <c r="G1045" s="97"/>
      <c r="H1045" s="98"/>
      <c r="I1045" s="99"/>
      <c r="J1045" s="57"/>
      <c r="K1045" s="57"/>
      <c r="L1045" s="57"/>
      <c r="M1045" s="100"/>
      <c r="N1045" s="100"/>
      <c r="O1045" s="69"/>
      <c r="P1045" s="67"/>
      <c r="Q1045" s="57"/>
      <c r="R1045" s="57"/>
      <c r="S1045" s="57"/>
      <c r="T1045" s="57"/>
      <c r="U1045" s="57"/>
    </row>
    <row r="1046" customFormat="false" ht="15.75" hidden="false" customHeight="true" outlineLevel="0" collapsed="false">
      <c r="A1046" s="57"/>
      <c r="B1046" s="96"/>
      <c r="C1046" s="57"/>
      <c r="D1046" s="62"/>
      <c r="E1046" s="57"/>
      <c r="F1046" s="57"/>
      <c r="G1046" s="97"/>
      <c r="H1046" s="98"/>
      <c r="I1046" s="99"/>
      <c r="J1046" s="57"/>
      <c r="K1046" s="57"/>
      <c r="L1046" s="57"/>
      <c r="M1046" s="100"/>
      <c r="N1046" s="100"/>
      <c r="O1046" s="69"/>
      <c r="P1046" s="67"/>
      <c r="Q1046" s="57"/>
      <c r="R1046" s="57"/>
      <c r="S1046" s="57"/>
      <c r="T1046" s="57"/>
      <c r="U1046" s="57"/>
    </row>
    <row r="1047" customFormat="false" ht="15.75" hidden="false" customHeight="true" outlineLevel="0" collapsed="false">
      <c r="A1047" s="57"/>
      <c r="B1047" s="96"/>
      <c r="C1047" s="57"/>
      <c r="D1047" s="62"/>
      <c r="E1047" s="57"/>
      <c r="F1047" s="57"/>
      <c r="G1047" s="97"/>
      <c r="H1047" s="98"/>
      <c r="I1047" s="99"/>
      <c r="J1047" s="57"/>
      <c r="K1047" s="57"/>
      <c r="L1047" s="57"/>
      <c r="M1047" s="100"/>
      <c r="N1047" s="100"/>
      <c r="O1047" s="69"/>
      <c r="P1047" s="67"/>
      <c r="Q1047" s="57"/>
      <c r="R1047" s="57"/>
      <c r="S1047" s="57"/>
      <c r="T1047" s="57"/>
      <c r="U1047" s="57"/>
    </row>
    <row r="1048" customFormat="false" ht="15.75" hidden="false" customHeight="true" outlineLevel="0" collapsed="false">
      <c r="A1048" s="57"/>
      <c r="B1048" s="96"/>
      <c r="C1048" s="57"/>
      <c r="D1048" s="62"/>
      <c r="E1048" s="57"/>
      <c r="F1048" s="57"/>
      <c r="G1048" s="97"/>
      <c r="H1048" s="98"/>
      <c r="I1048" s="99"/>
      <c r="J1048" s="57"/>
      <c r="K1048" s="57"/>
      <c r="L1048" s="57"/>
      <c r="M1048" s="100"/>
      <c r="N1048" s="100"/>
      <c r="O1048" s="69"/>
      <c r="P1048" s="67"/>
      <c r="Q1048" s="57"/>
      <c r="R1048" s="57"/>
      <c r="S1048" s="57"/>
      <c r="T1048" s="57"/>
      <c r="U1048" s="57"/>
    </row>
    <row r="1049" customFormat="false" ht="15.75" hidden="false" customHeight="true" outlineLevel="0" collapsed="false">
      <c r="A1049" s="57"/>
      <c r="B1049" s="96"/>
      <c r="C1049" s="57"/>
      <c r="D1049" s="62"/>
      <c r="E1049" s="57"/>
      <c r="F1049" s="57"/>
      <c r="G1049" s="97"/>
      <c r="H1049" s="98"/>
      <c r="I1049" s="99"/>
      <c r="J1049" s="57"/>
      <c r="K1049" s="57"/>
      <c r="L1049" s="57"/>
      <c r="M1049" s="100"/>
      <c r="N1049" s="100"/>
      <c r="O1049" s="69"/>
      <c r="P1049" s="67"/>
      <c r="Q1049" s="57"/>
      <c r="R1049" s="57"/>
      <c r="S1049" s="57"/>
      <c r="T1049" s="57"/>
      <c r="U1049" s="57"/>
    </row>
    <row r="1050" customFormat="false" ht="15.75" hidden="false" customHeight="true" outlineLevel="0" collapsed="false">
      <c r="A1050" s="57"/>
      <c r="B1050" s="96"/>
      <c r="C1050" s="57"/>
      <c r="D1050" s="62"/>
      <c r="E1050" s="57"/>
      <c r="F1050" s="57"/>
      <c r="G1050" s="97"/>
      <c r="H1050" s="98"/>
      <c r="I1050" s="99"/>
      <c r="J1050" s="57"/>
      <c r="K1050" s="57"/>
      <c r="L1050" s="57"/>
      <c r="M1050" s="100"/>
      <c r="N1050" s="100"/>
      <c r="O1050" s="69"/>
      <c r="P1050" s="67"/>
      <c r="Q1050" s="57"/>
      <c r="R1050" s="57"/>
      <c r="S1050" s="57"/>
      <c r="T1050" s="57"/>
      <c r="U1050" s="57"/>
    </row>
    <row r="1051" customFormat="false" ht="15.75" hidden="false" customHeight="true" outlineLevel="0" collapsed="false">
      <c r="A1051" s="57"/>
      <c r="B1051" s="96"/>
      <c r="C1051" s="57"/>
      <c r="D1051" s="62"/>
      <c r="E1051" s="57"/>
      <c r="F1051" s="57"/>
      <c r="G1051" s="97"/>
      <c r="H1051" s="98"/>
      <c r="I1051" s="99"/>
      <c r="J1051" s="57"/>
      <c r="K1051" s="57"/>
      <c r="L1051" s="57"/>
      <c r="M1051" s="100"/>
      <c r="N1051" s="100"/>
      <c r="O1051" s="69"/>
      <c r="P1051" s="67"/>
      <c r="Q1051" s="57"/>
      <c r="R1051" s="57"/>
      <c r="S1051" s="57"/>
      <c r="T1051" s="57"/>
      <c r="U1051" s="57"/>
    </row>
    <row r="1052" customFormat="false" ht="15.75" hidden="false" customHeight="true" outlineLevel="0" collapsed="false">
      <c r="A1052" s="57"/>
      <c r="B1052" s="96"/>
      <c r="C1052" s="57"/>
      <c r="D1052" s="62"/>
      <c r="E1052" s="57"/>
      <c r="F1052" s="57"/>
      <c r="G1052" s="97"/>
      <c r="H1052" s="98"/>
      <c r="I1052" s="99"/>
      <c r="J1052" s="57"/>
      <c r="K1052" s="57"/>
      <c r="L1052" s="57"/>
      <c r="M1052" s="100"/>
      <c r="N1052" s="100"/>
      <c r="O1052" s="69"/>
      <c r="P1052" s="67"/>
      <c r="Q1052" s="57"/>
      <c r="R1052" s="57"/>
      <c r="S1052" s="57"/>
      <c r="T1052" s="57"/>
      <c r="U1052" s="57"/>
    </row>
    <row r="1053" customFormat="false" ht="15.75" hidden="false" customHeight="true" outlineLevel="0" collapsed="false">
      <c r="A1053" s="57"/>
      <c r="B1053" s="96"/>
      <c r="C1053" s="57"/>
      <c r="D1053" s="62"/>
      <c r="E1053" s="57"/>
      <c r="F1053" s="57"/>
      <c r="G1053" s="97"/>
      <c r="H1053" s="98"/>
      <c r="I1053" s="99"/>
      <c r="J1053" s="57"/>
      <c r="K1053" s="57"/>
      <c r="L1053" s="57"/>
      <c r="M1053" s="100"/>
      <c r="N1053" s="100"/>
      <c r="O1053" s="69"/>
      <c r="P1053" s="67"/>
      <c r="Q1053" s="57"/>
      <c r="R1053" s="57"/>
      <c r="S1053" s="57"/>
      <c r="T1053" s="57"/>
      <c r="U1053" s="57"/>
    </row>
    <row r="1054" customFormat="false" ht="15.75" hidden="false" customHeight="true" outlineLevel="0" collapsed="false">
      <c r="A1054" s="57"/>
      <c r="B1054" s="96"/>
      <c r="C1054" s="57"/>
      <c r="D1054" s="62"/>
      <c r="E1054" s="57"/>
      <c r="F1054" s="57"/>
      <c r="G1054" s="97"/>
      <c r="H1054" s="98"/>
      <c r="I1054" s="99"/>
      <c r="J1054" s="57"/>
      <c r="K1054" s="57"/>
      <c r="L1054" s="57"/>
      <c r="M1054" s="100"/>
      <c r="N1054" s="100"/>
      <c r="O1054" s="69"/>
      <c r="P1054" s="67"/>
      <c r="Q1054" s="57"/>
      <c r="R1054" s="57"/>
      <c r="S1054" s="57"/>
      <c r="T1054" s="57"/>
      <c r="U1054" s="57"/>
    </row>
    <row r="1055" customFormat="false" ht="15.75" hidden="false" customHeight="true" outlineLevel="0" collapsed="false">
      <c r="A1055" s="57"/>
      <c r="B1055" s="96"/>
      <c r="C1055" s="57"/>
      <c r="D1055" s="62"/>
      <c r="E1055" s="57"/>
      <c r="F1055" s="57"/>
      <c r="G1055" s="97"/>
      <c r="H1055" s="98"/>
      <c r="I1055" s="99"/>
      <c r="J1055" s="57"/>
      <c r="K1055" s="57"/>
      <c r="L1055" s="57"/>
      <c r="M1055" s="100"/>
      <c r="N1055" s="100"/>
      <c r="O1055" s="69"/>
      <c r="P1055" s="67"/>
      <c r="Q1055" s="57"/>
      <c r="R1055" s="57"/>
      <c r="S1055" s="57"/>
      <c r="T1055" s="57"/>
      <c r="U1055" s="57"/>
    </row>
    <row r="1056" customFormat="false" ht="15.75" hidden="false" customHeight="true" outlineLevel="0" collapsed="false">
      <c r="A1056" s="57"/>
      <c r="B1056" s="96"/>
      <c r="C1056" s="57"/>
      <c r="D1056" s="62"/>
      <c r="E1056" s="57"/>
      <c r="F1056" s="57"/>
      <c r="G1056" s="97"/>
      <c r="H1056" s="98"/>
      <c r="I1056" s="99"/>
      <c r="J1056" s="57"/>
      <c r="K1056" s="57"/>
      <c r="L1056" s="57"/>
      <c r="M1056" s="100"/>
      <c r="N1056" s="100"/>
      <c r="O1056" s="69"/>
      <c r="P1056" s="67"/>
      <c r="Q1056" s="57"/>
      <c r="R1056" s="57"/>
      <c r="S1056" s="57"/>
      <c r="T1056" s="57"/>
      <c r="U1056" s="57"/>
    </row>
    <row r="1057" customFormat="false" ht="15.75" hidden="false" customHeight="true" outlineLevel="0" collapsed="false">
      <c r="A1057" s="57"/>
      <c r="B1057" s="96"/>
      <c r="C1057" s="57"/>
      <c r="D1057" s="62"/>
      <c r="E1057" s="57"/>
      <c r="F1057" s="57"/>
      <c r="G1057" s="97"/>
      <c r="H1057" s="98"/>
      <c r="I1057" s="99"/>
      <c r="J1057" s="57"/>
      <c r="K1057" s="57"/>
      <c r="L1057" s="57"/>
      <c r="M1057" s="100"/>
      <c r="N1057" s="100"/>
      <c r="O1057" s="69"/>
      <c r="P1057" s="67"/>
      <c r="Q1057" s="57"/>
      <c r="R1057" s="57"/>
      <c r="S1057" s="57"/>
      <c r="T1057" s="57"/>
      <c r="U1057" s="57"/>
    </row>
    <row r="1058" customFormat="false" ht="15.75" hidden="false" customHeight="true" outlineLevel="0" collapsed="false">
      <c r="A1058" s="57"/>
      <c r="B1058" s="96"/>
      <c r="C1058" s="57"/>
      <c r="D1058" s="62"/>
      <c r="E1058" s="57"/>
      <c r="F1058" s="57"/>
      <c r="G1058" s="97"/>
      <c r="H1058" s="98"/>
      <c r="I1058" s="99"/>
      <c r="J1058" s="57"/>
      <c r="K1058" s="57"/>
      <c r="L1058" s="57"/>
      <c r="M1058" s="100"/>
      <c r="N1058" s="100"/>
      <c r="O1058" s="69"/>
      <c r="P1058" s="67"/>
      <c r="Q1058" s="57"/>
      <c r="R1058" s="57"/>
      <c r="S1058" s="57"/>
      <c r="T1058" s="57"/>
      <c r="U1058" s="57"/>
    </row>
    <row r="1059" customFormat="false" ht="15.75" hidden="false" customHeight="true" outlineLevel="0" collapsed="false">
      <c r="A1059" s="57"/>
      <c r="B1059" s="96"/>
      <c r="C1059" s="57"/>
      <c r="D1059" s="62"/>
      <c r="E1059" s="57"/>
      <c r="F1059" s="57"/>
      <c r="G1059" s="97"/>
      <c r="H1059" s="98"/>
      <c r="I1059" s="99"/>
      <c r="J1059" s="57"/>
      <c r="K1059" s="57"/>
      <c r="L1059" s="57"/>
      <c r="M1059" s="100"/>
      <c r="N1059" s="100"/>
      <c r="O1059" s="69"/>
      <c r="P1059" s="67"/>
      <c r="Q1059" s="57"/>
      <c r="R1059" s="57"/>
      <c r="S1059" s="57"/>
      <c r="T1059" s="57"/>
      <c r="U1059" s="57"/>
    </row>
    <row r="1060" customFormat="false" ht="15.75" hidden="false" customHeight="true" outlineLevel="0" collapsed="false">
      <c r="A1060" s="57"/>
      <c r="B1060" s="96"/>
      <c r="C1060" s="57"/>
      <c r="D1060" s="62"/>
      <c r="E1060" s="57"/>
      <c r="F1060" s="57"/>
      <c r="G1060" s="97"/>
      <c r="H1060" s="98"/>
      <c r="I1060" s="99"/>
      <c r="J1060" s="57"/>
      <c r="K1060" s="57"/>
      <c r="L1060" s="57"/>
      <c r="M1060" s="100"/>
      <c r="N1060" s="100"/>
      <c r="O1060" s="69"/>
      <c r="P1060" s="67"/>
      <c r="Q1060" s="57"/>
      <c r="R1060" s="57"/>
      <c r="S1060" s="57"/>
      <c r="T1060" s="57"/>
      <c r="U1060" s="57"/>
    </row>
    <row r="1061" customFormat="false" ht="15.75" hidden="false" customHeight="true" outlineLevel="0" collapsed="false">
      <c r="A1061" s="57"/>
      <c r="B1061" s="96"/>
      <c r="C1061" s="57"/>
      <c r="D1061" s="62"/>
      <c r="E1061" s="57"/>
      <c r="F1061" s="57"/>
      <c r="G1061" s="97"/>
      <c r="H1061" s="98"/>
      <c r="I1061" s="99"/>
      <c r="J1061" s="57"/>
      <c r="K1061" s="57"/>
      <c r="L1061" s="57"/>
      <c r="M1061" s="100"/>
      <c r="N1061" s="100"/>
      <c r="O1061" s="69"/>
      <c r="P1061" s="67"/>
      <c r="Q1061" s="57"/>
      <c r="R1061" s="57"/>
      <c r="S1061" s="57"/>
      <c r="T1061" s="57"/>
      <c r="U1061" s="57"/>
    </row>
    <row r="1062" customFormat="false" ht="15.75" hidden="false" customHeight="true" outlineLevel="0" collapsed="false">
      <c r="A1062" s="57"/>
      <c r="B1062" s="96"/>
      <c r="C1062" s="57"/>
      <c r="D1062" s="62"/>
      <c r="E1062" s="57"/>
      <c r="F1062" s="57"/>
      <c r="G1062" s="97"/>
      <c r="H1062" s="98"/>
      <c r="I1062" s="99"/>
      <c r="J1062" s="57"/>
      <c r="K1062" s="57"/>
      <c r="L1062" s="57"/>
      <c r="M1062" s="100"/>
      <c r="N1062" s="100"/>
      <c r="O1062" s="69"/>
      <c r="P1062" s="67"/>
      <c r="Q1062" s="57"/>
      <c r="R1062" s="57"/>
      <c r="S1062" s="57"/>
      <c r="T1062" s="57"/>
      <c r="U1062" s="57"/>
    </row>
    <row r="1063" customFormat="false" ht="15.75" hidden="false" customHeight="true" outlineLevel="0" collapsed="false">
      <c r="A1063" s="57"/>
      <c r="B1063" s="96"/>
      <c r="C1063" s="57"/>
      <c r="D1063" s="62"/>
      <c r="E1063" s="57"/>
      <c r="F1063" s="57"/>
      <c r="G1063" s="97"/>
      <c r="H1063" s="98"/>
      <c r="I1063" s="99"/>
      <c r="J1063" s="57"/>
      <c r="K1063" s="57"/>
      <c r="L1063" s="57"/>
      <c r="M1063" s="100"/>
      <c r="N1063" s="100"/>
      <c r="O1063" s="69"/>
      <c r="P1063" s="67"/>
      <c r="Q1063" s="57"/>
      <c r="R1063" s="57"/>
      <c r="S1063" s="57"/>
      <c r="T1063" s="57"/>
      <c r="U1063" s="57"/>
    </row>
    <row r="1064" customFormat="false" ht="15.75" hidden="false" customHeight="true" outlineLevel="0" collapsed="false">
      <c r="A1064" s="57"/>
      <c r="B1064" s="96"/>
      <c r="C1064" s="57"/>
      <c r="D1064" s="62"/>
      <c r="E1064" s="57"/>
      <c r="F1064" s="57"/>
      <c r="G1064" s="97"/>
      <c r="H1064" s="98"/>
      <c r="I1064" s="99"/>
      <c r="J1064" s="57"/>
      <c r="K1064" s="57"/>
      <c r="L1064" s="57"/>
      <c r="M1064" s="100"/>
      <c r="N1064" s="100"/>
      <c r="O1064" s="69"/>
      <c r="P1064" s="67"/>
      <c r="Q1064" s="57"/>
      <c r="R1064" s="57"/>
      <c r="S1064" s="57"/>
      <c r="T1064" s="57"/>
      <c r="U1064" s="57"/>
    </row>
    <row r="1065" customFormat="false" ht="15.75" hidden="false" customHeight="true" outlineLevel="0" collapsed="false">
      <c r="A1065" s="57"/>
      <c r="B1065" s="96"/>
      <c r="C1065" s="57"/>
      <c r="D1065" s="62"/>
      <c r="E1065" s="57"/>
      <c r="F1065" s="57"/>
      <c r="G1065" s="97"/>
      <c r="H1065" s="98"/>
      <c r="I1065" s="99"/>
      <c r="J1065" s="57"/>
      <c r="K1065" s="57"/>
      <c r="L1065" s="57"/>
      <c r="M1065" s="100"/>
      <c r="N1065" s="100"/>
      <c r="O1065" s="69"/>
      <c r="P1065" s="67"/>
      <c r="Q1065" s="57"/>
      <c r="R1065" s="57"/>
      <c r="S1065" s="57"/>
      <c r="T1065" s="57"/>
      <c r="U1065" s="57"/>
    </row>
    <row r="1066" customFormat="false" ht="15.75" hidden="false" customHeight="true" outlineLevel="0" collapsed="false">
      <c r="A1066" s="57"/>
      <c r="B1066" s="96"/>
      <c r="C1066" s="57"/>
      <c r="D1066" s="62"/>
      <c r="E1066" s="57"/>
      <c r="F1066" s="57"/>
      <c r="G1066" s="97"/>
      <c r="H1066" s="98"/>
      <c r="I1066" s="99"/>
      <c r="J1066" s="57"/>
      <c r="K1066" s="57"/>
      <c r="L1066" s="57"/>
      <c r="M1066" s="100"/>
      <c r="N1066" s="100"/>
      <c r="O1066" s="69"/>
      <c r="P1066" s="67"/>
      <c r="Q1066" s="57"/>
      <c r="R1066" s="57"/>
      <c r="S1066" s="57"/>
      <c r="T1066" s="57"/>
      <c r="U1066" s="57"/>
    </row>
    <row r="1067" customFormat="false" ht="15.75" hidden="false" customHeight="true" outlineLevel="0" collapsed="false">
      <c r="A1067" s="57"/>
      <c r="B1067" s="96"/>
      <c r="C1067" s="57"/>
      <c r="D1067" s="62"/>
      <c r="E1067" s="57"/>
      <c r="F1067" s="57"/>
      <c r="G1067" s="97"/>
      <c r="H1067" s="98"/>
      <c r="I1067" s="99"/>
      <c r="J1067" s="57"/>
      <c r="K1067" s="57"/>
      <c r="L1067" s="57"/>
      <c r="M1067" s="100"/>
      <c r="N1067" s="100"/>
      <c r="O1067" s="69"/>
      <c r="P1067" s="67"/>
      <c r="Q1067" s="57"/>
      <c r="R1067" s="57"/>
      <c r="S1067" s="57"/>
      <c r="T1067" s="57"/>
      <c r="U1067" s="57"/>
    </row>
    <row r="1068" customFormat="false" ht="15.75" hidden="false" customHeight="true" outlineLevel="0" collapsed="false">
      <c r="A1068" s="57"/>
      <c r="B1068" s="96"/>
      <c r="C1068" s="57"/>
      <c r="D1068" s="62"/>
      <c r="E1068" s="57"/>
      <c r="F1068" s="57"/>
      <c r="G1068" s="97"/>
      <c r="H1068" s="98"/>
      <c r="I1068" s="99"/>
      <c r="J1068" s="57"/>
      <c r="K1068" s="57"/>
      <c r="L1068" s="57"/>
      <c r="M1068" s="100"/>
      <c r="N1068" s="100"/>
      <c r="O1068" s="69"/>
      <c r="P1068" s="67"/>
      <c r="Q1068" s="57"/>
      <c r="R1068" s="57"/>
      <c r="S1068" s="57"/>
      <c r="T1068" s="57"/>
      <c r="U1068" s="57"/>
    </row>
    <row r="1069" customFormat="false" ht="15.75" hidden="false" customHeight="true" outlineLevel="0" collapsed="false">
      <c r="A1069" s="57"/>
      <c r="B1069" s="96"/>
      <c r="C1069" s="57"/>
      <c r="D1069" s="62"/>
      <c r="E1069" s="57"/>
      <c r="F1069" s="57"/>
      <c r="G1069" s="97"/>
      <c r="H1069" s="98"/>
      <c r="I1069" s="99"/>
      <c r="J1069" s="57"/>
      <c r="K1069" s="57"/>
      <c r="L1069" s="57"/>
      <c r="M1069" s="100"/>
      <c r="N1069" s="100"/>
      <c r="O1069" s="69"/>
      <c r="P1069" s="67"/>
      <c r="Q1069" s="57"/>
      <c r="R1069" s="57"/>
      <c r="S1069" s="57"/>
      <c r="T1069" s="57"/>
      <c r="U1069" s="57"/>
    </row>
    <row r="1070" customFormat="false" ht="15.75" hidden="false" customHeight="true" outlineLevel="0" collapsed="false">
      <c r="A1070" s="57"/>
      <c r="B1070" s="96"/>
      <c r="C1070" s="57"/>
      <c r="D1070" s="62"/>
      <c r="E1070" s="57"/>
      <c r="F1070" s="57"/>
      <c r="G1070" s="97"/>
      <c r="H1070" s="98"/>
      <c r="I1070" s="99"/>
      <c r="J1070" s="57"/>
      <c r="K1070" s="57"/>
      <c r="L1070" s="57"/>
      <c r="M1070" s="100"/>
      <c r="N1070" s="100"/>
      <c r="O1070" s="69"/>
      <c r="P1070" s="67"/>
      <c r="Q1070" s="57"/>
      <c r="R1070" s="57"/>
      <c r="S1070" s="57"/>
      <c r="T1070" s="57"/>
      <c r="U1070" s="57"/>
    </row>
    <row r="1071" customFormat="false" ht="15.75" hidden="false" customHeight="true" outlineLevel="0" collapsed="false">
      <c r="A1071" s="57"/>
      <c r="B1071" s="96"/>
      <c r="C1071" s="57"/>
      <c r="D1071" s="62"/>
      <c r="E1071" s="57"/>
      <c r="F1071" s="57"/>
      <c r="G1071" s="97"/>
      <c r="H1071" s="98"/>
      <c r="I1071" s="99"/>
      <c r="J1071" s="57"/>
      <c r="K1071" s="57"/>
      <c r="L1071" s="57"/>
      <c r="M1071" s="100"/>
      <c r="N1071" s="100"/>
      <c r="O1071" s="69"/>
      <c r="P1071" s="67"/>
      <c r="Q1071" s="57"/>
      <c r="R1071" s="57"/>
      <c r="S1071" s="57"/>
      <c r="T1071" s="57"/>
      <c r="U1071" s="57"/>
    </row>
    <row r="1072" customFormat="false" ht="15.75" hidden="false" customHeight="true" outlineLevel="0" collapsed="false">
      <c r="A1072" s="57"/>
      <c r="B1072" s="96"/>
      <c r="C1072" s="57"/>
      <c r="D1072" s="62"/>
      <c r="E1072" s="57"/>
      <c r="F1072" s="57"/>
      <c r="G1072" s="97"/>
      <c r="H1072" s="98"/>
      <c r="I1072" s="99"/>
      <c r="J1072" s="57"/>
      <c r="K1072" s="57"/>
      <c r="L1072" s="57"/>
      <c r="M1072" s="100"/>
      <c r="N1072" s="100"/>
      <c r="O1072" s="69"/>
      <c r="P1072" s="67"/>
      <c r="Q1072" s="57"/>
      <c r="R1072" s="57"/>
      <c r="S1072" s="57"/>
      <c r="T1072" s="57"/>
      <c r="U1072" s="57"/>
    </row>
    <row r="1073" customFormat="false" ht="15.75" hidden="false" customHeight="true" outlineLevel="0" collapsed="false">
      <c r="A1073" s="57"/>
      <c r="B1073" s="96"/>
      <c r="C1073" s="57"/>
      <c r="D1073" s="62"/>
      <c r="E1073" s="57"/>
      <c r="F1073" s="57"/>
      <c r="G1073" s="97"/>
      <c r="H1073" s="98"/>
      <c r="I1073" s="99"/>
      <c r="J1073" s="57"/>
      <c r="K1073" s="57"/>
      <c r="L1073" s="57"/>
      <c r="M1073" s="100"/>
      <c r="N1073" s="100"/>
      <c r="O1073" s="69"/>
      <c r="P1073" s="67"/>
      <c r="Q1073" s="57"/>
      <c r="R1073" s="57"/>
      <c r="S1073" s="57"/>
      <c r="T1073" s="57"/>
      <c r="U1073" s="57"/>
    </row>
    <row r="1074" customFormat="false" ht="15.75" hidden="false" customHeight="true" outlineLevel="0" collapsed="false">
      <c r="A1074" s="57"/>
      <c r="B1074" s="96"/>
      <c r="C1074" s="57"/>
      <c r="D1074" s="62"/>
      <c r="E1074" s="57"/>
      <c r="F1074" s="57"/>
      <c r="G1074" s="97"/>
      <c r="H1074" s="98"/>
      <c r="I1074" s="99"/>
      <c r="J1074" s="57"/>
      <c r="K1074" s="57"/>
      <c r="L1074" s="57"/>
      <c r="M1074" s="100"/>
      <c r="N1074" s="100"/>
      <c r="O1074" s="69"/>
      <c r="P1074" s="67"/>
      <c r="Q1074" s="57"/>
      <c r="R1074" s="57"/>
      <c r="S1074" s="57"/>
      <c r="T1074" s="57"/>
      <c r="U1074" s="57"/>
    </row>
    <row r="1075" customFormat="false" ht="15.75" hidden="false" customHeight="true" outlineLevel="0" collapsed="false">
      <c r="A1075" s="57"/>
      <c r="B1075" s="96"/>
      <c r="C1075" s="57"/>
      <c r="D1075" s="62"/>
      <c r="E1075" s="57"/>
      <c r="F1075" s="57"/>
      <c r="G1075" s="97"/>
      <c r="H1075" s="98"/>
      <c r="I1075" s="99"/>
      <c r="J1075" s="57"/>
      <c r="K1075" s="57"/>
      <c r="L1075" s="57"/>
      <c r="M1075" s="100"/>
      <c r="N1075" s="100"/>
      <c r="O1075" s="69"/>
      <c r="P1075" s="67"/>
      <c r="Q1075" s="57"/>
      <c r="R1075" s="57"/>
      <c r="S1075" s="57"/>
      <c r="T1075" s="57"/>
      <c r="U1075" s="57"/>
    </row>
    <row r="1076" customFormat="false" ht="15.75" hidden="false" customHeight="true" outlineLevel="0" collapsed="false">
      <c r="A1076" s="57"/>
      <c r="B1076" s="96"/>
      <c r="C1076" s="57"/>
      <c r="D1076" s="62"/>
      <c r="E1076" s="57"/>
      <c r="F1076" s="57"/>
      <c r="G1076" s="97"/>
      <c r="H1076" s="98"/>
      <c r="I1076" s="99"/>
      <c r="J1076" s="57"/>
      <c r="K1076" s="57"/>
      <c r="L1076" s="57"/>
      <c r="M1076" s="100"/>
      <c r="N1076" s="100"/>
      <c r="O1076" s="69"/>
      <c r="P1076" s="67"/>
      <c r="Q1076" s="57"/>
      <c r="R1076" s="57"/>
      <c r="S1076" s="57"/>
      <c r="T1076" s="57"/>
      <c r="U1076" s="57"/>
    </row>
  </sheetData>
  <dataValidations count="5">
    <dataValidation allowBlank="true" errorStyle="stop" operator="between" showDropDown="false" showErrorMessage="true" showInputMessage="false" sqref="Q2:Q1076" type="list">
      <formula1>"144p,240p,360p,480p,720p,1080p,1440p,2160p"</formula1>
      <formula2>0</formula2>
    </dataValidation>
    <dataValidation allowBlank="true" errorStyle="stop" operator="greaterThan" showDropDown="false" showErrorMessage="true" showInputMessage="false" sqref="G2:H51 J2:J51 O2:O51 R2:S51 U2:U51 G52 F55:H59 J55:J1076 O55:O1076 R55:S1076 U55:U1076 F60:F69 H60:H1076 G61:G1076 F71:F1076" type="decimal">
      <formula1>0</formula1>
      <formula2>0</formula2>
    </dataValidation>
    <dataValidation allowBlank="true" errorStyle="stop" operator="between" showDropDown="false" showErrorMessage="true" showInputMessage="false" sqref="L2:L1076 T2:T1076" type="list">
      <formula1>"Yes,No"</formula1>
      <formula2>0</formula2>
    </dataValidation>
    <dataValidation allowBlank="true" errorStyle="stop" operator="between" showDropDown="false" showErrorMessage="true" showInputMessage="false" sqref="E2:E1076" type="list">
      <formula1>"Male,Female"</formula1>
      <formula2>0</formula2>
    </dataValidation>
    <dataValidation allowBlank="true" errorStyle="stop" operator="greaterThan" showDropDown="false" showErrorMessage="true" showInputMessage="false" sqref="I2:I51 P2:P51 I55:I1076 P55:P1076" type="date">
      <formula1>1</formula1>
      <formula2>0</formula2>
    </dataValidation>
  </dataValidations>
  <hyperlinks>
    <hyperlink ref="A2" r:id="rId1" display="https://www.youtube.com/watch?v=68kjt7aEjEU"/>
    <hyperlink ref="C2" r:id="rId2" display="https://www.youtube.com/c/MedCircle"/>
    <hyperlink ref="M2" r:id="rId3" display="Get access to hundreds of LIVE workshops with MedCircle psychologists &amp; psychiatrists: https://watch.medcircle.com Don’t miss out on the most compelling &amp; actionable advice from this series with Dr. Judith Joseph. It's available instantly HERE: https://bit.ly/2O6vO5P Are stress &amp; worry hurting your sleep? This will help, according to psychiatrist &amp; sleep expert Dr. Judith Joseph. Get EXCLUSIVE access to all of Dr. Joseph’s in-depth interviews: http://bit.ly/30ET5kh Do you have sleep anxiety? This will help, according to psychiatrist &amp; sleep expert Dr. Judith Joseph. She explains how meditation music for sleep helps sleep anxiety. She breaks down the science of how music affects sleeping, how it leads to anxiety and stress relief, and whether her patients use it. She also shares more natural strategies for managing sleep issues and anxiety issues in the long-term. Sleep is a crucial factor in stress and anxiety relief. So it's important to understand how it affects your mental health and how to get more sleep. In our full series with psychiatrist Dr. Judith Joseph, she explains how to get more sleep, how to find the right sleep specialist, and how to get more sleep in the long-term. Thanks for watching our youtube video! Now, FOLLOW US ON SOCIAL MEDIA: INSTAGRAM: https://www.instagram.com/medcircleof... FACEBOOK: https://www.facebook.com/MedCircleOff... TWITTER: https://www.twitter.com/medcircle Follow our host, Kyle Kittleson: FACEBOOK: https://www.facebook.com/KyleKittleson/ TWITTER: https://www.twitter.com/kylekittleson INSTAGRAM: https://www.instagram.com/kylekittleson"/>
    <hyperlink ref="A3" r:id="rId4" display="https://www.youtube.com/watch?v=HL6ECWZ8G1s"/>
    <hyperlink ref="C3" r:id="rId5" display="https://www.youtube.com/c/lifenoggin"/>
    <hyperlink ref="M3" r:id="rId6" display="Falling asleep might be difficult, but if you're having trouble, here might be some causes and solutions. Watch more: How Much Sleep Do You REALLY Need? ►► https://www.youtube.com/watch?v=9HjtF... Subscribe: https://bit.ly/SubLifeNoggin | Get your exclusive Life Noggin merch: http://keeponthinking.co Support Life Noggin on Patreon: https://patreon.com/LifeNogginStudios Follow Life Noggin! Facebook: https://facebook.com/LifeNoggin/?ref=... Instagram: https://instagram.com/lifenoggin/ Twitter: https://twitter.com/lifenoggin Official Website: https://lnstudios.co/ Watch More Life Noggin: Latest Uploads: https://youtube.com/watch?v=4A6XkYpmi... Big Questions: https://youtube.com/watch?v=rJTkHGXMd... Outer Space: https://youtube.com/watch?v=rJTkHGXMd... Inside the Human Body: https://youtube.com/watch?v=FVnnM6hZ7... Popular Videos: https://youtube.com/watch?v=1bVfzBD-4... 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Life Noggin Team: Director/Voice: http://lifenogg.in/PatGraziosi Executive Producer - Ian Dokie: http://instagram.com/iandokie Director of Marketing: http://lifenogg.in/JaredOban Animation by Robert Grisham Written by Michael Sago: https://twitter.com/MichaelSago Sources: https://sleepfoundation.org/insomnia/... https://www.livescience.com/19462-fal... https://web.mst.edu/~psyworld/sleep_s... http://facweb.furman.edu/~einstein/ge... http://sleepdisorders.sleepfoundation... https://www.huffingtonpost.com/2013/0... http://www.cell.com/current-biology/f... https://www.webmd.com/sleep-disorders... https://www.livestrong.com/article/42... https://www.pcrm.org/nbBlog/eat-your-... http://sleepcenter.ucla.edu/sleep-older https://sleep.org/articles/temperatur... https://sleep.org/articles/what-happe... http://www.whatsthebestbed.org/top-re..."/>
    <hyperlink ref="A4" r:id="rId7" display="https://www.youtube.com/watch?v=SceDmiBEESI"/>
    <hyperlink ref="C4" r:id="rId8" display="https://www.youtube.com/c/engvidJames"/>
    <hyperlink ref="M4" r:id="rId9" display="In this video, I will go over the different parts of speech in English. We will be looking at the use of nouns, pronouns, adjectives, verbs, and adverbs. You will also learn how to arrange them in a grammatically correct sentence. Also, I will teach you in what order to place the adjectives if you have more than one. For example, do you have a &quot;big, white, excitable dog&quot; or a &quot;white, excitable, big dog&quot;? Find out by watching this lesson and doing the quiz afterwards at https://www.engvid.com/basic-english-..."/>
    <hyperlink ref="A5" r:id="rId10" display="https://youtu.be/CzHotHaXGk0"/>
    <hyperlink ref="C5" r:id="rId11" display="https://www.youtube.com/c/engvidRonnie"/>
    <hyperlink ref="M5" r:id="rId12" display="http://www.engvid.com/ What is a noun? What is a verb? What is an adjective? AHHHHH!!! Learn how to recognize nouns, verbs, adjectives, and adverbs in this important basic grammar lesson. Then test yourself with the quiz: http://www.engvid.com/basics-noun-ver..."/>
    <hyperlink ref="A6" r:id="rId13" display="https://youtu.be/brahfEYfIaA"/>
    <hyperlink ref="C6" r:id="rId14" display="https://www.youtube.com/channel/UCHjv81uawYnDJPfeX6lGETg"/>
    <hyperlink ref="M6" r:id="rId15" display="India celebrates its 71st Republic Day on 26 January 2020. Udyansh extends its warm Wishes to all of you. This day honours the date 26 January 1950, when India's Constitution came into effect by replacing the Government of India Act(1935). On this 26 January, Udyansh Society had celebrated its Republic Day in Haldwani, Uttarakhand region with the poor childrens who earlier do ragpicking, Begging etc. like activities. Udyansh Society is working on the awareness &amp; education of these poor childrens from more than 1 year. Now here we are. All the performances, activities are done by our childrens who now spent most of their time in Studies, Dance, Singing, Sports &amp; Other activies rather than ragpicking, begging in the streets etc. For more info visit our pages : Instagram - https://www.instagram.com/udyansh_/ Facebook - https://www.facebook.com/udyaansh/ Feel Free to contact us - Gmail - udyaansh@gmail.com Whatsapp No. : +91 7500616101 +91 7579431858"/>
    <hyperlink ref="N6" r:id="rId16" display="#UDYANSH #उद्यांश"/>
    <hyperlink ref="A7" r:id="rId17" display="https://www.youtube.com/watch?v=ze7CiKeVxe0"/>
    <hyperlink ref="C7" r:id="rId18" display="https://www.youtube.com/user/JAM05028"/>
    <hyperlink ref="A8" r:id="rId19" display="https://www.youtube.com/watch?v=GAlRLwyEJIU"/>
    <hyperlink ref="C8" r:id="rId20" display="https://www.youtube.com/user/MrBean"/>
    <hyperlink ref="M8" r:id="rId21" display="Welcome to the official Mr Bean Channel. Here you will find all of your favourite Mr Bean moments from the classic series with Rowan Atkinson and his new animated adventures. Make sure to subscribe and never miss a Full Episode of Mr Bean, or Mr Bean Compilations and clips as well as originals including Mr Bean Comics. To find out more about Mr Bean visit: Mr Bean on Facebook http://www.facebook.com/mrbean Follow us on Twitter http://www.twitter.com/mrbean More Mr. Bean https://www.youtube.com/playlist?list..."/>
    <hyperlink ref="A9" r:id="rId22" display="https://www.youtube.com/watch?v=0BBROgyHlFE"/>
    <hyperlink ref="C9" r:id="rId23" display="https://www.youtube.com/c/JeremyEthier"/>
    <hyperlink ref="M9" r:id="rId24" display="Wondering how to get a round butt? For most men and women, round, firm glutes are seen as more attractive than having a flat, pancake butt. A nice-looking butt isn’t just important for turning heads though. The glutes are a key muscle for athletic performance and keeping them strong can also go a long way to preventing back and hip pain. The problem is, most people approach their glute training the wrong way. 5 mistakes, in particular, that keep them from getting a bubble butt. Find out what they are, and how you could avoid them, so you can make your glutes rounder here. Includes the best exercises you could do for round glutes. Click below for a plan that takes a step by step, science-based approach to all the muscles you train: https://builtwithscience.com/bws-free... Click below to subscribe for more videos: https://www.youtube.com/jeremyethier/... Before diving into the mistakes preventing you from achieving a bubble butt, let’s first understand the anatomy of the glutes. The glutes are composed of 3 muscles; the gluteus maximus, the gluteus medius, and the gluteus minimus. The gluteus maximus is much larger than the other 2 glutes muscles. It’s actually the largest and heaviest muscle in the human body. It’s also a strong predictor of sprint performance. Since this muscle makes up most of your butt and seems to be the most important region for boosting athletic performance, it only makes sense to make it the focus of your training. But most people fail to do this because of the following 5 mistakes. The first mistake people make that lock them into a flat, pancake butt has to do with exercise selection. The primary function of the gluteus maximus is hip extension, the movement of driving your hips forward. Most “glute exercises” you’ll find online either don’t train hip extension at all and focus on the smaller glute muscles, or they’ll train hip extension but not in a way that enables you to use heavier and heavier weights over time. The best glute exercises are instead the ones that focus on hip extension and enable you to use heavier weight overtime. Exercises like back squats, leg presses, bulgarian split squats, deadlifts, and hip thrusts. They’re not fancy, but if you use the right form and get really strong with them over time, these will be the key to the glutes growth you're looking for. The second mistake when most people try to make their glutes rounder is working the quads more than the glutes. In a leg press, if you were to place your feet higher up on the platform and stop each rep once your knees hit 90 degrees, this would enable your shins to stay vertical over the foot throughout and will also involve more hip extension, therefore emphasizing the glutes more than the quads. You can do these one leg at a time as well, and you can also apply this concept to lunges and Bulgarian split squats as well. Alright so we talked about the quads taking over but in other glutes exercises, the lower back and hamstrings actually have a tendency to take over. Let’s take a look at one of the best exercises for round glutes, the Romanian deadlift. To emphasize the glutes more, you want to use some knee bend. This incorporates more hip extension into the exercise. In addition to this, you should only go down as far as your mobility allows you to. This is the point at which the hips stop moving backward on the way down. So, try to look in the mirror and spot the point where your hips can’t move back, and stop each rep at that point. Alright so we already covered what some of the best glute exercises are, but the way you program them into your workouts is also very important when it comes to how to get a round butt. You want to include exercises that challenge the glutes in different ways. Bulgarian split squats, back squats, leg presses, and Romanian deadlifts challenge the glutes the most at the bottom position. At the top position however, there’s no tension placed on the glutes. So we’d want to look for an exercise that challenges the muscle when it’s fully shortened. Exercises like the hip thrust and the 45 degree hip extension both do just that. To apply this to your glute focused workouts, pick 1-2 exercises that challenge the glutes most at the bottom position, and then include 1 that challenges the glutes most at the top position. Finally: although picking the right exercises and performing them correctly will set you up for success, some people (especially those who sit a lot) will still have a hard time activating and feeling their glutes working. One way of improving this is with activation exercises. Subscribe to my channel here: https://www.youtube.com/jeremyethier/... The 4 Best Glute Exercises For A Nicer Butt: https://www.youtube.com/watch?v=HzRwK..."/>
    <hyperlink ref="A10" r:id="rId25" display="https://www.youtube.com/watch?v=uVaSFBeU71s"/>
    <hyperlink ref="C10" r:id="rId26" display="https://www.youtube.com/c/aroundBI"/>
    <hyperlink ref="M10" r:id="rId27" display="Why Conformed Dimension is so important. We will discuss about what is Conformed Dimension and its advantages in Data warehouse. A Conformed Dimensions is the type of dimension that has same meaning to every fact with which it relates in data warehouse. Ref: http://www.kimballgroup.com/2011/06/d... Please share your thoughts and feedback. Thanks for watching. For more information, please visit www.aroundBI.com"/>
    <hyperlink ref="A11" r:id="rId28" display="https://www.youtube.com/watch?v=QoqohmccTSc"/>
    <hyperlink ref="C11" r:id="rId29" display="https://www.youtube.com/channel/UCWuxxrukjg_VYSU8ZiFDL4A"/>
    <hyperlink ref="M11" r:id="rId30" display="Visit us at http://blockshelf.com for more entrepreneur resources!"/>
    <hyperlink ref="A12" r:id="rId31" display="https://www.youtube.com/watch?v=AujUm-8f1mI"/>
    <hyperlink ref="C12" r:id="rId32" display="https://www.youtube.com/channel/UCkWgI0zpvAl_f0tI8kFSuxQ"/>
    <hyperlink ref="A13" r:id="rId33" display="https://www.youtube.com/watch?v=1BpYbEi2QcI"/>
    <hyperlink ref="C13" r:id="rId34" display="https://www.youtube.com/c/CHRISHERIA"/>
    <hyperlink ref="M13" r:id="rId35" display="Follow Along with Chris Heria as he shows you how to Do 100 PUSH UPS A Day. This method of training is highly effective in increasing repetitions as well achieving and mastering harder exercises and lifts for life changing results. Find out How to start working out the best way for beginners with Chris Heria and the Heria Pro App. &amp; for more workouts by Chris Heria visit heriapro.com and download the HERIA Pro App in the App Store! GET THIS WORKOUT ON YOUR PHONE: https://share.heriapro.com/share/3SE4... Follow us: @chrisheria https://www.instagram.com/chrisheria/ soundcloud: https://soundcloud.com/chrisheria Instagram: @chrisheria @weightvest @heria.shop @heriapro DOWNLOAD HERIA PRO APP to have Chris Heria as your trainer in your pocket.: http://heria.pro/ SHOP HERIA APPAREL: https://chrisheria.com JOIN OUR SMS CLUB: https://chrisheria.com/smsclub JOIN OUR EVENTS: http://thenx.com/blog/events/ (currently updating) BUY A HERIA WEIGHTVEST: https://chrisheria.com/collections/eq... FOLLOW CHRIS HERIA MUSIC ON SOUNDCLOUD/SPOTIFY https://soundcloud.com/chrisheria https://open.spotify.com/artist/62qif... JOIN OUR EVENTS: http://thenx.com/blog/events/ (currently updating) check out my main YOUTUBE CHANNEL AND SUBSCRIBE: https://www.youtube.com/officialthenx..."/>
    <hyperlink ref="A14" r:id="rId36" display="https://www.youtube.com/watch?v=wBwpsFUWdGE"/>
    <hyperlink ref="C14" r:id="rId37" display="https://www.youtube.com/c/packattack04082"/>
    <hyperlink ref="A15" r:id="rId38" display="https://www.youtube.com/watch?v=DhP1W6LX5HM"/>
    <hyperlink ref="C15" r:id="rId39" display="https://www.youtube.com/c/abnux"/>
    <hyperlink ref="M15" r:id="rId40" display="Earlier this year, Zeta put out a new report where they surveyed over 1400 designers from the top cities in India across 0 to 15 years of experience. The results – might shock you OR they might reveal what you should be aiming at as you grow in the design field. 🔮 #10kdesigners | Join one of our upcoming programs: https://10kdesigners.com Results of the Zeta Salary Report 2022: https://twitter.com/RamaKrishnaUX/sta... Let's connect 🌏 https://y.at/🔮🤠⚡/go 📷 Instagram: https://instagram.com/abnux 📜 Twitter: https://twitter.com/abnux"/>
    <hyperlink ref="A16" r:id="rId41" display="https://www.youtube.com/watch?v=tU8BuomMd-4"/>
    <hyperlink ref="C16" r:id="rId42" display="https://www.youtube.com/c/Dji"/>
    <hyperlink ref="A17" r:id="rId43" display="https://www.youtube.com/watch?v=Bx0SjEV8H6g"/>
    <hyperlink ref="C17" r:id="rId44" display="https://www.youtube.com/channel/UCen0ko30XIeN5IARS3E_Znw"/>
    <hyperlink ref="A18" r:id="rId45" display="https://www.youtube.com/watch?v=BN9yqF6Um98"/>
    <hyperlink ref="C18" r:id="rId46" display="https://www.youtube.com/teded"/>
    <hyperlink ref="A19" r:id="rId47" display="https://www.youtube.com/watch?v=7ndU9sk9q14"/>
    <hyperlink ref="C19" r:id="rId48" display="https://www.youtube.com/c/GhettoSpider"/>
    <hyperlink ref="A20" r:id="rId49" display="https://www.youtube.com/watch?v=KKnhgkmV7k8"/>
    <hyperlink ref="C20" r:id="rId50" display="https://www.youtube.com/c/SamayRainaOfficial"/>
    <hyperlink ref="A21" r:id="rId51" display="https://www.youtube.com/watch?v=4oT2WupNkGg"/>
    <hyperlink ref="C21" r:id="rId52" display="https://www.youtube.com/c/billgates"/>
    <hyperlink ref="M21" r:id="rId53" display="If you’re looking for someone to help you understand how history ties together, you can’t do better than Vaclav Smil—and “Numbers Don’t Lie” is a great place to start. Read more at https://gatesnot.es/3l7cgA0"/>
    <hyperlink ref="A22" r:id="rId54" display="https://www.youtube.com/watch?v=TByW5-HDYTA"/>
    <hyperlink ref="C22" r:id="rId55" display="https://www.youtube.com/c/MuseAsia"/>
    <hyperlink ref="M22" r:id="rId56" display="For Official Anime Merchandise, please visit: https://www.hakkenonline.com/ English Full Episode Playlist: https://www.youtube.com/playlist?list... 简体中文字幕播放清单: https://www.youtube.com/playlist?list..."/>
    <hyperlink ref="A23" r:id="rId57" display="https://www.youtube.com/watch?v=8MapFmEnDa4"/>
    <hyperlink ref="C23" r:id="rId58" display="https://www.youtube.com/user/businessinsider"/>
    <hyperlink ref="A24" r:id="rId59" display="https://www.youtube.com/watch?v=BTArwS4ljC4"/>
    <hyperlink ref="C24" r:id="rId60" display="https://www.youtube.com/c/DataScienceRoadMap"/>
    <hyperlink ref="A25" r:id="rId61" display="https://www.youtube.com/watch?v=m4Dcms0k8qk"/>
    <hyperlink ref="C25" r:id="rId62" display="https://www.youtube.com/channel/UC_Se32jLBjnOuftl1u3zfLw"/>
    <hyperlink ref="A26" r:id="rId63" display="youtube.com/watch?v=ymPFptR3qxs"/>
    <hyperlink ref="C26" r:id="rId64" display="https://www.youtube.com/c/AndreaCalligarisClimbing"/>
    <hyperlink ref="A27" r:id="rId65" display="https://www.youtube.com/watch?v=D0OeBZA3zcw"/>
    <hyperlink ref="C27" r:id="rId66" display="https://www.youtube.com/channel/UCk5dXaI4EuJPsvDPU9VQ61w"/>
    <hyperlink ref="A28" r:id="rId67" display="https://www.youtube.com/watch?v=12deJL0PFlw"/>
    <hyperlink ref="C28" r:id="rId68" display="https://www.youtube.com/c/videotragic"/>
    <hyperlink ref="A29" r:id="rId69" display="https://www.youtube.com/watch?v=it6QlKw6jrY"/>
    <hyperlink ref="C29" r:id="rId70" display="https://www.youtube.com/channel/UCfDycueNdrkGaOn-Rh3w92w"/>
    <hyperlink ref="A30" r:id="rId71" display="https://www.youtube.com/watch?v=-Q5Tt1cEVxU"/>
    <hyperlink ref="C30" r:id="rId72" display="https://www.youtube.com/c/MrAsamoah"/>
    <hyperlink ref="A31" r:id="rId73" display="https://www.youtube.com/watch?v=0MtWtPEbTb0"/>
    <hyperlink ref="C31" r:id="rId74" display="https://www.youtube.com/c/100healthyears"/>
    <hyperlink ref="N31" r:id="rId75" display="#Sensei #Katori #Master #Katana #Sword #Iaijutsu #old"/>
    <hyperlink ref="A32" r:id="rId76" display="https://www.youtube.com/watch?v=2btS31AU3Iw"/>
    <hyperlink ref="C32" r:id="rId77" display="https://www.youtube.com/c/OtherLevel%E2%80%99s"/>
    <hyperlink ref="N32" r:id="rId78" display="#Excel #Dashboard #Excel_dashboard"/>
    <hyperlink ref="A33" r:id="rId79" display="https://www.youtube.com/watch?v=J326LIUrZM8"/>
    <hyperlink ref="C33" r:id="rId80" display="https://www.youtube.com/c/edurekaIN"/>
    <hyperlink ref="M33" r:id="rId81" display="Data Warehousing &amp; BI Training: https://www.edureka.co/data-warehousi... ** This Data Warehouse Tutorial For Beginners will give you an introduction to data warehousing and business intelligence. You will be able to understand basic data warehouse concepts with examples. The following topics have been covered in this tutorial:"/>
    <hyperlink ref="N33" r:id="rId82" display="#DataWarehousing #DataWarehouseTutorial #DataWarehouseTraining"/>
    <hyperlink ref="A34" r:id="rId83" display="https://www.youtube.com/watch?v=Rqan9iaEMpo"/>
    <hyperlink ref="C34" r:id="rId84" display="https://www.youtube.com/channel/UClhWvMre0XqNR-VTYb69FBw"/>
    <hyperlink ref="A35" r:id="rId85" display="https://www.youtube.com/watch?v=F8nPv7Alrw4"/>
    <hyperlink ref="C35" r:id="rId86" display="https://www.youtube.com/user/TEDxTalks"/>
    <hyperlink ref="M35" r:id="rId87" display="To have a goal-centered lifestyle is essential in reaching our absolute potential, however, to manage such a feat requires the successful formation of daily habitual actions that may serve to maintain on route. Jude Aburdan, a recent medical graduate and a lover of a scheduled life style seeks to share details of her personal journey in a life governed by daily habits; moreover, she seeks to provide a framework to aid in the pursuit of excellence through the process of habit formation. This talk was given at a TEDx event using the TED conference format but independently organized by a local community. Learn more at https://www.ted.com/tedx"/>
    <hyperlink ref="A36" r:id="rId88" display="https://www.youtube.com/watch?v=xNxCD3vJ19A"/>
    <hyperlink ref="C36" r:id="rId89" display="https://www.youtube.com/c/YourKnowledgeBuddy"/>
    <hyperlink ref="N36" r:id="rId90" display="#ireland #irelandjob #irelandvisa"/>
    <hyperlink ref="A37" r:id="rId91" display="https://www.youtube.com/watch?v=hrAAEMFAG9E"/>
    <hyperlink ref="C37" r:id="rId92" display="https://www.youtube.com/c/harvard"/>
    <hyperlink ref="A38" r:id="rId93" display="https://www.youtube.com/watch?v=UpN3AcXLSSk"/>
    <hyperlink ref="C38" r:id="rId94" display="https://www.youtube.com/c/ShiHengYiOnline"/>
    <hyperlink ref="N38" r:id="rId95" display="#ShaolinTempleEurope #ShiHengYi #BaDuanJin"/>
    <hyperlink ref="A39" r:id="rId96" display="https://www.youtube.com/watch?v=J6cS663iiO8"/>
    <hyperlink ref="C39" r:id="rId97" display="https://www.youtube.com/c/VidyutJammwalKalari"/>
    <hyperlink ref="M39" r:id="rId98" display="There is never just one way to do an exercise. We all know the usual way to do Push-Ups. Now learn more than a dozen new ways to do push-ups. Let us know your favorite and share your attempt with the hashtag #VidyutsKalariDand"/>
    <hyperlink ref="N39" r:id="rId99" display="#VidyutJammwal #CountryBoy #KalariPayattu #KalariDand #Fitness #PushUps"/>
    <hyperlink ref="A40" r:id="rId100" display="https://www.youtube.com/watch?v=a08a4SYvCQE"/>
    <hyperlink ref="C40" r:id="rId101" display="https://www.youtube.com/c/kuroobiworld"/>
    <hyperlink ref="A41" r:id="rId102" display="https://www.youtube.com/watch?v=_w6Uxclog7E"/>
    <hyperlink ref="C41" r:id="rId103" display="https://www.youtube.com/c/WildGamerSK"/>
    <hyperlink ref="A42" r:id="rId104" display="https://www.youtube.com/watch?v=erjwCQ-UZyw"/>
    <hyperlink ref="C42" r:id="rId105" display="https://www.youtube.com/c/Xpertgamingtech"/>
    <hyperlink ref="A43" r:id="rId106" display="https://www.youtube.com/watch?v=HDPuAhoKNrY"/>
    <hyperlink ref="C43" r:id="rId107" display="https://www.youtube.com/channel/UCi37K5Nrz9HlgNLsFBfhE-Q"/>
    <hyperlink ref="A44" r:id="rId108" display="https://www.youtube.com/watch?v=leHvmVWL8iA"/>
    <hyperlink ref="C44" r:id="rId109" display="https://www.youtube.com/c/TopGenerality"/>
    <hyperlink ref="A45" r:id="rId110" display="https://www.youtube.com/watch?v=7CgXm2ZveHs"/>
    <hyperlink ref="B45" r:id="rId111" display="Byjus | Difference Inside vs Direct vs Centre Sale | BDA sale department 2022 #bda #byjus"/>
    <hyperlink ref="C45" r:id="rId112" display="https://www.youtube.com/channel/UC-g3NYy2viNMUjE4xrilJGw"/>
    <hyperlink ref="N45" r:id="rId113" display="#byjus #bda #ganeshchaturthi #bdt #inside #directsales #insidesales #difference #byjus_exam_prep #byju #byjusbda"/>
    <hyperlink ref="A46" r:id="rId114" display="https://www.youtube.com/watch?v=UDJt9emsCzI"/>
    <hyperlink ref="C46" r:id="rId115" display="https://www.youtube.com/channel/UCsm_Bd2iTpaotMb4uAzKqMQ"/>
    <hyperlink ref="N46" r:id="rId116" display="#yidirbikes##yidircars##thecrew2#"/>
    <hyperlink ref="A47" r:id="rId117" display="https://www.youtube.com/watch?v=b5l_veRoLJc"/>
    <hyperlink ref="C47" r:id="rId118" display="https://www.youtube.com/c/Yourworldwithin"/>
    <hyperlink ref="N47" r:id="rId119" display="#liveinspired #yourworldwithin #motivation"/>
    <hyperlink ref="A48" r:id="rId120" display="https://www.youtube.com/watch?v=TeAf72MU9Ow"/>
    <hyperlink ref="C48" r:id="rId121" display="https://www.youtube.com/channel/UCHtlQlx29ndO21P8pInxARg"/>
    <hyperlink ref="A49" r:id="rId122" display="https://www.youtube.com/watch?v=88Ew1NU7GrA"/>
    <hyperlink ref="C49" r:id="rId123" display="https://www.youtube.com/c/CarCrashDrivingfail"/>
    <hyperlink ref="N49" r:id="rId124" display="#CarCrash #DashCam #Fails"/>
    <hyperlink ref="A50" r:id="rId125" display="https://www.youtube.com/watch?v=B-F319b5SuQ"/>
    <hyperlink ref="C50" r:id="rId126" display="https://www.youtube.com/c/Einzelg%C3%A4nger"/>
    <hyperlink ref="N50" r:id="rId127" display="#TAOISM #TAO #LAOTZU"/>
    <hyperlink ref="A51" r:id="rId128" display="https://www.youtube.com/watch?v=VpQKeD804-Q"/>
    <hyperlink ref="C51" r:id="rId129" display="https://www.youtube.com/user/godfootstepsen"/>
    <hyperlink ref="A52" r:id="rId130" display="https://www.youtube.com/watch?v=XYKuslcJp7A"/>
    <hyperlink ref="C52" r:id="rId131" display="https://www.youtube.com/c/Thuvu5"/>
    <hyperlink ref="N52" r:id="rId132" display="#ThuVu #Datanerd #DataAnalysis #CoffeeData #DataScience #dataanalytics"/>
    <hyperlink ref="A53" r:id="rId133" display="https://www.youtube.com/watch?v=vKqK2CiN8NU"/>
    <hyperlink ref="C53" r:id="rId134" display="https://www.youtube.com/c/RachelHow"/>
    <hyperlink ref="A54" r:id="rId135" display="https://www.youtube.com/watch?v=CzCrfE6ofZM"/>
    <hyperlink ref="C54" r:id="rId136" display="https://www.youtube.com/channel/UC0L5vnn9WrcmV5ULsW-2c4Q"/>
    <hyperlink ref="N54" r:id="rId137" display="#etlqalabs #etl #sqlinterviewquestionsandanswers #linux"/>
    <hyperlink ref="A55" r:id="rId138" display="https://www.youtube.com/watch?v=pKvWD0f18Pc"/>
    <hyperlink ref="C55" r:id="rId139" display="https://www.youtube.com/c/ShashankKalanithiData"/>
    <hyperlink ref="A56" r:id="rId140" display="https://www.youtube.com/watch?v=QILNlRvJlfQ"/>
    <hyperlink ref="C56" r:id="rId141" display="https://www.youtube.com/c/AlexTheAnalyst"/>
    <hyperlink ref="A57" r:id="rId142" display="https://www.youtube.com/watch?v=nZmO8B9rRik"/>
    <hyperlink ref="C57" r:id="rId143" display="https://www.youtube.com/c/ScenicScenes"/>
    <hyperlink ref="A58" r:id="rId144" display="https://www.youtube.com/watch?v=e8vL7BA_rFU"/>
    <hyperlink ref="C58" r:id="rId145" display="https://www.youtube.com/c/IshanLLB"/>
    <hyperlink ref="A59" r:id="rId146" display="https://www.youtube.com/watch?v=bzVEnC5LZpc"/>
    <hyperlink ref="C59" r:id="rId147" display="https://www.youtube.com/c/SideNote1"/>
    <hyperlink ref="A60" r:id="rId148" display="https://www.youtube.com/watch?v=zhcjkjXWboE"/>
    <hyperlink ref="C60" r:id="rId149" display="https://www.youtube.com/channel/UCHGMk_pb8BE1DdqANC_j5aA"/>
    <hyperlink ref="N60" r:id="rId150" display="#git #github #versioncontrolsystem #webdevelopment"/>
    <hyperlink ref="A61" r:id="rId151" display="https://www.youtube.com/watch?v=sFo_KpXHcYE"/>
    <hyperlink ref="C61" r:id="rId152" display="https://www.youtube.com/c/DJITutorials"/>
    <hyperlink ref="N61" r:id="rId153" display="#DJI#DJIAvata#ProViewCombo#FirstUse"/>
    <hyperlink ref="A62" r:id="rId154" display="https://www.youtube.com/watch?v=XwuNWh8vIdQ"/>
    <hyperlink ref="C62" r:id="rId155" display="https://www.youtube.com/c/AC3Videos"/>
    <hyperlink ref="N62" r:id="rId156" display="#AssassinsCreed #Valhalla #DawnofRagnarök"/>
    <hyperlink ref="A63" r:id="rId157" display="https://www.youtube.com/watch?v=rul6-vd8IRQ"/>
    <hyperlink ref="C63" r:id="rId158" display="https://www.youtube.com/c/SuperHumansLife"/>
    <hyperlink ref="A64" r:id="rId159" display="https://www.youtube.com/watch?v=-7Fno5pNS68"/>
    <hyperlink ref="C64" r:id="rId160" display="https://www.youtube.com/c/JonJandaiLifeisEasy"/>
    <hyperlink ref="A65" r:id="rId161" display="https://www.youtube.com/watch?v=t-kiCW0jdLg"/>
    <hyperlink ref="C65" r:id="rId162" display="https://www.youtube.com/c/codebasics"/>
    <hyperlink ref="A66" r:id="rId163" display="https://www.youtube.com/watch?v=aqRxZSrJLEc"/>
    <hyperlink ref="C66" r:id="rId164" display="https://www.youtube.com/c/LukeBarousse"/>
    <hyperlink ref="M66" r:id="rId165" display="oursera Plus (7-day free trial) 👉🏼 https://lukeb.co/CourseraPlus Google Data Analytics Certificate 👉🏼 https://lukeb.co/GoogleCert"/>
    <hyperlink ref="N66" r:id="rId166" display="#dataanalyst #datascience #dataanalytics"/>
    <hyperlink ref="A67" r:id="rId167" display="https://www.youtube.com/watch?v=rfeADdY1rHw"/>
    <hyperlink ref="C67" r:id="rId168" display="https://www.youtube.com/c/nathanieldrewofficial"/>
    <hyperlink ref="N67" r:id="rId169" display="#journaling #bujo #ad"/>
    <hyperlink ref="A68" r:id="rId170" display="https://www.youtube.com/watch?v=9Zd9qvJUr-o"/>
    <hyperlink ref="C68" r:id="rId171" display="https://www.youtube.com/c/dailyMOTIVATIONcontact"/>
    <hyperlink ref="A69" r:id="rId172" display="https://www.youtube.com/watch?v=G4mXY6pR7L0"/>
    <hyperlink ref="C69" r:id="rId173" display="https://www.youtube.com/c/LawofAttractionCoaching"/>
    <hyperlink ref="A70" r:id="rId174" display="https://www.youtube.com/watch?v=Mf75YbFN2Sk"/>
    <hyperlink ref="C70" r:id="rId175" display="https://www.youtube.com/channel/UCn0M8BcDRGW5ya78cOgzOeA"/>
    <hyperlink ref="N70" r:id="rId176" display="#vilen #vilennewsong #kaarehathiyar #exclusiveinterview #entertainment #entlive"/>
    <hyperlink ref="A71" r:id="rId177" display="https://www.youtube.com/watch?v=e9dZQelULDk"/>
    <hyperlink ref="C71" r:id="rId178" display="https://www.youtube.com/user/steviecutts"/>
    <hyperlink ref="A72" r:id="rId179" display="https://www.youtube.com/watch?v=pIbL4aSUIas"/>
    <hyperlink ref="C72" r:id="rId180" display="https://www.youtube.com/c/ExcelTutorials"/>
    <hyperlink ref="N72" r:id="rId181" display="#BusinessAnalyst #DataAnalyst"/>
    <hyperlink ref="A73" r:id="rId182" display="https://www.youtube.com/watch?v=gamjNp2CToQ"/>
    <hyperlink ref="C73" r:id="rId183" display="https://www.youtube.com/c/JustinShin"/>
    <hyperlink ref="N73" r:id="rId184" display="#dayinthelife #Dataanalyst #chicago"/>
    <hyperlink ref="A74" r:id="rId185" display="https://www.youtube.com/watch?v=HpaQQW_72ro"/>
    <hyperlink ref="C74" r:id="rId186" display="https://www.youtube.com/c/watchgecko"/>
    <hyperlink ref="N74" r:id="rId187" display="#casioak #casiogshock #gshock #casio"/>
    <hyperlink ref="A75" r:id="rId188" display="https://www.youtube.com/watch?v=JwSS70SZdyM"/>
    <hyperlink ref="C75" r:id="rId189" display="https://www.youtube.com/c/Freecodecamp"/>
    <hyperlink ref="D75" r:id="rId190" display="freeCodeCamp.org"/>
    <hyperlink ref="A76" r:id="rId191" display="https://www.youtube.com/watch?v=k9WqpQp8VSU"/>
    <hyperlink ref="C76" r:id="rId192" display="https://www.youtube.com/c/NamanhKapur"/>
    <hyperlink ref="N76" r:id="rId193" display="#LearnToCode #Programming #SoftwareEngineer #Coding #Pyth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40.29"/>
    <col collapsed="false" customWidth="true" hidden="false" outlineLevel="0" max="2" min="2" style="0" width="15.57"/>
    <col collapsed="false" customWidth="true" hidden="false" outlineLevel="0" max="3" min="3" style="0" width="76.86"/>
    <col collapsed="false" customWidth="true" hidden="false" outlineLevel="0" max="4" min="4" style="0" width="18.71"/>
    <col collapsed="false" customWidth="true" hidden="false" outlineLevel="0" max="5" min="5" style="0" width="20.57"/>
    <col collapsed="false" customWidth="true" hidden="false" outlineLevel="0" max="6" min="6" style="0" width="32.29"/>
    <col collapsed="false" customWidth="true" hidden="false" outlineLevel="0" max="7" min="7" style="0" width="26.57"/>
    <col collapsed="false" customWidth="true" hidden="false" outlineLevel="0" max="8" min="8" style="0" width="23.57"/>
    <col collapsed="false" customWidth="true" hidden="false" outlineLevel="0" max="11" min="9" style="0" width="19.29"/>
    <col collapsed="false" customWidth="true" hidden="false" outlineLevel="0" max="12" min="12" style="0" width="28.29"/>
    <col collapsed="false" customWidth="true" hidden="false" outlineLevel="0" max="13" min="13" style="0" width="20.14"/>
    <col collapsed="false" customWidth="true" hidden="false" outlineLevel="0" max="14" min="14" style="0" width="23.71"/>
    <col collapsed="false" customWidth="true" hidden="false" outlineLevel="0" max="15" min="15" style="0" width="40.14"/>
    <col collapsed="false" customWidth="true" hidden="false" outlineLevel="0" max="16" min="16" style="0" width="29.29"/>
    <col collapsed="false" customWidth="true" hidden="false" outlineLevel="0" max="17" min="17" style="0" width="15.57"/>
    <col collapsed="false" customWidth="true" hidden="false" outlineLevel="0" max="18" min="18" style="0" width="23.43"/>
    <col collapsed="false" customWidth="true" hidden="false" outlineLevel="0" max="19" min="19" style="0" width="34.14"/>
    <col collapsed="false" customWidth="true" hidden="false" outlineLevel="0" max="20" min="20" style="0" width="33.71"/>
    <col collapsed="false" customWidth="true" hidden="false" outlineLevel="0" max="21" min="21" style="0" width="18.14"/>
    <col collapsed="false" customWidth="true" hidden="false" outlineLevel="0" max="22" min="22" style="0" width="23.57"/>
    <col collapsed="false" customWidth="true" hidden="false" outlineLevel="0" max="23" min="23" style="0" width="53.86"/>
    <col collapsed="false" customWidth="true" hidden="false" outlineLevel="0" max="28" min="24" style="0" width="8.71"/>
  </cols>
  <sheetData>
    <row r="1" customFormat="false" ht="14.25" hidden="false" customHeight="true" outlineLevel="0" collapsed="false">
      <c r="A1" s="57" t="s">
        <v>1</v>
      </c>
      <c r="B1" s="57" t="s">
        <v>2</v>
      </c>
      <c r="C1" s="57" t="s">
        <v>3</v>
      </c>
      <c r="D1" s="57" t="s">
        <v>4</v>
      </c>
      <c r="E1" s="57" t="s">
        <v>5</v>
      </c>
      <c r="F1" s="57" t="s">
        <v>6</v>
      </c>
      <c r="G1" s="57" t="s">
        <v>7</v>
      </c>
      <c r="H1" s="58" t="s">
        <v>8</v>
      </c>
      <c r="I1" s="57" t="s">
        <v>9</v>
      </c>
      <c r="J1" s="57" t="s">
        <v>10</v>
      </c>
      <c r="K1" s="57" t="s">
        <v>11</v>
      </c>
      <c r="L1" s="57" t="s">
        <v>12</v>
      </c>
      <c r="M1" s="57" t="s">
        <v>13</v>
      </c>
      <c r="N1" s="57" t="s">
        <v>14</v>
      </c>
      <c r="O1" s="57" t="s">
        <v>15</v>
      </c>
      <c r="P1" s="57" t="s">
        <v>16</v>
      </c>
      <c r="Q1" s="57" t="s">
        <v>17</v>
      </c>
      <c r="R1" s="57" t="s">
        <v>18</v>
      </c>
      <c r="S1" s="57" t="s">
        <v>19</v>
      </c>
      <c r="T1" s="57" t="s">
        <v>20</v>
      </c>
      <c r="U1" s="57" t="s">
        <v>21</v>
      </c>
    </row>
    <row r="2" customFormat="false" ht="14.25" hidden="false" customHeight="true" outlineLevel="0" collapsed="false">
      <c r="A2" s="101" t="s">
        <v>1</v>
      </c>
      <c r="B2" s="102" t="s">
        <v>2</v>
      </c>
      <c r="C2" s="102" t="s">
        <v>3</v>
      </c>
      <c r="D2" s="102" t="s">
        <v>4</v>
      </c>
      <c r="E2" s="102" t="s">
        <v>5</v>
      </c>
      <c r="F2" s="102" t="s">
        <v>6</v>
      </c>
      <c r="G2" s="102" t="s">
        <v>4343</v>
      </c>
      <c r="H2" s="103" t="s">
        <v>8</v>
      </c>
      <c r="I2" s="104" t="s">
        <v>9</v>
      </c>
      <c r="J2" s="102" t="s">
        <v>4344</v>
      </c>
      <c r="K2" s="102" t="s">
        <v>11</v>
      </c>
      <c r="L2" s="102" t="s">
        <v>12</v>
      </c>
      <c r="M2" s="102" t="s">
        <v>13</v>
      </c>
      <c r="N2" s="102" t="s">
        <v>14</v>
      </c>
      <c r="O2" s="102" t="s">
        <v>4345</v>
      </c>
      <c r="P2" s="102" t="s">
        <v>16</v>
      </c>
      <c r="Q2" s="102" t="s">
        <v>17</v>
      </c>
      <c r="R2" s="102" t="s">
        <v>4346</v>
      </c>
      <c r="S2" s="102" t="s">
        <v>4347</v>
      </c>
      <c r="T2" s="102" t="s">
        <v>4348</v>
      </c>
      <c r="U2" s="105" t="s">
        <v>21</v>
      </c>
    </row>
    <row r="3" customFormat="false" ht="14.25" hidden="false" customHeight="true" outlineLevel="0" collapsed="false">
      <c r="A3" s="106" t="s">
        <v>403</v>
      </c>
      <c r="B3" s="107" t="s">
        <v>404</v>
      </c>
      <c r="C3" s="107" t="s">
        <v>405</v>
      </c>
      <c r="D3" s="107" t="s">
        <v>27</v>
      </c>
      <c r="E3" s="107" t="s">
        <v>27</v>
      </c>
      <c r="F3" s="107" t="n">
        <v>1640000</v>
      </c>
      <c r="G3" s="107" t="n">
        <v>259010134</v>
      </c>
      <c r="H3" s="108" t="n">
        <v>0.645138888888889</v>
      </c>
      <c r="I3" s="109" t="n">
        <v>42200</v>
      </c>
      <c r="J3" s="107" t="n">
        <v>258000</v>
      </c>
      <c r="K3" s="107" t="s">
        <v>28</v>
      </c>
      <c r="L3" s="107" t="s">
        <v>406</v>
      </c>
      <c r="M3" s="107" t="s">
        <v>406</v>
      </c>
      <c r="N3" s="107" t="s">
        <v>27</v>
      </c>
      <c r="O3" s="107" t="n">
        <v>32858</v>
      </c>
      <c r="P3" s="107" t="s">
        <v>4349</v>
      </c>
      <c r="Q3" s="107" t="s">
        <v>4199</v>
      </c>
      <c r="R3" s="107" t="n">
        <v>2300</v>
      </c>
      <c r="S3" s="107" t="n">
        <v>60</v>
      </c>
      <c r="T3" s="107" t="s">
        <v>407</v>
      </c>
      <c r="U3" s="110" t="s">
        <v>27</v>
      </c>
    </row>
    <row r="4" customFormat="false" ht="14.25" hidden="false" customHeight="true" outlineLevel="0" collapsed="false">
      <c r="A4" s="111" t="s">
        <v>408</v>
      </c>
      <c r="B4" s="112" t="s">
        <v>409</v>
      </c>
      <c r="C4" s="112" t="s">
        <v>410</v>
      </c>
      <c r="D4" s="112" t="s">
        <v>411</v>
      </c>
      <c r="E4" s="112" t="s">
        <v>41</v>
      </c>
      <c r="F4" s="112" t="n">
        <v>2240000</v>
      </c>
      <c r="G4" s="112" t="n">
        <v>134172450</v>
      </c>
      <c r="H4" s="113" t="n">
        <v>0.638194444444444</v>
      </c>
      <c r="I4" s="114" t="n">
        <v>44696</v>
      </c>
      <c r="J4" s="112" t="n">
        <v>255000</v>
      </c>
      <c r="K4" s="112" t="s">
        <v>28</v>
      </c>
      <c r="L4" s="112" t="s">
        <v>406</v>
      </c>
      <c r="M4" s="112" t="s">
        <v>406</v>
      </c>
      <c r="N4" s="115" t="s">
        <v>4350</v>
      </c>
      <c r="O4" s="112" t="n">
        <v>19309</v>
      </c>
      <c r="P4" s="112" t="s">
        <v>4351</v>
      </c>
      <c r="Q4" s="112" t="s">
        <v>4199</v>
      </c>
      <c r="R4" s="112" t="n">
        <v>171</v>
      </c>
      <c r="S4" s="112" t="n">
        <v>9</v>
      </c>
      <c r="T4" s="112" t="s">
        <v>406</v>
      </c>
      <c r="U4" s="116" t="n">
        <v>7</v>
      </c>
    </row>
    <row r="5" customFormat="false" ht="14.25" hidden="false" customHeight="true" outlineLevel="0" collapsed="false">
      <c r="A5" s="106" t="s">
        <v>412</v>
      </c>
      <c r="B5" s="107" t="s">
        <v>413</v>
      </c>
      <c r="C5" s="107" t="s">
        <v>414</v>
      </c>
      <c r="D5" s="107" t="s">
        <v>415</v>
      </c>
      <c r="E5" s="107" t="s">
        <v>41</v>
      </c>
      <c r="F5" s="107" t="n">
        <v>693000</v>
      </c>
      <c r="G5" s="107" t="n">
        <v>59728733</v>
      </c>
      <c r="H5" s="108" t="n">
        <v>0.120833333333333</v>
      </c>
      <c r="I5" s="109" t="n">
        <v>44468</v>
      </c>
      <c r="J5" s="107" t="n">
        <v>47000</v>
      </c>
      <c r="K5" s="107" t="s">
        <v>416</v>
      </c>
      <c r="L5" s="107" t="s">
        <v>407</v>
      </c>
      <c r="M5" s="107" t="s">
        <v>406</v>
      </c>
      <c r="N5" s="107" t="s">
        <v>4352</v>
      </c>
      <c r="O5" s="107" t="n">
        <v>2454</v>
      </c>
      <c r="P5" s="107" t="s">
        <v>4353</v>
      </c>
      <c r="Q5" s="107" t="s">
        <v>4199</v>
      </c>
      <c r="R5" s="107" t="n">
        <v>317</v>
      </c>
      <c r="S5" s="107" t="n">
        <v>4</v>
      </c>
      <c r="T5" s="107" t="s">
        <v>407</v>
      </c>
      <c r="U5" s="110" t="n">
        <v>2</v>
      </c>
    </row>
    <row r="6" customFormat="false" ht="14.25" hidden="false" customHeight="true" outlineLevel="0" collapsed="false">
      <c r="A6" s="111" t="s">
        <v>417</v>
      </c>
      <c r="B6" s="112" t="s">
        <v>418</v>
      </c>
      <c r="C6" s="112" t="s">
        <v>419</v>
      </c>
      <c r="D6" s="112" t="s">
        <v>420</v>
      </c>
      <c r="E6" s="112" t="s">
        <v>41</v>
      </c>
      <c r="F6" s="112" t="n">
        <v>1560000</v>
      </c>
      <c r="G6" s="112" t="n">
        <v>131661727</v>
      </c>
      <c r="H6" s="113" t="n">
        <v>1.43819444444444</v>
      </c>
      <c r="I6" s="114" t="n">
        <v>44744</v>
      </c>
      <c r="J6" s="112" t="n">
        <v>90000</v>
      </c>
      <c r="K6" s="112" t="s">
        <v>28</v>
      </c>
      <c r="L6" s="112" t="s">
        <v>406</v>
      </c>
      <c r="M6" s="112" t="s">
        <v>406</v>
      </c>
      <c r="N6" s="112" t="s">
        <v>4354</v>
      </c>
      <c r="O6" s="112" t="n">
        <v>9186</v>
      </c>
      <c r="P6" s="112" t="s">
        <v>4355</v>
      </c>
      <c r="Q6" s="112" t="s">
        <v>4199</v>
      </c>
      <c r="R6" s="112" t="n">
        <v>519</v>
      </c>
      <c r="S6" s="112" t="n">
        <v>65</v>
      </c>
      <c r="T6" s="112" t="s">
        <v>407</v>
      </c>
      <c r="U6" s="116" t="n">
        <v>1</v>
      </c>
    </row>
    <row r="7" customFormat="false" ht="14.25" hidden="false" customHeight="true" outlineLevel="0" collapsed="false">
      <c r="A7" s="117" t="s">
        <v>421</v>
      </c>
      <c r="B7" s="107" t="s">
        <v>422</v>
      </c>
      <c r="C7" s="107" t="s">
        <v>423</v>
      </c>
      <c r="D7" s="107" t="s">
        <v>424</v>
      </c>
      <c r="E7" s="107" t="s">
        <v>41</v>
      </c>
      <c r="F7" s="107" t="n">
        <v>3540000</v>
      </c>
      <c r="G7" s="107" t="n">
        <v>165621440</v>
      </c>
      <c r="H7" s="108" t="n">
        <v>0.24375</v>
      </c>
      <c r="I7" s="109" t="n">
        <v>43866</v>
      </c>
      <c r="J7" s="107" t="n">
        <v>707000</v>
      </c>
      <c r="K7" s="107" t="s">
        <v>416</v>
      </c>
      <c r="L7" s="107" t="s">
        <v>406</v>
      </c>
      <c r="M7" s="107" t="s">
        <v>406</v>
      </c>
      <c r="N7" s="107" t="s">
        <v>27</v>
      </c>
      <c r="O7" s="107" t="n">
        <v>18811</v>
      </c>
      <c r="P7" s="107" t="s">
        <v>4356</v>
      </c>
      <c r="Q7" s="107" t="s">
        <v>4239</v>
      </c>
      <c r="R7" s="107" t="n">
        <v>58</v>
      </c>
      <c r="S7" s="107" t="n">
        <v>0</v>
      </c>
      <c r="T7" s="107" t="s">
        <v>407</v>
      </c>
      <c r="U7" s="110" t="s">
        <v>27</v>
      </c>
    </row>
    <row r="8" customFormat="false" ht="14.25" hidden="false" customHeight="true" outlineLevel="0" collapsed="false">
      <c r="A8" s="111" t="s">
        <v>425</v>
      </c>
      <c r="B8" s="112" t="s">
        <v>426</v>
      </c>
      <c r="C8" s="112" t="s">
        <v>423</v>
      </c>
      <c r="D8" s="112" t="s">
        <v>424</v>
      </c>
      <c r="E8" s="112" t="s">
        <v>41</v>
      </c>
      <c r="F8" s="112" t="n">
        <v>3540000</v>
      </c>
      <c r="G8" s="112" t="n">
        <v>165621440</v>
      </c>
      <c r="H8" s="113" t="n">
        <v>0.360416666666667</v>
      </c>
      <c r="I8" s="114" t="n">
        <v>43926</v>
      </c>
      <c r="J8" s="112" t="n">
        <v>873000</v>
      </c>
      <c r="K8" s="112" t="s">
        <v>416</v>
      </c>
      <c r="L8" s="112" t="s">
        <v>406</v>
      </c>
      <c r="M8" s="112" t="s">
        <v>406</v>
      </c>
      <c r="N8" s="112" t="s">
        <v>27</v>
      </c>
      <c r="O8" s="112" t="n">
        <v>46584</v>
      </c>
      <c r="P8" s="112" t="s">
        <v>4356</v>
      </c>
      <c r="Q8" s="112" t="s">
        <v>4239</v>
      </c>
      <c r="R8" s="112" t="n">
        <v>58</v>
      </c>
      <c r="S8" s="112" t="n">
        <v>0</v>
      </c>
      <c r="T8" s="112" t="s">
        <v>407</v>
      </c>
      <c r="U8" s="116" t="s">
        <v>27</v>
      </c>
    </row>
    <row r="9" customFormat="false" ht="14.25" hidden="false" customHeight="true" outlineLevel="0" collapsed="false">
      <c r="A9" s="106" t="s">
        <v>427</v>
      </c>
      <c r="B9" s="107" t="s">
        <v>428</v>
      </c>
      <c r="C9" s="107" t="s">
        <v>429</v>
      </c>
      <c r="D9" s="107" t="s">
        <v>27</v>
      </c>
      <c r="E9" s="107" t="s">
        <v>27</v>
      </c>
      <c r="F9" s="107" t="n">
        <v>112000</v>
      </c>
      <c r="G9" s="107" t="n">
        <v>32794028</v>
      </c>
      <c r="H9" s="108" t="n">
        <v>0.16875</v>
      </c>
      <c r="I9" s="109" t="n">
        <v>44553</v>
      </c>
      <c r="J9" s="107" t="n">
        <v>16000</v>
      </c>
      <c r="K9" s="107" t="s">
        <v>28</v>
      </c>
      <c r="L9" s="107" t="s">
        <v>406</v>
      </c>
      <c r="M9" s="107" t="s">
        <v>406</v>
      </c>
      <c r="N9" s="107" t="s">
        <v>4357</v>
      </c>
      <c r="O9" s="107" t="n">
        <v>131</v>
      </c>
      <c r="P9" s="107" t="s">
        <v>4353</v>
      </c>
      <c r="Q9" s="107" t="s">
        <v>4199</v>
      </c>
      <c r="R9" s="107" t="n">
        <v>627</v>
      </c>
      <c r="S9" s="107" t="n">
        <v>69</v>
      </c>
      <c r="T9" s="107" t="s">
        <v>407</v>
      </c>
      <c r="U9" s="110" t="n">
        <v>2</v>
      </c>
    </row>
    <row r="10" customFormat="false" ht="14.25" hidden="false" customHeight="true" outlineLevel="0" collapsed="false">
      <c r="A10" s="111" t="s">
        <v>430</v>
      </c>
      <c r="B10" s="112" t="s">
        <v>431</v>
      </c>
      <c r="C10" s="112" t="s">
        <v>432</v>
      </c>
      <c r="D10" s="112" t="s">
        <v>433</v>
      </c>
      <c r="E10" s="112" t="s">
        <v>41</v>
      </c>
      <c r="F10" s="112" t="n">
        <v>1450000</v>
      </c>
      <c r="G10" s="112" t="n">
        <v>122411190</v>
      </c>
      <c r="H10" s="113" t="n">
        <v>0.134722222222222</v>
      </c>
      <c r="I10" s="114" t="n">
        <v>44710</v>
      </c>
      <c r="J10" s="112" t="n">
        <v>443000</v>
      </c>
      <c r="K10" s="112" t="s">
        <v>416</v>
      </c>
      <c r="L10" s="112" t="s">
        <v>406</v>
      </c>
      <c r="M10" s="112" t="s">
        <v>406</v>
      </c>
      <c r="N10" s="112" t="s">
        <v>4358</v>
      </c>
      <c r="O10" s="112" t="n">
        <v>8878</v>
      </c>
      <c r="P10" s="112" t="s">
        <v>4359</v>
      </c>
      <c r="Q10" s="112" t="s">
        <v>4228</v>
      </c>
      <c r="R10" s="112" t="n">
        <v>255</v>
      </c>
      <c r="S10" s="112" t="n">
        <v>6</v>
      </c>
      <c r="T10" s="112" t="s">
        <v>407</v>
      </c>
      <c r="U10" s="116" t="n">
        <v>1</v>
      </c>
    </row>
    <row r="11" customFormat="false" ht="14.25" hidden="false" customHeight="true" outlineLevel="0" collapsed="false">
      <c r="A11" s="106" t="s">
        <v>434</v>
      </c>
      <c r="B11" s="107" t="s">
        <v>435</v>
      </c>
      <c r="C11" s="107" t="s">
        <v>436</v>
      </c>
      <c r="D11" s="107" t="s">
        <v>433</v>
      </c>
      <c r="E11" s="107" t="s">
        <v>41</v>
      </c>
      <c r="F11" s="107" t="n">
        <v>1450000</v>
      </c>
      <c r="G11" s="107" t="n">
        <v>122411190</v>
      </c>
      <c r="H11" s="108" t="n">
        <v>0.0826388888888889</v>
      </c>
      <c r="I11" s="109" t="n">
        <v>44307</v>
      </c>
      <c r="J11" s="107" t="n">
        <v>692000</v>
      </c>
      <c r="K11" s="107" t="s">
        <v>416</v>
      </c>
      <c r="L11" s="107" t="s">
        <v>406</v>
      </c>
      <c r="M11" s="107" t="s">
        <v>406</v>
      </c>
      <c r="N11" s="107" t="s">
        <v>27</v>
      </c>
      <c r="O11" s="107" t="n">
        <v>28415</v>
      </c>
      <c r="P11" s="107" t="s">
        <v>4360</v>
      </c>
      <c r="Q11" s="107" t="s">
        <v>4228</v>
      </c>
      <c r="R11" s="107" t="n">
        <v>255</v>
      </c>
      <c r="S11" s="107" t="n">
        <v>6</v>
      </c>
      <c r="T11" s="107" t="s">
        <v>407</v>
      </c>
      <c r="U11" s="110" t="s">
        <v>27</v>
      </c>
    </row>
    <row r="12" customFormat="false" ht="14.25" hidden="false" customHeight="true" outlineLevel="0" collapsed="false">
      <c r="A12" s="111" t="s">
        <v>437</v>
      </c>
      <c r="B12" s="112" t="s">
        <v>438</v>
      </c>
      <c r="C12" s="112" t="s">
        <v>436</v>
      </c>
      <c r="D12" s="112" t="s">
        <v>439</v>
      </c>
      <c r="E12" s="112" t="s">
        <v>41</v>
      </c>
      <c r="F12" s="112" t="n">
        <v>457000</v>
      </c>
      <c r="G12" s="112" t="n">
        <v>53003626</v>
      </c>
      <c r="H12" s="113" t="n">
        <v>0.134027777777778</v>
      </c>
      <c r="I12" s="114" t="n">
        <v>42902</v>
      </c>
      <c r="J12" s="112" t="n">
        <v>337000</v>
      </c>
      <c r="K12" s="112" t="s">
        <v>416</v>
      </c>
      <c r="L12" s="112" t="s">
        <v>407</v>
      </c>
      <c r="M12" s="112" t="s">
        <v>406</v>
      </c>
      <c r="N12" s="112" t="s">
        <v>27</v>
      </c>
      <c r="O12" s="112" t="n">
        <v>11666</v>
      </c>
      <c r="P12" s="112" t="s">
        <v>4360</v>
      </c>
      <c r="Q12" s="112" t="s">
        <v>4199</v>
      </c>
      <c r="R12" s="112" t="n">
        <v>40</v>
      </c>
      <c r="S12" s="112" t="n">
        <v>3</v>
      </c>
      <c r="T12" s="112" t="s">
        <v>407</v>
      </c>
      <c r="U12" s="116" t="s">
        <v>27</v>
      </c>
    </row>
    <row r="13" customFormat="false" ht="14.25" hidden="false" customHeight="true" outlineLevel="0" collapsed="false">
      <c r="A13" s="106" t="s">
        <v>440</v>
      </c>
      <c r="B13" s="107" t="s">
        <v>441</v>
      </c>
      <c r="C13" s="107" t="s">
        <v>442</v>
      </c>
      <c r="D13" s="107" t="s">
        <v>27</v>
      </c>
      <c r="E13" s="107" t="s">
        <v>27</v>
      </c>
      <c r="F13" s="107" t="n">
        <v>2100000</v>
      </c>
      <c r="G13" s="107" t="n">
        <v>764541711</v>
      </c>
      <c r="H13" s="108" t="n">
        <v>0.355555555555556</v>
      </c>
      <c r="I13" s="109" t="n">
        <v>43426</v>
      </c>
      <c r="J13" s="107" t="n">
        <v>122000</v>
      </c>
      <c r="K13" s="107" t="s">
        <v>28</v>
      </c>
      <c r="L13" s="107" t="s">
        <v>406</v>
      </c>
      <c r="M13" s="107" t="s">
        <v>406</v>
      </c>
      <c r="N13" s="107" t="s">
        <v>4361</v>
      </c>
      <c r="O13" s="107" t="n">
        <v>4054</v>
      </c>
      <c r="P13" s="107" t="s">
        <v>4349</v>
      </c>
      <c r="Q13" s="107" t="s">
        <v>4199</v>
      </c>
      <c r="R13" s="107" t="n">
        <v>3300</v>
      </c>
      <c r="S13" s="107" t="n">
        <v>61</v>
      </c>
      <c r="T13" s="107" t="s">
        <v>407</v>
      </c>
      <c r="U13" s="110" t="s">
        <v>27</v>
      </c>
    </row>
    <row r="14" customFormat="false" ht="14.25" hidden="false" customHeight="true" outlineLevel="0" collapsed="false">
      <c r="A14" s="111" t="s">
        <v>443</v>
      </c>
      <c r="B14" s="112" t="s">
        <v>444</v>
      </c>
      <c r="C14" s="112" t="s">
        <v>445</v>
      </c>
      <c r="D14" s="112" t="s">
        <v>27</v>
      </c>
      <c r="E14" s="112" t="s">
        <v>27</v>
      </c>
      <c r="F14" s="112" t="n">
        <v>4450000</v>
      </c>
      <c r="G14" s="112" t="n">
        <v>1254542963</v>
      </c>
      <c r="H14" s="113" t="n">
        <v>0.0319444444444445</v>
      </c>
      <c r="I14" s="114" t="n">
        <v>43650</v>
      </c>
      <c r="J14" s="112" t="n">
        <v>11000</v>
      </c>
      <c r="K14" s="112" t="s">
        <v>53</v>
      </c>
      <c r="L14" s="112" t="s">
        <v>407</v>
      </c>
      <c r="M14" s="112" t="s">
        <v>406</v>
      </c>
      <c r="N14" s="112" t="s">
        <v>4362</v>
      </c>
      <c r="O14" s="112" t="n">
        <v>1567</v>
      </c>
      <c r="P14" s="112" t="s">
        <v>4360</v>
      </c>
      <c r="Q14" s="112" t="s">
        <v>4199</v>
      </c>
      <c r="R14" s="112" t="n">
        <v>31000</v>
      </c>
      <c r="S14" s="112" t="n">
        <v>150</v>
      </c>
      <c r="T14" s="112" t="s">
        <v>407</v>
      </c>
      <c r="U14" s="116" t="s">
        <v>27</v>
      </c>
    </row>
    <row r="15" customFormat="false" ht="14.25" hidden="false" customHeight="true" outlineLevel="0" collapsed="false">
      <c r="A15" s="106" t="s">
        <v>446</v>
      </c>
      <c r="B15" s="107" t="s">
        <v>447</v>
      </c>
      <c r="C15" s="118" t="s">
        <v>448</v>
      </c>
      <c r="D15" s="107" t="s">
        <v>27</v>
      </c>
      <c r="E15" s="107" t="s">
        <v>27</v>
      </c>
      <c r="F15" s="107" t="n">
        <v>4320000</v>
      </c>
      <c r="G15" s="107" t="n">
        <v>635782829</v>
      </c>
      <c r="H15" s="108" t="n">
        <v>0.421527777777778</v>
      </c>
      <c r="I15" s="109" t="s">
        <v>4363</v>
      </c>
      <c r="J15" s="107" t="n">
        <v>268000</v>
      </c>
      <c r="K15" s="107" t="s">
        <v>28</v>
      </c>
      <c r="L15" s="107" t="s">
        <v>406</v>
      </c>
      <c r="M15" s="107" t="s">
        <v>406</v>
      </c>
      <c r="N15" s="107" t="s">
        <v>4364</v>
      </c>
      <c r="O15" s="107" t="n">
        <v>2229</v>
      </c>
      <c r="P15" s="107" t="s">
        <v>4365</v>
      </c>
      <c r="Q15" s="107" t="s">
        <v>4199</v>
      </c>
      <c r="R15" s="107" t="n">
        <v>2900</v>
      </c>
      <c r="S15" s="107" t="n">
        <v>21</v>
      </c>
      <c r="T15" s="107" t="s">
        <v>407</v>
      </c>
      <c r="U15" s="110" t="n">
        <v>7</v>
      </c>
    </row>
    <row r="16" customFormat="false" ht="14.25" hidden="false" customHeight="true" outlineLevel="0" collapsed="false">
      <c r="A16" s="111" t="s">
        <v>449</v>
      </c>
      <c r="B16" s="112" t="s">
        <v>450</v>
      </c>
      <c r="C16" s="119" t="s">
        <v>451</v>
      </c>
      <c r="D16" s="112" t="s">
        <v>4366</v>
      </c>
      <c r="E16" s="112" t="s">
        <v>41</v>
      </c>
      <c r="F16" s="112" t="n">
        <v>141</v>
      </c>
      <c r="G16" s="112" t="n">
        <v>8941</v>
      </c>
      <c r="H16" s="113" t="n">
        <v>1.38333333333333</v>
      </c>
      <c r="I16" s="114" t="n">
        <v>43149</v>
      </c>
      <c r="J16" s="112" t="n">
        <v>39</v>
      </c>
      <c r="K16" s="112" t="s">
        <v>416</v>
      </c>
      <c r="L16" s="112" t="s">
        <v>407</v>
      </c>
      <c r="M16" s="112" t="s">
        <v>406</v>
      </c>
      <c r="N16" s="112" t="s">
        <v>4367</v>
      </c>
      <c r="O16" s="112" t="n">
        <v>1</v>
      </c>
      <c r="P16" s="112" t="s">
        <v>27</v>
      </c>
      <c r="Q16" s="112" t="s">
        <v>4239</v>
      </c>
      <c r="R16" s="112" t="n">
        <v>207</v>
      </c>
      <c r="S16" s="112" t="n">
        <v>1</v>
      </c>
      <c r="T16" s="112" t="s">
        <v>407</v>
      </c>
      <c r="U16" s="116" t="s">
        <v>27</v>
      </c>
    </row>
    <row r="17" customFormat="false" ht="14.25" hidden="false" customHeight="true" outlineLevel="0" collapsed="false">
      <c r="A17" s="106" t="s">
        <v>453</v>
      </c>
      <c r="B17" s="107" t="s">
        <v>454</v>
      </c>
      <c r="C17" s="107" t="s">
        <v>455</v>
      </c>
      <c r="D17" s="107" t="s">
        <v>456</v>
      </c>
      <c r="E17" s="107" t="s">
        <v>47</v>
      </c>
      <c r="F17" s="107" t="n">
        <v>2550000</v>
      </c>
      <c r="G17" s="107" t="n">
        <v>369297269</v>
      </c>
      <c r="H17" s="108" t="n">
        <v>0.715972222222222</v>
      </c>
      <c r="I17" s="109" t="n">
        <v>42235</v>
      </c>
      <c r="J17" s="107" t="n">
        <v>276000</v>
      </c>
      <c r="K17" s="107" t="s">
        <v>28</v>
      </c>
      <c r="L17" s="107" t="s">
        <v>406</v>
      </c>
      <c r="M17" s="107" t="s">
        <v>406</v>
      </c>
      <c r="N17" s="107" t="s">
        <v>27</v>
      </c>
      <c r="O17" s="107" t="n">
        <v>5669</v>
      </c>
      <c r="P17" s="107" t="s">
        <v>4359</v>
      </c>
      <c r="Q17" s="107" t="s">
        <v>4199</v>
      </c>
      <c r="R17" s="107" t="n">
        <v>469</v>
      </c>
      <c r="S17" s="107" t="n">
        <v>42</v>
      </c>
      <c r="T17" s="107" t="s">
        <v>407</v>
      </c>
      <c r="U17" s="110" t="s">
        <v>27</v>
      </c>
    </row>
    <row r="18" customFormat="false" ht="14.25" hidden="false" customHeight="true" outlineLevel="0" collapsed="false">
      <c r="A18" s="111" t="s">
        <v>457</v>
      </c>
      <c r="B18" s="112" t="s">
        <v>458</v>
      </c>
      <c r="C18" s="112" t="s">
        <v>459</v>
      </c>
      <c r="D18" s="112" t="s">
        <v>27</v>
      </c>
      <c r="E18" s="112" t="s">
        <v>27</v>
      </c>
      <c r="F18" s="112" t="n">
        <v>1460000</v>
      </c>
      <c r="G18" s="112" t="n">
        <v>612840321</v>
      </c>
      <c r="H18" s="113" t="n">
        <v>0.126388888888889</v>
      </c>
      <c r="I18" s="114" t="n">
        <v>43636</v>
      </c>
      <c r="J18" s="112" t="n">
        <v>360000</v>
      </c>
      <c r="K18" s="112" t="s">
        <v>28</v>
      </c>
      <c r="L18" s="112" t="s">
        <v>406</v>
      </c>
      <c r="M18" s="112" t="s">
        <v>406</v>
      </c>
      <c r="N18" s="112" t="s">
        <v>27</v>
      </c>
      <c r="O18" s="112" t="n">
        <v>1100</v>
      </c>
      <c r="P18" s="112" t="s">
        <v>4368</v>
      </c>
      <c r="Q18" s="112" t="s">
        <v>4199</v>
      </c>
      <c r="R18" s="112" t="n">
        <v>1800</v>
      </c>
      <c r="S18" s="112" t="n">
        <v>11</v>
      </c>
      <c r="T18" s="112" t="s">
        <v>407</v>
      </c>
      <c r="U18" s="116" t="s">
        <v>27</v>
      </c>
    </row>
    <row r="19" customFormat="false" ht="14.25" hidden="false" customHeight="true" outlineLevel="0" collapsed="false">
      <c r="A19" s="106" t="s">
        <v>460</v>
      </c>
      <c r="B19" s="107" t="s">
        <v>461</v>
      </c>
      <c r="C19" s="107" t="s">
        <v>462</v>
      </c>
      <c r="D19" s="107" t="s">
        <v>27</v>
      </c>
      <c r="E19" s="107" t="s">
        <v>27</v>
      </c>
      <c r="F19" s="107" t="n">
        <v>48000</v>
      </c>
      <c r="G19" s="107" t="n">
        <v>11210405</v>
      </c>
      <c r="H19" s="108" t="n">
        <v>0.176388888888889</v>
      </c>
      <c r="I19" s="109" t="n">
        <v>41989</v>
      </c>
      <c r="J19" s="107" t="n">
        <v>3700</v>
      </c>
      <c r="K19" s="107" t="s">
        <v>28</v>
      </c>
      <c r="L19" s="107" t="s">
        <v>406</v>
      </c>
      <c r="M19" s="107" t="s">
        <v>406</v>
      </c>
      <c r="N19" s="107" t="s">
        <v>27</v>
      </c>
      <c r="O19" s="107" t="n">
        <v>0</v>
      </c>
      <c r="P19" s="107" t="s">
        <v>27</v>
      </c>
      <c r="Q19" s="107" t="s">
        <v>4199</v>
      </c>
      <c r="R19" s="107" t="n">
        <v>970</v>
      </c>
      <c r="S19" s="107" t="n">
        <v>19</v>
      </c>
      <c r="T19" s="107" t="s">
        <v>407</v>
      </c>
      <c r="U19" s="110" t="s">
        <v>27</v>
      </c>
    </row>
    <row r="20" customFormat="false" ht="14.25" hidden="false" customHeight="true" outlineLevel="0" collapsed="false">
      <c r="A20" s="111" t="s">
        <v>463</v>
      </c>
      <c r="B20" s="112" t="s">
        <v>464</v>
      </c>
      <c r="C20" s="112" t="s">
        <v>465</v>
      </c>
      <c r="D20" s="112" t="s">
        <v>27</v>
      </c>
      <c r="E20" s="112" t="s">
        <v>27</v>
      </c>
      <c r="F20" s="112" t="n">
        <v>138000</v>
      </c>
      <c r="G20" s="112" t="n">
        <v>5153946</v>
      </c>
      <c r="H20" s="113" t="n">
        <v>0.831944444444444</v>
      </c>
      <c r="I20" s="114" t="n">
        <v>43869</v>
      </c>
      <c r="J20" s="112" t="n">
        <v>49000</v>
      </c>
      <c r="K20" s="112" t="s">
        <v>416</v>
      </c>
      <c r="L20" s="112" t="s">
        <v>407</v>
      </c>
      <c r="M20" s="112" t="s">
        <v>406</v>
      </c>
      <c r="N20" s="112" t="s">
        <v>4369</v>
      </c>
      <c r="O20" s="112" t="n">
        <v>17217</v>
      </c>
      <c r="P20" s="112" t="s">
        <v>4370</v>
      </c>
      <c r="Q20" s="112" t="s">
        <v>4239</v>
      </c>
      <c r="R20" s="112" t="n">
        <v>980</v>
      </c>
      <c r="S20" s="112" t="n">
        <v>21</v>
      </c>
      <c r="T20" s="112" t="s">
        <v>407</v>
      </c>
      <c r="U20" s="116" t="n">
        <v>1</v>
      </c>
    </row>
    <row r="21" customFormat="false" ht="14.25" hidden="false" customHeight="true" outlineLevel="0" collapsed="false">
      <c r="A21" s="106" t="s">
        <v>466</v>
      </c>
      <c r="B21" s="107" t="s">
        <v>467</v>
      </c>
      <c r="C21" s="107" t="s">
        <v>468</v>
      </c>
      <c r="D21" s="107" t="s">
        <v>27</v>
      </c>
      <c r="E21" s="107" t="s">
        <v>27</v>
      </c>
      <c r="F21" s="107" t="n">
        <v>1550000</v>
      </c>
      <c r="G21" s="107" t="n">
        <v>783331172</v>
      </c>
      <c r="H21" s="108" t="n">
        <v>0.163888888888889</v>
      </c>
      <c r="I21" s="109" t="n">
        <v>44329</v>
      </c>
      <c r="J21" s="107" t="n">
        <v>60000</v>
      </c>
      <c r="K21" s="107" t="s">
        <v>28</v>
      </c>
      <c r="L21" s="107" t="s">
        <v>406</v>
      </c>
      <c r="M21" s="107" t="s">
        <v>406</v>
      </c>
      <c r="N21" s="107" t="s">
        <v>4371</v>
      </c>
      <c r="O21" s="107" t="n">
        <v>15653</v>
      </c>
      <c r="P21" s="107" t="s">
        <v>4372</v>
      </c>
      <c r="Q21" s="107" t="s">
        <v>4199</v>
      </c>
      <c r="R21" s="107" t="n">
        <v>9800</v>
      </c>
      <c r="S21" s="107" t="n">
        <v>78</v>
      </c>
      <c r="T21" s="107" t="s">
        <v>407</v>
      </c>
      <c r="U21" s="110" t="n">
        <v>7</v>
      </c>
    </row>
    <row r="22" customFormat="false" ht="14.25" hidden="false" customHeight="true" outlineLevel="0" collapsed="false">
      <c r="A22" s="111" t="s">
        <v>469</v>
      </c>
      <c r="B22" s="112" t="s">
        <v>470</v>
      </c>
      <c r="C22" s="112" t="s">
        <v>471</v>
      </c>
      <c r="D22" s="112" t="s">
        <v>27</v>
      </c>
      <c r="E22" s="112" t="s">
        <v>27</v>
      </c>
      <c r="F22" s="112" t="n">
        <v>1480000</v>
      </c>
      <c r="G22" s="112" t="n">
        <v>191827758</v>
      </c>
      <c r="H22" s="113" t="n">
        <v>1.23333333333333</v>
      </c>
      <c r="I22" s="114" t="n">
        <v>43660</v>
      </c>
      <c r="J22" s="112" t="n">
        <v>130000</v>
      </c>
      <c r="K22" s="112" t="s">
        <v>53</v>
      </c>
      <c r="L22" s="112" t="s">
        <v>407</v>
      </c>
      <c r="M22" s="112" t="s">
        <v>406</v>
      </c>
      <c r="N22" s="112" t="s">
        <v>27</v>
      </c>
      <c r="O22" s="112" t="n">
        <v>4469</v>
      </c>
      <c r="P22" s="112" t="s">
        <v>4373</v>
      </c>
      <c r="Q22" s="112" t="s">
        <v>4209</v>
      </c>
      <c r="R22" s="112" t="n">
        <v>2500</v>
      </c>
      <c r="S22" s="112" t="n">
        <v>26</v>
      </c>
      <c r="T22" s="112" t="s">
        <v>407</v>
      </c>
      <c r="U22" s="116" t="n">
        <v>1</v>
      </c>
    </row>
    <row r="23" customFormat="false" ht="14.25" hidden="false" customHeight="true" outlineLevel="0" collapsed="false">
      <c r="A23" s="106" t="s">
        <v>472</v>
      </c>
      <c r="B23" s="107" t="s">
        <v>473</v>
      </c>
      <c r="C23" s="107" t="s">
        <v>474</v>
      </c>
      <c r="D23" s="107" t="s">
        <v>27</v>
      </c>
      <c r="E23" s="107" t="s">
        <v>27</v>
      </c>
      <c r="F23" s="107" t="n">
        <v>969000</v>
      </c>
      <c r="G23" s="107" t="n">
        <v>414511633</v>
      </c>
      <c r="H23" s="108" t="n">
        <v>0.0569444444444444</v>
      </c>
      <c r="I23" s="109" t="n">
        <v>43449</v>
      </c>
      <c r="J23" s="107" t="n">
        <v>126000</v>
      </c>
      <c r="K23" s="107" t="s">
        <v>53</v>
      </c>
      <c r="L23" s="107" t="s">
        <v>407</v>
      </c>
      <c r="M23" s="107" t="s">
        <v>406</v>
      </c>
      <c r="N23" s="107" t="s">
        <v>27</v>
      </c>
      <c r="O23" s="107" t="n">
        <v>3090</v>
      </c>
      <c r="P23" s="107" t="s">
        <v>4368</v>
      </c>
      <c r="Q23" s="107" t="s">
        <v>4239</v>
      </c>
      <c r="R23" s="107" t="n">
        <v>5700</v>
      </c>
      <c r="S23" s="107" t="n">
        <v>1</v>
      </c>
      <c r="T23" s="107" t="s">
        <v>407</v>
      </c>
      <c r="U23" s="110" t="s">
        <v>27</v>
      </c>
    </row>
    <row r="24" customFormat="false" ht="14.25" hidden="false" customHeight="true" outlineLevel="0" collapsed="false">
      <c r="A24" s="111" t="s">
        <v>475</v>
      </c>
      <c r="B24" s="112" t="s">
        <v>476</v>
      </c>
      <c r="C24" s="112" t="s">
        <v>477</v>
      </c>
      <c r="D24" s="112" t="s">
        <v>27</v>
      </c>
      <c r="E24" s="112" t="s">
        <v>27</v>
      </c>
      <c r="F24" s="112" t="n">
        <v>467000</v>
      </c>
      <c r="G24" s="112" t="n">
        <v>42284181</v>
      </c>
      <c r="H24" s="113" t="n">
        <v>0.458333333333333</v>
      </c>
      <c r="I24" s="114" t="n">
        <v>43621</v>
      </c>
      <c r="J24" s="112" t="n">
        <v>68000</v>
      </c>
      <c r="K24" s="112" t="s">
        <v>53</v>
      </c>
      <c r="L24" s="112" t="s">
        <v>407</v>
      </c>
      <c r="M24" s="112" t="s">
        <v>406</v>
      </c>
      <c r="N24" s="112" t="s">
        <v>27</v>
      </c>
      <c r="O24" s="112" t="n">
        <v>2169</v>
      </c>
      <c r="P24" s="112" t="s">
        <v>4374</v>
      </c>
      <c r="Q24" s="112" t="s">
        <v>4199</v>
      </c>
      <c r="R24" s="112" t="n">
        <v>1100</v>
      </c>
      <c r="S24" s="112" t="n">
        <v>14</v>
      </c>
      <c r="T24" s="112" t="s">
        <v>407</v>
      </c>
      <c r="U24" s="116" t="s">
        <v>27</v>
      </c>
    </row>
    <row r="25" customFormat="false" ht="14.25" hidden="false" customHeight="true" outlineLevel="0" collapsed="false">
      <c r="A25" s="106" t="s">
        <v>478</v>
      </c>
      <c r="B25" s="107" t="s">
        <v>479</v>
      </c>
      <c r="C25" s="107" t="s">
        <v>480</v>
      </c>
      <c r="D25" s="107" t="s">
        <v>481</v>
      </c>
      <c r="E25" s="107" t="s">
        <v>41</v>
      </c>
      <c r="F25" s="107" t="n">
        <v>464000</v>
      </c>
      <c r="G25" s="107" t="n">
        <v>27884879</v>
      </c>
      <c r="H25" s="108" t="n">
        <v>0.247222222222222</v>
      </c>
      <c r="I25" s="109" t="n">
        <v>42974</v>
      </c>
      <c r="J25" s="107" t="n">
        <v>86000</v>
      </c>
      <c r="K25" s="107" t="s">
        <v>28</v>
      </c>
      <c r="L25" s="107" t="s">
        <v>406</v>
      </c>
      <c r="M25" s="107" t="s">
        <v>406</v>
      </c>
      <c r="N25" s="107" t="s">
        <v>27</v>
      </c>
      <c r="O25" s="107" t="n">
        <v>18399</v>
      </c>
      <c r="P25" s="107" t="s">
        <v>4360</v>
      </c>
      <c r="Q25" s="107" t="s">
        <v>4239</v>
      </c>
      <c r="R25" s="107" t="n">
        <v>889</v>
      </c>
      <c r="S25" s="107" t="n">
        <v>17</v>
      </c>
      <c r="T25" s="107" t="s">
        <v>407</v>
      </c>
      <c r="U25" s="110" t="s">
        <v>27</v>
      </c>
    </row>
    <row r="26" customFormat="false" ht="14.25" hidden="false" customHeight="true" outlineLevel="0" collapsed="false">
      <c r="A26" s="111" t="s">
        <v>482</v>
      </c>
      <c r="B26" s="112" t="s">
        <v>483</v>
      </c>
      <c r="C26" s="112" t="s">
        <v>484</v>
      </c>
      <c r="D26" s="112" t="s">
        <v>27</v>
      </c>
      <c r="E26" s="112" t="s">
        <v>27</v>
      </c>
      <c r="F26" s="112" t="n">
        <v>2710000</v>
      </c>
      <c r="G26" s="112" t="n">
        <v>213400522</v>
      </c>
      <c r="H26" s="113" t="n">
        <v>1.32847222222222</v>
      </c>
      <c r="I26" s="114" t="n">
        <v>43803</v>
      </c>
      <c r="J26" s="112" t="n">
        <v>1100000</v>
      </c>
      <c r="K26" s="112" t="s">
        <v>28</v>
      </c>
      <c r="L26" s="112" t="s">
        <v>407</v>
      </c>
      <c r="M26" s="112" t="s">
        <v>406</v>
      </c>
      <c r="N26" s="112" t="s">
        <v>27</v>
      </c>
      <c r="O26" s="112" t="n">
        <v>25204</v>
      </c>
      <c r="P26" s="112" t="s">
        <v>4375</v>
      </c>
      <c r="Q26" s="112" t="s">
        <v>4199</v>
      </c>
      <c r="R26" s="112" t="n">
        <v>5500</v>
      </c>
      <c r="S26" s="112" t="n">
        <v>56</v>
      </c>
      <c r="T26" s="112" t="s">
        <v>406</v>
      </c>
      <c r="U26" s="116" t="n">
        <v>21</v>
      </c>
    </row>
    <row r="27" customFormat="false" ht="14.25" hidden="false" customHeight="true" outlineLevel="0" collapsed="false">
      <c r="A27" s="106" t="s">
        <v>485</v>
      </c>
      <c r="B27" s="107" t="s">
        <v>486</v>
      </c>
      <c r="C27" s="107" t="s">
        <v>487</v>
      </c>
      <c r="D27" s="107" t="s">
        <v>488</v>
      </c>
      <c r="E27" s="107" t="s">
        <v>47</v>
      </c>
      <c r="F27" s="107" t="n">
        <v>21100000</v>
      </c>
      <c r="G27" s="107" t="n">
        <v>10107081598</v>
      </c>
      <c r="H27" s="108" t="n">
        <v>0.155555555555556</v>
      </c>
      <c r="I27" s="109" t="n">
        <v>42923</v>
      </c>
      <c r="J27" s="107" t="n">
        <v>16000000</v>
      </c>
      <c r="K27" s="107" t="s">
        <v>28</v>
      </c>
      <c r="L27" s="107" t="s">
        <v>407</v>
      </c>
      <c r="M27" s="107" t="s">
        <v>406</v>
      </c>
      <c r="N27" s="107" t="s">
        <v>4376</v>
      </c>
      <c r="O27" s="107" t="n">
        <v>372367</v>
      </c>
      <c r="P27" s="107" t="s">
        <v>4377</v>
      </c>
      <c r="Q27" s="107" t="s">
        <v>4199</v>
      </c>
      <c r="R27" s="107" t="n">
        <v>164</v>
      </c>
      <c r="S27" s="107" t="n">
        <v>11</v>
      </c>
      <c r="T27" s="107" t="s">
        <v>406</v>
      </c>
      <c r="U27" s="110" t="n">
        <v>12</v>
      </c>
    </row>
    <row r="28" customFormat="false" ht="14.25" hidden="false" customHeight="true" outlineLevel="0" collapsed="false">
      <c r="A28" s="120" t="s">
        <v>489</v>
      </c>
      <c r="B28" s="112" t="s">
        <v>490</v>
      </c>
      <c r="C28" s="112" t="s">
        <v>491</v>
      </c>
      <c r="D28" s="112" t="s">
        <v>27</v>
      </c>
      <c r="E28" s="112" t="s">
        <v>27</v>
      </c>
      <c r="F28" s="112" t="n">
        <v>142000</v>
      </c>
      <c r="G28" s="112" t="n">
        <v>7809752</v>
      </c>
      <c r="H28" s="113" t="n">
        <v>0.129861111111111</v>
      </c>
      <c r="I28" s="114" t="n">
        <v>43670</v>
      </c>
      <c r="J28" s="112" t="n">
        <v>7400</v>
      </c>
      <c r="K28" s="112" t="s">
        <v>28</v>
      </c>
      <c r="L28" s="112" t="s">
        <v>407</v>
      </c>
      <c r="M28" s="112" t="s">
        <v>406</v>
      </c>
      <c r="N28" s="112" t="s">
        <v>27</v>
      </c>
      <c r="O28" s="112" t="n">
        <v>98</v>
      </c>
      <c r="P28" s="112" t="s">
        <v>4360</v>
      </c>
      <c r="Q28" s="112" t="s">
        <v>4199</v>
      </c>
      <c r="R28" s="112" t="n">
        <v>64</v>
      </c>
      <c r="S28" s="112" t="n">
        <v>7</v>
      </c>
      <c r="T28" s="112" t="s">
        <v>406</v>
      </c>
      <c r="U28" s="116" t="s">
        <v>27</v>
      </c>
    </row>
    <row r="29" customFormat="false" ht="14.25" hidden="false" customHeight="true" outlineLevel="0" collapsed="false">
      <c r="A29" s="106" t="s">
        <v>492</v>
      </c>
      <c r="B29" s="107" t="s">
        <v>493</v>
      </c>
      <c r="C29" s="107" t="s">
        <v>491</v>
      </c>
      <c r="D29" s="107" t="s">
        <v>27</v>
      </c>
      <c r="E29" s="107" t="s">
        <v>27</v>
      </c>
      <c r="F29" s="107" t="n">
        <v>142000</v>
      </c>
      <c r="G29" s="107" t="n">
        <v>7809752</v>
      </c>
      <c r="H29" s="108" t="n">
        <v>0.242361111111111</v>
      </c>
      <c r="I29" s="109" t="n">
        <v>44195</v>
      </c>
      <c r="J29" s="107" t="n">
        <v>36000</v>
      </c>
      <c r="K29" s="107" t="s">
        <v>28</v>
      </c>
      <c r="L29" s="107" t="s">
        <v>406</v>
      </c>
      <c r="M29" s="107" t="s">
        <v>406</v>
      </c>
      <c r="N29" s="107" t="s">
        <v>27</v>
      </c>
      <c r="O29" s="107" t="n">
        <v>1101</v>
      </c>
      <c r="P29" s="107" t="s">
        <v>4378</v>
      </c>
      <c r="Q29" s="107" t="s">
        <v>4199</v>
      </c>
      <c r="R29" s="107" t="n">
        <v>64</v>
      </c>
      <c r="S29" s="107" t="n">
        <v>7</v>
      </c>
      <c r="T29" s="107" t="s">
        <v>406</v>
      </c>
      <c r="U29" s="110" t="s">
        <v>27</v>
      </c>
    </row>
    <row r="30" customFormat="false" ht="14.25" hidden="false" customHeight="true" outlineLevel="0" collapsed="false">
      <c r="A30" s="111" t="s">
        <v>494</v>
      </c>
      <c r="B30" s="112" t="s">
        <v>495</v>
      </c>
      <c r="C30" s="112" t="s">
        <v>496</v>
      </c>
      <c r="D30" s="112" t="s">
        <v>497</v>
      </c>
      <c r="E30" s="112" t="s">
        <v>47</v>
      </c>
      <c r="F30" s="112" t="n">
        <v>220000</v>
      </c>
      <c r="G30" s="112" t="n">
        <v>12243302</v>
      </c>
      <c r="H30" s="113" t="n">
        <v>0.713888888888889</v>
      </c>
      <c r="I30" s="114" t="n">
        <v>43971</v>
      </c>
      <c r="J30" s="112" t="n">
        <v>25000</v>
      </c>
      <c r="K30" s="112" t="s">
        <v>28</v>
      </c>
      <c r="L30" s="112" t="s">
        <v>407</v>
      </c>
      <c r="M30" s="112" t="s">
        <v>406</v>
      </c>
      <c r="N30" s="112" t="s">
        <v>4379</v>
      </c>
      <c r="O30" s="112" t="n">
        <v>1894</v>
      </c>
      <c r="P30" s="112" t="s">
        <v>4378</v>
      </c>
      <c r="Q30" s="112" t="s">
        <v>4199</v>
      </c>
      <c r="R30" s="112" t="n">
        <v>1400</v>
      </c>
      <c r="S30" s="112" t="n">
        <v>18</v>
      </c>
      <c r="T30" s="112" t="s">
        <v>407</v>
      </c>
      <c r="U30" s="116" t="s">
        <v>27</v>
      </c>
    </row>
    <row r="31" customFormat="false" ht="14.25" hidden="false" customHeight="true" outlineLevel="0" collapsed="false">
      <c r="A31" s="106" t="s">
        <v>498</v>
      </c>
      <c r="B31" s="107" t="s">
        <v>499</v>
      </c>
      <c r="C31" s="107" t="s">
        <v>500</v>
      </c>
      <c r="D31" s="107" t="s">
        <v>501</v>
      </c>
      <c r="E31" s="107" t="s">
        <v>47</v>
      </c>
      <c r="F31" s="107" t="n">
        <v>1430000</v>
      </c>
      <c r="G31" s="107" t="n">
        <v>406566113</v>
      </c>
      <c r="H31" s="108" t="n">
        <v>3.22430555555556</v>
      </c>
      <c r="I31" s="109" t="n">
        <v>43794</v>
      </c>
      <c r="J31" s="107" t="n">
        <v>212000</v>
      </c>
      <c r="K31" s="107" t="s">
        <v>28</v>
      </c>
      <c r="L31" s="107" t="s">
        <v>407</v>
      </c>
      <c r="M31" s="107" t="s">
        <v>406</v>
      </c>
      <c r="N31" s="107" t="s">
        <v>4380</v>
      </c>
      <c r="O31" s="107" t="n">
        <v>40803</v>
      </c>
      <c r="P31" s="107" t="s">
        <v>4360</v>
      </c>
      <c r="Q31" s="107" t="s">
        <v>4199</v>
      </c>
      <c r="R31" s="107" t="n">
        <v>2600</v>
      </c>
      <c r="S31" s="107" t="n">
        <v>100</v>
      </c>
      <c r="T31" s="107" t="s">
        <v>406</v>
      </c>
      <c r="U31" s="110" t="s">
        <v>27</v>
      </c>
    </row>
    <row r="32" customFormat="false" ht="14.25" hidden="false" customHeight="true" outlineLevel="0" collapsed="false">
      <c r="A32" s="111" t="s">
        <v>502</v>
      </c>
      <c r="B32" s="112" t="s">
        <v>503</v>
      </c>
      <c r="C32" s="112" t="s">
        <v>504</v>
      </c>
      <c r="D32" s="112" t="s">
        <v>505</v>
      </c>
      <c r="E32" s="112" t="s">
        <v>41</v>
      </c>
      <c r="F32" s="112" t="n">
        <v>743000</v>
      </c>
      <c r="G32" s="112" t="n">
        <v>270408503</v>
      </c>
      <c r="H32" s="113" t="n">
        <v>0.150694444444444</v>
      </c>
      <c r="I32" s="114" t="n">
        <v>44444</v>
      </c>
      <c r="J32" s="112" t="n">
        <v>25000</v>
      </c>
      <c r="K32" s="112" t="s">
        <v>416</v>
      </c>
      <c r="L32" s="112" t="s">
        <v>407</v>
      </c>
      <c r="M32" s="112" t="s">
        <v>406</v>
      </c>
      <c r="N32" s="112" t="s">
        <v>4381</v>
      </c>
      <c r="O32" s="112" t="n">
        <v>202</v>
      </c>
      <c r="P32" s="112" t="s">
        <v>4360</v>
      </c>
      <c r="Q32" s="112" t="s">
        <v>4199</v>
      </c>
      <c r="R32" s="112" t="n">
        <v>301</v>
      </c>
      <c r="S32" s="112" t="n">
        <v>30</v>
      </c>
      <c r="T32" s="112" t="s">
        <v>407</v>
      </c>
      <c r="U32" s="116" t="s">
        <v>27</v>
      </c>
    </row>
    <row r="33" customFormat="false" ht="14.25" hidden="false" customHeight="true" outlineLevel="0" collapsed="false">
      <c r="A33" s="106" t="s">
        <v>506</v>
      </c>
      <c r="B33" s="107" t="s">
        <v>507</v>
      </c>
      <c r="C33" s="107" t="s">
        <v>508</v>
      </c>
      <c r="D33" s="107" t="s">
        <v>509</v>
      </c>
      <c r="E33" s="107" t="s">
        <v>47</v>
      </c>
      <c r="F33" s="107" t="n">
        <v>741000</v>
      </c>
      <c r="G33" s="107" t="n">
        <v>163848464</v>
      </c>
      <c r="H33" s="108" t="n">
        <v>0.153472222222222</v>
      </c>
      <c r="I33" s="109" t="n">
        <v>44338</v>
      </c>
      <c r="J33" s="107" t="n">
        <v>85000</v>
      </c>
      <c r="K33" s="107" t="s">
        <v>28</v>
      </c>
      <c r="L33" s="107" t="s">
        <v>407</v>
      </c>
      <c r="M33" s="107" t="s">
        <v>406</v>
      </c>
      <c r="N33" s="107" t="s">
        <v>27</v>
      </c>
      <c r="O33" s="107" t="n">
        <v>2591</v>
      </c>
      <c r="P33" s="107" t="s">
        <v>4368</v>
      </c>
      <c r="Q33" s="107" t="s">
        <v>4199</v>
      </c>
      <c r="R33" s="107" t="n">
        <v>3300</v>
      </c>
      <c r="S33" s="107" t="n">
        <v>60</v>
      </c>
      <c r="T33" s="107" t="s">
        <v>407</v>
      </c>
      <c r="U33" s="110" t="s">
        <v>27</v>
      </c>
    </row>
    <row r="34" customFormat="false" ht="14.25" hidden="false" customHeight="true" outlineLevel="0" collapsed="false">
      <c r="A34" s="111" t="s">
        <v>510</v>
      </c>
      <c r="B34" s="112" t="s">
        <v>511</v>
      </c>
      <c r="C34" s="112" t="s">
        <v>512</v>
      </c>
      <c r="D34" s="112" t="s">
        <v>27</v>
      </c>
      <c r="E34" s="112" t="s">
        <v>27</v>
      </c>
      <c r="F34" s="112" t="n">
        <v>99400</v>
      </c>
      <c r="G34" s="112" t="n">
        <v>9649700</v>
      </c>
      <c r="H34" s="113" t="n">
        <v>0.558333333333333</v>
      </c>
      <c r="I34" s="114" t="n">
        <v>42586</v>
      </c>
      <c r="J34" s="112" t="n">
        <v>9500</v>
      </c>
      <c r="K34" s="112" t="s">
        <v>28</v>
      </c>
      <c r="L34" s="112" t="s">
        <v>406</v>
      </c>
      <c r="M34" s="112" t="s">
        <v>406</v>
      </c>
      <c r="N34" s="112" t="s">
        <v>4382</v>
      </c>
      <c r="O34" s="112" t="n">
        <v>458</v>
      </c>
      <c r="P34" s="112" t="s">
        <v>4374</v>
      </c>
      <c r="Q34" s="112" t="s">
        <v>4199</v>
      </c>
      <c r="R34" s="112" t="n">
        <v>639</v>
      </c>
      <c r="S34" s="112" t="n">
        <v>64</v>
      </c>
      <c r="T34" s="112" t="s">
        <v>407</v>
      </c>
      <c r="U34" s="116" t="s">
        <v>27</v>
      </c>
    </row>
    <row r="35" customFormat="false" ht="14.25" hidden="false" customHeight="true" outlineLevel="0" collapsed="false">
      <c r="A35" s="106" t="s">
        <v>513</v>
      </c>
      <c r="B35" s="107" t="s">
        <v>514</v>
      </c>
      <c r="C35" s="107" t="s">
        <v>515</v>
      </c>
      <c r="D35" s="107" t="s">
        <v>516</v>
      </c>
      <c r="E35" s="107" t="s">
        <v>47</v>
      </c>
      <c r="F35" s="107" t="n">
        <v>8460000</v>
      </c>
      <c r="G35" s="107" t="n">
        <v>1313781853</v>
      </c>
      <c r="H35" s="108" t="n">
        <v>0.709027777777778</v>
      </c>
      <c r="I35" s="109" t="n">
        <v>43569</v>
      </c>
      <c r="J35" s="107" t="s">
        <v>517</v>
      </c>
      <c r="K35" s="107" t="s">
        <v>416</v>
      </c>
      <c r="L35" s="107" t="s">
        <v>406</v>
      </c>
      <c r="M35" s="107" t="s">
        <v>406</v>
      </c>
      <c r="N35" s="107" t="s">
        <v>27</v>
      </c>
      <c r="O35" s="107" t="n">
        <v>32961</v>
      </c>
      <c r="P35" s="107" t="s">
        <v>4360</v>
      </c>
      <c r="Q35" s="107" t="s">
        <v>4199</v>
      </c>
      <c r="R35" s="107" t="n">
        <v>116</v>
      </c>
      <c r="S35" s="107" t="n">
        <v>7</v>
      </c>
      <c r="T35" s="107" t="s">
        <v>407</v>
      </c>
      <c r="U35" s="110" t="s">
        <v>27</v>
      </c>
    </row>
    <row r="36" customFormat="false" ht="14.25" hidden="false" customHeight="true" outlineLevel="0" collapsed="false">
      <c r="A36" s="111" t="s">
        <v>518</v>
      </c>
      <c r="B36" s="112" t="s">
        <v>519</v>
      </c>
      <c r="C36" s="112" t="s">
        <v>520</v>
      </c>
      <c r="D36" s="112" t="s">
        <v>521</v>
      </c>
      <c r="E36" s="112" t="s">
        <v>41</v>
      </c>
      <c r="F36" s="112" t="n">
        <v>220000</v>
      </c>
      <c r="G36" s="112" t="n">
        <v>288001029</v>
      </c>
      <c r="H36" s="113" t="n">
        <v>0.308333333333333</v>
      </c>
      <c r="I36" s="114" t="n">
        <v>42198</v>
      </c>
      <c r="J36" s="112" t="n">
        <v>206000</v>
      </c>
      <c r="K36" s="112" t="s">
        <v>28</v>
      </c>
      <c r="L36" s="112" t="s">
        <v>406</v>
      </c>
      <c r="M36" s="112" t="s">
        <v>406</v>
      </c>
      <c r="N36" s="112" t="s">
        <v>27</v>
      </c>
      <c r="O36" s="112" t="n">
        <v>2453</v>
      </c>
      <c r="P36" s="112" t="s">
        <v>4360</v>
      </c>
      <c r="Q36" s="112" t="s">
        <v>4199</v>
      </c>
      <c r="R36" s="112" t="n">
        <v>257</v>
      </c>
      <c r="S36" s="112" t="n">
        <v>20</v>
      </c>
      <c r="T36" s="112" t="s">
        <v>407</v>
      </c>
      <c r="U36" s="116" t="s">
        <v>27</v>
      </c>
    </row>
    <row r="37" customFormat="false" ht="14.25" hidden="false" customHeight="true" outlineLevel="0" collapsed="false">
      <c r="A37" s="106" t="s">
        <v>522</v>
      </c>
      <c r="B37" s="107" t="s">
        <v>523</v>
      </c>
      <c r="C37" s="107" t="s">
        <v>524</v>
      </c>
      <c r="D37" s="107" t="s">
        <v>27</v>
      </c>
      <c r="E37" s="107" t="s">
        <v>27</v>
      </c>
      <c r="F37" s="107" t="n">
        <v>269000</v>
      </c>
      <c r="G37" s="107" t="n">
        <v>6770281</v>
      </c>
      <c r="H37" s="108" t="n">
        <v>0.293055555555556</v>
      </c>
      <c r="I37" s="109" t="n">
        <v>43988</v>
      </c>
      <c r="J37" s="107" t="n">
        <v>146000</v>
      </c>
      <c r="K37" s="107" t="s">
        <v>416</v>
      </c>
      <c r="L37" s="107" t="s">
        <v>407</v>
      </c>
      <c r="M37" s="107" t="s">
        <v>406</v>
      </c>
      <c r="N37" s="107" t="s">
        <v>27</v>
      </c>
      <c r="O37" s="107" t="n">
        <v>9103</v>
      </c>
      <c r="P37" s="107" t="s">
        <v>4378</v>
      </c>
      <c r="Q37" s="107" t="s">
        <v>4199</v>
      </c>
      <c r="R37" s="107" t="n">
        <v>161</v>
      </c>
      <c r="S37" s="107" t="n">
        <v>10</v>
      </c>
      <c r="T37" s="107" t="s">
        <v>407</v>
      </c>
      <c r="U37" s="110" t="s">
        <v>27</v>
      </c>
    </row>
    <row r="38" customFormat="false" ht="14.25" hidden="false" customHeight="true" outlineLevel="0" collapsed="false">
      <c r="A38" s="111" t="s">
        <v>525</v>
      </c>
      <c r="B38" s="112" t="s">
        <v>526</v>
      </c>
      <c r="C38" s="112" t="s">
        <v>527</v>
      </c>
      <c r="D38" s="112" t="s">
        <v>27</v>
      </c>
      <c r="E38" s="112" t="s">
        <v>27</v>
      </c>
      <c r="F38" s="112" t="n">
        <v>118000</v>
      </c>
      <c r="G38" s="112" t="n">
        <v>40778687</v>
      </c>
      <c r="H38" s="113" t="n">
        <v>0.381944444444444</v>
      </c>
      <c r="I38" s="114" t="n">
        <v>42592</v>
      </c>
      <c r="J38" s="112" t="n">
        <v>35000</v>
      </c>
      <c r="K38" s="112" t="s">
        <v>416</v>
      </c>
      <c r="L38" s="112" t="s">
        <v>407</v>
      </c>
      <c r="M38" s="112" t="s">
        <v>406</v>
      </c>
      <c r="N38" s="112" t="s">
        <v>4383</v>
      </c>
      <c r="O38" s="112" t="n">
        <v>734</v>
      </c>
      <c r="P38" s="112" t="s">
        <v>4360</v>
      </c>
      <c r="Q38" s="112" t="s">
        <v>4199</v>
      </c>
      <c r="R38" s="112" t="n">
        <v>162</v>
      </c>
      <c r="S38" s="112" t="n">
        <v>2</v>
      </c>
      <c r="T38" s="112" t="s">
        <v>407</v>
      </c>
      <c r="U38" s="116" t="s">
        <v>27</v>
      </c>
    </row>
    <row r="39" customFormat="false" ht="14.25" hidden="false" customHeight="true" outlineLevel="0" collapsed="false">
      <c r="A39" s="106" t="s">
        <v>528</v>
      </c>
      <c r="B39" s="107" t="s">
        <v>529</v>
      </c>
      <c r="C39" s="107" t="s">
        <v>530</v>
      </c>
      <c r="D39" s="107" t="s">
        <v>531</v>
      </c>
      <c r="E39" s="107" t="s">
        <v>41</v>
      </c>
      <c r="F39" s="107" t="n">
        <v>392000</v>
      </c>
      <c r="G39" s="107" t="n">
        <v>20993219</v>
      </c>
      <c r="H39" s="108" t="n">
        <v>0.943055555555556</v>
      </c>
      <c r="I39" s="109" t="n">
        <v>44536</v>
      </c>
      <c r="J39" s="107" t="n">
        <v>51000</v>
      </c>
      <c r="K39" s="107" t="s">
        <v>28</v>
      </c>
      <c r="L39" s="107" t="s">
        <v>407</v>
      </c>
      <c r="M39" s="107" t="s">
        <v>406</v>
      </c>
      <c r="N39" s="107" t="s">
        <v>27</v>
      </c>
      <c r="O39" s="107" t="n">
        <v>1345</v>
      </c>
      <c r="P39" s="107" t="s">
        <v>4360</v>
      </c>
      <c r="Q39" s="107" t="s">
        <v>4199</v>
      </c>
      <c r="R39" s="107" t="n">
        <v>192</v>
      </c>
      <c r="S39" s="107" t="n">
        <v>25</v>
      </c>
      <c r="T39" s="107" t="s">
        <v>406</v>
      </c>
      <c r="U39" s="110" t="s">
        <v>27</v>
      </c>
    </row>
    <row r="40" customFormat="false" ht="14.25" hidden="false" customHeight="true" outlineLevel="0" collapsed="false">
      <c r="A40" s="111" t="s">
        <v>532</v>
      </c>
      <c r="B40" s="112" t="s">
        <v>533</v>
      </c>
      <c r="C40" s="112" t="s">
        <v>534</v>
      </c>
      <c r="D40" s="112" t="s">
        <v>535</v>
      </c>
      <c r="E40" s="112" t="s">
        <v>41</v>
      </c>
      <c r="F40" s="112" t="n">
        <v>1640000</v>
      </c>
      <c r="G40" s="112" t="n">
        <v>1232900462</v>
      </c>
      <c r="H40" s="113" t="n">
        <v>0.288888888888889</v>
      </c>
      <c r="I40" s="114" t="n">
        <v>43473</v>
      </c>
      <c r="J40" s="112" t="n">
        <v>12000</v>
      </c>
      <c r="K40" s="112" t="s">
        <v>416</v>
      </c>
      <c r="L40" s="112" t="s">
        <v>407</v>
      </c>
      <c r="M40" s="112" t="s">
        <v>406</v>
      </c>
      <c r="N40" s="112" t="s">
        <v>4384</v>
      </c>
      <c r="O40" s="112" t="n">
        <v>930</v>
      </c>
      <c r="P40" s="112" t="s">
        <v>4378</v>
      </c>
      <c r="Q40" s="112" t="s">
        <v>4199</v>
      </c>
      <c r="R40" s="112" t="n">
        <v>13000</v>
      </c>
      <c r="S40" s="112" t="n">
        <v>7</v>
      </c>
      <c r="T40" s="112" t="s">
        <v>407</v>
      </c>
      <c r="U40" s="116" t="s">
        <v>27</v>
      </c>
    </row>
    <row r="41" customFormat="false" ht="14.25" hidden="false" customHeight="true" outlineLevel="0" collapsed="false">
      <c r="A41" s="106" t="s">
        <v>536</v>
      </c>
      <c r="B41" s="107" t="s">
        <v>537</v>
      </c>
      <c r="C41" s="107" t="s">
        <v>538</v>
      </c>
      <c r="D41" s="107" t="s">
        <v>516</v>
      </c>
      <c r="E41" s="107" t="s">
        <v>47</v>
      </c>
      <c r="F41" s="107" t="s">
        <v>4385</v>
      </c>
      <c r="G41" s="107" t="n">
        <v>2291045</v>
      </c>
      <c r="H41" s="108" t="n">
        <v>0.590277777777778</v>
      </c>
      <c r="I41" s="109" t="n">
        <v>44676</v>
      </c>
      <c r="J41" s="107" t="n">
        <v>7000</v>
      </c>
      <c r="K41" s="107" t="s">
        <v>416</v>
      </c>
      <c r="L41" s="107" t="s">
        <v>406</v>
      </c>
      <c r="M41" s="107" t="s">
        <v>406</v>
      </c>
      <c r="N41" s="107" t="s">
        <v>27</v>
      </c>
      <c r="O41" s="107" t="n">
        <v>236</v>
      </c>
      <c r="P41" s="107" t="s">
        <v>4368</v>
      </c>
      <c r="Q41" s="107" t="s">
        <v>4199</v>
      </c>
      <c r="R41" s="107" t="n">
        <v>95</v>
      </c>
      <c r="S41" s="107" t="n">
        <v>0</v>
      </c>
      <c r="T41" s="107" t="s">
        <v>407</v>
      </c>
      <c r="U41" s="110" t="s">
        <v>27</v>
      </c>
    </row>
    <row r="42" customFormat="false" ht="14.25" hidden="false" customHeight="true" outlineLevel="0" collapsed="false">
      <c r="A42" s="111" t="s">
        <v>539</v>
      </c>
      <c r="B42" s="112" t="s">
        <v>540</v>
      </c>
      <c r="C42" s="112" t="s">
        <v>541</v>
      </c>
      <c r="D42" s="112" t="s">
        <v>542</v>
      </c>
      <c r="E42" s="112" t="s">
        <v>47</v>
      </c>
      <c r="F42" s="112" t="n">
        <v>2530000</v>
      </c>
      <c r="G42" s="112" t="n">
        <v>201958516</v>
      </c>
      <c r="H42" s="113" t="n">
        <v>0.471527777777778</v>
      </c>
      <c r="I42" s="114" t="n">
        <v>43783</v>
      </c>
      <c r="J42" s="112" t="n">
        <v>218000</v>
      </c>
      <c r="K42" s="112" t="s">
        <v>28</v>
      </c>
      <c r="L42" s="112" t="s">
        <v>406</v>
      </c>
      <c r="M42" s="112" t="s">
        <v>406</v>
      </c>
      <c r="N42" s="112" t="s">
        <v>27</v>
      </c>
      <c r="O42" s="112" t="n">
        <v>19409</v>
      </c>
      <c r="P42" s="112" t="s">
        <v>4386</v>
      </c>
      <c r="Q42" s="112" t="s">
        <v>4199</v>
      </c>
      <c r="R42" s="112" t="n">
        <v>195</v>
      </c>
      <c r="S42" s="112" t="n">
        <v>12</v>
      </c>
      <c r="T42" s="112" t="s">
        <v>407</v>
      </c>
      <c r="U42" s="116" t="s">
        <v>27</v>
      </c>
    </row>
    <row r="43" customFormat="false" ht="14.25" hidden="false" customHeight="true" outlineLevel="0" collapsed="false">
      <c r="A43" s="106" t="s">
        <v>543</v>
      </c>
      <c r="B43" s="107" t="s">
        <v>544</v>
      </c>
      <c r="C43" s="107" t="s">
        <v>545</v>
      </c>
      <c r="D43" s="107" t="s">
        <v>27</v>
      </c>
      <c r="E43" s="107" t="s">
        <v>27</v>
      </c>
      <c r="F43" s="107" t="n">
        <v>1610000</v>
      </c>
      <c r="G43" s="107" t="n">
        <v>222849226</v>
      </c>
      <c r="H43" s="108" t="n">
        <v>1.22638888888889</v>
      </c>
      <c r="I43" s="109" t="n">
        <v>43226</v>
      </c>
      <c r="J43" s="107" t="n">
        <v>50000</v>
      </c>
      <c r="K43" s="107" t="s">
        <v>53</v>
      </c>
      <c r="L43" s="107" t="s">
        <v>407</v>
      </c>
      <c r="M43" s="107" t="s">
        <v>407</v>
      </c>
      <c r="N43" s="107" t="s">
        <v>27</v>
      </c>
      <c r="O43" s="107" t="n">
        <v>3435</v>
      </c>
      <c r="P43" s="107" t="s">
        <v>4378</v>
      </c>
      <c r="Q43" s="107" t="s">
        <v>4199</v>
      </c>
      <c r="R43" s="107" t="n">
        <v>6700</v>
      </c>
      <c r="S43" s="107" t="n">
        <v>55</v>
      </c>
      <c r="T43" s="107" t="s">
        <v>406</v>
      </c>
      <c r="U43" s="110" t="s">
        <v>27</v>
      </c>
    </row>
    <row r="44" customFormat="false" ht="14.25" hidden="false" customHeight="true" outlineLevel="0" collapsed="false">
      <c r="A44" s="111" t="s">
        <v>546</v>
      </c>
      <c r="B44" s="112" t="s">
        <v>547</v>
      </c>
      <c r="C44" s="112" t="s">
        <v>548</v>
      </c>
      <c r="D44" s="112" t="s">
        <v>549</v>
      </c>
      <c r="E44" s="112" t="s">
        <v>41</v>
      </c>
      <c r="F44" s="112" t="n">
        <v>1810000</v>
      </c>
      <c r="G44" s="112" t="n">
        <v>245962982</v>
      </c>
      <c r="H44" s="113" t="n">
        <v>2.35694444444444</v>
      </c>
      <c r="I44" s="114" t="n">
        <v>43520</v>
      </c>
      <c r="J44" s="112" t="n">
        <v>49000</v>
      </c>
      <c r="K44" s="112" t="s">
        <v>53</v>
      </c>
      <c r="L44" s="112" t="s">
        <v>407</v>
      </c>
      <c r="M44" s="112" t="s">
        <v>406</v>
      </c>
      <c r="N44" s="112" t="s">
        <v>27</v>
      </c>
      <c r="O44" s="112" t="n">
        <v>0</v>
      </c>
      <c r="P44" s="112" t="s">
        <v>27</v>
      </c>
      <c r="Q44" s="112" t="s">
        <v>4199</v>
      </c>
      <c r="R44" s="112" t="n">
        <v>3800</v>
      </c>
      <c r="S44" s="112" t="n">
        <v>14</v>
      </c>
      <c r="T44" s="112" t="s">
        <v>406</v>
      </c>
      <c r="U44" s="116" t="s">
        <v>27</v>
      </c>
    </row>
    <row r="45" customFormat="false" ht="14.25" hidden="false" customHeight="true" outlineLevel="0" collapsed="false">
      <c r="A45" s="106" t="s">
        <v>550</v>
      </c>
      <c r="B45" s="107" t="s">
        <v>551</v>
      </c>
      <c r="C45" s="107" t="s">
        <v>552</v>
      </c>
      <c r="D45" s="107" t="s">
        <v>553</v>
      </c>
      <c r="E45" s="107" t="s">
        <v>41</v>
      </c>
      <c r="F45" s="107" t="n">
        <v>310000</v>
      </c>
      <c r="G45" s="107" t="n">
        <v>34318287</v>
      </c>
      <c r="H45" s="108" t="n">
        <v>0.45625</v>
      </c>
      <c r="I45" s="109" t="n">
        <v>43533</v>
      </c>
      <c r="J45" s="107" t="n">
        <v>16000</v>
      </c>
      <c r="K45" s="107" t="s">
        <v>53</v>
      </c>
      <c r="L45" s="107" t="s">
        <v>407</v>
      </c>
      <c r="M45" s="107" t="s">
        <v>406</v>
      </c>
      <c r="N45" s="107" t="s">
        <v>4387</v>
      </c>
      <c r="O45" s="107" t="n">
        <v>758</v>
      </c>
      <c r="P45" s="107" t="s">
        <v>4360</v>
      </c>
      <c r="Q45" s="107" t="s">
        <v>4199</v>
      </c>
      <c r="R45" s="107" t="n">
        <v>979</v>
      </c>
      <c r="S45" s="107" t="n">
        <v>14</v>
      </c>
      <c r="T45" s="107" t="s">
        <v>407</v>
      </c>
      <c r="U45" s="110" t="s">
        <v>27</v>
      </c>
    </row>
    <row r="46" customFormat="false" ht="14.25" hidden="false" customHeight="true" outlineLevel="0" collapsed="false">
      <c r="A46" s="111" t="s">
        <v>554</v>
      </c>
      <c r="B46" s="112" t="s">
        <v>555</v>
      </c>
      <c r="C46" s="112" t="s">
        <v>556</v>
      </c>
      <c r="D46" s="112" t="s">
        <v>557</v>
      </c>
      <c r="E46" s="112" t="s">
        <v>41</v>
      </c>
      <c r="F46" s="112" t="n">
        <v>1100000</v>
      </c>
      <c r="G46" s="112" t="n">
        <v>80845823</v>
      </c>
      <c r="H46" s="113" t="n">
        <v>1.46597222222222</v>
      </c>
      <c r="I46" s="114" t="n">
        <v>43913</v>
      </c>
      <c r="J46" s="112" t="n">
        <v>121000</v>
      </c>
      <c r="K46" s="112" t="s">
        <v>416</v>
      </c>
      <c r="L46" s="112" t="s">
        <v>407</v>
      </c>
      <c r="M46" s="112" t="s">
        <v>406</v>
      </c>
      <c r="N46" s="112" t="s">
        <v>4388</v>
      </c>
      <c r="O46" s="112" t="n">
        <v>12888</v>
      </c>
      <c r="P46" s="112" t="s">
        <v>4360</v>
      </c>
      <c r="Q46" s="112" t="s">
        <v>4199</v>
      </c>
      <c r="R46" s="112" t="n">
        <v>446</v>
      </c>
      <c r="S46" s="112" t="n">
        <v>20</v>
      </c>
      <c r="T46" s="112" t="s">
        <v>407</v>
      </c>
      <c r="U46" s="116" t="n">
        <v>5</v>
      </c>
    </row>
    <row r="47" customFormat="false" ht="14.25" hidden="false" customHeight="true" outlineLevel="0" collapsed="false">
      <c r="A47" s="106" t="s">
        <v>558</v>
      </c>
      <c r="B47" s="107" t="s">
        <v>559</v>
      </c>
      <c r="C47" s="107" t="s">
        <v>560</v>
      </c>
      <c r="D47" s="107" t="s">
        <v>27</v>
      </c>
      <c r="E47" s="107" t="s">
        <v>27</v>
      </c>
      <c r="F47" s="107" t="n">
        <v>3940000</v>
      </c>
      <c r="G47" s="107" t="n">
        <v>719397800</v>
      </c>
      <c r="H47" s="108" t="n">
        <v>0.611805555555556</v>
      </c>
      <c r="I47" s="109" t="n">
        <v>44177</v>
      </c>
      <c r="J47" s="107" t="n">
        <v>385000</v>
      </c>
      <c r="K47" s="107" t="s">
        <v>28</v>
      </c>
      <c r="L47" s="107" t="s">
        <v>407</v>
      </c>
      <c r="M47" s="107" t="s">
        <v>406</v>
      </c>
      <c r="N47" s="107" t="s">
        <v>27</v>
      </c>
      <c r="O47" s="107" t="n">
        <v>3388</v>
      </c>
      <c r="P47" s="107" t="s">
        <v>4389</v>
      </c>
      <c r="Q47" s="107" t="s">
        <v>4199</v>
      </c>
      <c r="R47" s="107" t="n">
        <v>2900</v>
      </c>
      <c r="S47" s="107" t="n">
        <v>125</v>
      </c>
      <c r="T47" s="107" t="s">
        <v>407</v>
      </c>
      <c r="U47" s="110" t="n">
        <v>7</v>
      </c>
    </row>
    <row r="48" customFormat="false" ht="14.25" hidden="false" customHeight="true" outlineLevel="0" collapsed="false">
      <c r="A48" s="111" t="s">
        <v>561</v>
      </c>
      <c r="B48" s="112" t="s">
        <v>562</v>
      </c>
      <c r="C48" s="112" t="s">
        <v>563</v>
      </c>
      <c r="D48" s="112" t="s">
        <v>27</v>
      </c>
      <c r="E48" s="112" t="s">
        <v>27</v>
      </c>
      <c r="F48" s="112" t="n">
        <v>99200</v>
      </c>
      <c r="G48" s="112" t="n">
        <v>16997570</v>
      </c>
      <c r="H48" s="113" t="n">
        <v>0.0680555555555556</v>
      </c>
      <c r="I48" s="114" t="n">
        <v>43761</v>
      </c>
      <c r="J48" s="112" t="n">
        <v>180</v>
      </c>
      <c r="K48" s="112" t="s">
        <v>28</v>
      </c>
      <c r="L48" s="112" t="s">
        <v>406</v>
      </c>
      <c r="M48" s="112" t="s">
        <v>406</v>
      </c>
      <c r="N48" s="112" t="s">
        <v>27</v>
      </c>
      <c r="O48" s="112" t="n">
        <v>11</v>
      </c>
      <c r="P48" s="112" t="s">
        <v>4378</v>
      </c>
      <c r="Q48" s="112" t="s">
        <v>4199</v>
      </c>
      <c r="R48" s="112" t="n">
        <v>2700</v>
      </c>
      <c r="S48" s="112" t="n">
        <v>110</v>
      </c>
      <c r="T48" s="112" t="s">
        <v>407</v>
      </c>
      <c r="U48" s="116" t="n">
        <v>1</v>
      </c>
    </row>
    <row r="49" customFormat="false" ht="14.25" hidden="false" customHeight="true" outlineLevel="0" collapsed="false">
      <c r="A49" s="106" t="s">
        <v>564</v>
      </c>
      <c r="B49" s="107" t="s">
        <v>565</v>
      </c>
      <c r="C49" s="107" t="s">
        <v>566</v>
      </c>
      <c r="D49" s="107" t="s">
        <v>567</v>
      </c>
      <c r="E49" s="107" t="s">
        <v>41</v>
      </c>
      <c r="F49" s="107" t="n">
        <v>433000</v>
      </c>
      <c r="G49" s="107" t="n">
        <v>20954074</v>
      </c>
      <c r="H49" s="108" t="n">
        <v>1.26736111111111</v>
      </c>
      <c r="I49" s="109" t="n">
        <v>44493</v>
      </c>
      <c r="J49" s="107" t="n">
        <v>18000</v>
      </c>
      <c r="K49" s="107" t="s">
        <v>416</v>
      </c>
      <c r="L49" s="107" t="s">
        <v>406</v>
      </c>
      <c r="M49" s="107" t="s">
        <v>406</v>
      </c>
      <c r="N49" s="107" t="s">
        <v>4390</v>
      </c>
      <c r="O49" s="107" t="n">
        <v>1900</v>
      </c>
      <c r="P49" s="107" t="s">
        <v>4391</v>
      </c>
      <c r="Q49" s="107" t="s">
        <v>4199</v>
      </c>
      <c r="R49" s="107" t="n">
        <v>150</v>
      </c>
      <c r="S49" s="107" t="n">
        <v>9</v>
      </c>
      <c r="T49" s="107" t="s">
        <v>407</v>
      </c>
      <c r="U49" s="110" t="n">
        <v>9</v>
      </c>
    </row>
    <row r="50" customFormat="false" ht="14.25" hidden="false" customHeight="true" outlineLevel="0" collapsed="false">
      <c r="A50" s="111" t="s">
        <v>568</v>
      </c>
      <c r="B50" s="112" t="s">
        <v>569</v>
      </c>
      <c r="C50" s="112" t="s">
        <v>570</v>
      </c>
      <c r="D50" s="112" t="s">
        <v>571</v>
      </c>
      <c r="E50" s="112" t="s">
        <v>41</v>
      </c>
      <c r="F50" s="112" t="n">
        <v>425000</v>
      </c>
      <c r="G50" s="112" t="n">
        <v>63747367</v>
      </c>
      <c r="H50" s="113" t="n">
        <v>0.286805555555556</v>
      </c>
      <c r="I50" s="114" t="n">
        <v>43534</v>
      </c>
      <c r="J50" s="112" t="n">
        <v>16000</v>
      </c>
      <c r="K50" s="112" t="s">
        <v>416</v>
      </c>
      <c r="L50" s="112" t="s">
        <v>406</v>
      </c>
      <c r="M50" s="112" t="s">
        <v>406</v>
      </c>
      <c r="N50" s="112" t="s">
        <v>4392</v>
      </c>
      <c r="O50" s="112" t="n">
        <v>1279</v>
      </c>
      <c r="P50" s="112" t="s">
        <v>4378</v>
      </c>
      <c r="Q50" s="112" t="s">
        <v>4199</v>
      </c>
      <c r="R50" s="112" t="n">
        <v>386</v>
      </c>
      <c r="S50" s="112" t="n">
        <v>23</v>
      </c>
      <c r="T50" s="112" t="s">
        <v>407</v>
      </c>
      <c r="U50" s="116" t="s">
        <v>27</v>
      </c>
    </row>
    <row r="51" customFormat="false" ht="14.25" hidden="false" customHeight="true" outlineLevel="0" collapsed="false">
      <c r="A51" s="106" t="s">
        <v>572</v>
      </c>
      <c r="B51" s="107" t="s">
        <v>573</v>
      </c>
      <c r="C51" s="107" t="s">
        <v>574</v>
      </c>
      <c r="D51" s="107" t="s">
        <v>27</v>
      </c>
      <c r="E51" s="107" t="s">
        <v>27</v>
      </c>
      <c r="F51" s="107" t="n">
        <v>436000</v>
      </c>
      <c r="G51" s="107" t="n">
        <v>50159382</v>
      </c>
      <c r="H51" s="108" t="n">
        <v>0.0291666666666667</v>
      </c>
      <c r="I51" s="109" t="n">
        <f aca="true">TODAY()</f>
        <v>44914</v>
      </c>
      <c r="J51" s="107" t="n">
        <v>29000</v>
      </c>
      <c r="K51" s="107" t="s">
        <v>416</v>
      </c>
      <c r="L51" s="107" t="s">
        <v>407</v>
      </c>
      <c r="M51" s="107" t="s">
        <v>406</v>
      </c>
      <c r="N51" s="107" t="s">
        <v>27</v>
      </c>
      <c r="O51" s="107" t="n">
        <v>293</v>
      </c>
      <c r="P51" s="107" t="s">
        <v>4356</v>
      </c>
      <c r="Q51" s="107" t="s">
        <v>4199</v>
      </c>
      <c r="R51" s="107" t="n">
        <v>42</v>
      </c>
      <c r="S51" s="107" t="n">
        <v>2</v>
      </c>
      <c r="T51" s="107" t="s">
        <v>407</v>
      </c>
      <c r="U51" s="110" t="s">
        <v>27</v>
      </c>
    </row>
    <row r="52" customFormat="false" ht="14.25" hidden="false" customHeight="true" outlineLevel="0" collapsed="false">
      <c r="A52" s="111" t="s">
        <v>575</v>
      </c>
      <c r="B52" s="112" t="s">
        <v>576</v>
      </c>
      <c r="C52" s="112" t="s">
        <v>574</v>
      </c>
      <c r="D52" s="112" t="s">
        <v>27</v>
      </c>
      <c r="E52" s="112" t="s">
        <v>27</v>
      </c>
      <c r="F52" s="112" t="n">
        <v>436000</v>
      </c>
      <c r="G52" s="112" t="n">
        <v>50159382</v>
      </c>
      <c r="H52" s="113" t="n">
        <v>0.0576388888888889</v>
      </c>
      <c r="I52" s="114" t="n">
        <v>44481</v>
      </c>
      <c r="J52" s="112" t="n">
        <v>390000</v>
      </c>
      <c r="K52" s="112" t="s">
        <v>416</v>
      </c>
      <c r="L52" s="112" t="s">
        <v>407</v>
      </c>
      <c r="M52" s="112" t="s">
        <v>406</v>
      </c>
      <c r="N52" s="112" t="s">
        <v>27</v>
      </c>
      <c r="O52" s="112" t="n">
        <v>8100</v>
      </c>
      <c r="P52" s="112" t="s">
        <v>4393</v>
      </c>
      <c r="Q52" s="112" t="s">
        <v>4199</v>
      </c>
      <c r="R52" s="112" t="n">
        <v>42</v>
      </c>
      <c r="S52" s="112" t="n">
        <v>2</v>
      </c>
      <c r="T52" s="112" t="s">
        <v>407</v>
      </c>
      <c r="U52" s="116" t="s">
        <v>27</v>
      </c>
    </row>
    <row r="53" customFormat="false" ht="14.25" hidden="false" customHeight="true" outlineLevel="0" collapsed="false">
      <c r="A53" s="106" t="s">
        <v>577</v>
      </c>
      <c r="B53" s="107" t="s">
        <v>578</v>
      </c>
      <c r="C53" s="107" t="s">
        <v>579</v>
      </c>
      <c r="D53" s="107" t="s">
        <v>27</v>
      </c>
      <c r="E53" s="107" t="s">
        <v>27</v>
      </c>
      <c r="F53" s="107" t="n">
        <v>12900000</v>
      </c>
      <c r="G53" s="107" t="s">
        <v>4394</v>
      </c>
      <c r="H53" s="108" t="n">
        <v>0.111111111111111</v>
      </c>
      <c r="I53" s="109" t="n">
        <v>44825</v>
      </c>
      <c r="J53" s="107" t="n">
        <v>201</v>
      </c>
      <c r="K53" s="107" t="s">
        <v>580</v>
      </c>
      <c r="L53" s="107" t="s">
        <v>407</v>
      </c>
      <c r="M53" s="107" t="s">
        <v>406</v>
      </c>
      <c r="N53" s="107" t="s">
        <v>27</v>
      </c>
      <c r="O53" s="107" t="n">
        <v>2540</v>
      </c>
      <c r="P53" s="107" t="s">
        <v>4356</v>
      </c>
      <c r="Q53" s="107" t="s">
        <v>4199</v>
      </c>
      <c r="R53" s="107" t="n">
        <v>457</v>
      </c>
      <c r="S53" s="107" t="n">
        <v>17</v>
      </c>
      <c r="T53" s="107" t="s">
        <v>406</v>
      </c>
      <c r="U53" s="110" t="s">
        <v>27</v>
      </c>
    </row>
    <row r="54" customFormat="false" ht="14.25" hidden="false" customHeight="true" outlineLevel="0" collapsed="false">
      <c r="A54" s="111" t="s">
        <v>581</v>
      </c>
      <c r="B54" s="112" t="s">
        <v>582</v>
      </c>
      <c r="C54" s="112" t="s">
        <v>583</v>
      </c>
      <c r="D54" s="112" t="s">
        <v>584</v>
      </c>
      <c r="E54" s="112" t="s">
        <v>41</v>
      </c>
      <c r="F54" s="112" t="n">
        <v>528000</v>
      </c>
      <c r="G54" s="112" t="n">
        <v>1980195</v>
      </c>
      <c r="H54" s="113" t="n">
        <v>1</v>
      </c>
      <c r="I54" s="114" t="n">
        <v>44825</v>
      </c>
      <c r="J54" s="112" t="n">
        <v>4851</v>
      </c>
      <c r="K54" s="112" t="s">
        <v>416</v>
      </c>
      <c r="L54" s="112" t="s">
        <v>406</v>
      </c>
      <c r="M54" s="112" t="s">
        <v>407</v>
      </c>
      <c r="N54" s="112" t="s">
        <v>27</v>
      </c>
      <c r="O54" s="112" t="n">
        <v>345</v>
      </c>
      <c r="P54" s="112" t="s">
        <v>4356</v>
      </c>
      <c r="Q54" s="112" t="s">
        <v>4199</v>
      </c>
      <c r="R54" s="112" t="n">
        <v>754</v>
      </c>
      <c r="S54" s="112" t="n">
        <v>22</v>
      </c>
      <c r="T54" s="112" t="s">
        <v>407</v>
      </c>
      <c r="U54" s="116" t="s">
        <v>27</v>
      </c>
    </row>
    <row r="55" customFormat="false" ht="14.25" hidden="false" customHeight="true" outlineLevel="0" collapsed="false">
      <c r="A55" s="106" t="s">
        <v>585</v>
      </c>
      <c r="B55" s="107" t="s">
        <v>586</v>
      </c>
      <c r="C55" s="107" t="s">
        <v>587</v>
      </c>
      <c r="D55" s="107" t="s">
        <v>588</v>
      </c>
      <c r="E55" s="107" t="s">
        <v>41</v>
      </c>
      <c r="F55" s="107" t="s">
        <v>589</v>
      </c>
      <c r="G55" s="107" t="n">
        <v>87605371</v>
      </c>
      <c r="H55" s="108"/>
      <c r="I55" s="109" t="n">
        <v>44826</v>
      </c>
      <c r="J55" s="107" t="n">
        <v>4678</v>
      </c>
      <c r="K55" s="107" t="s">
        <v>53</v>
      </c>
      <c r="L55" s="107" t="s">
        <v>407</v>
      </c>
      <c r="M55" s="107" t="s">
        <v>407</v>
      </c>
      <c r="N55" s="107" t="s">
        <v>27</v>
      </c>
      <c r="O55" s="107" t="n">
        <v>1500</v>
      </c>
      <c r="P55" s="107" t="s">
        <v>4353</v>
      </c>
      <c r="Q55" s="107" t="s">
        <v>4199</v>
      </c>
      <c r="R55" s="107" t="n">
        <v>1200</v>
      </c>
      <c r="S55" s="107" t="n">
        <v>25</v>
      </c>
      <c r="T55" s="107" t="s">
        <v>407</v>
      </c>
      <c r="U55" s="110" t="s">
        <v>27</v>
      </c>
    </row>
    <row r="56" customFormat="false" ht="14.25" hidden="false" customHeight="true" outlineLevel="0" collapsed="false">
      <c r="A56" s="111" t="s">
        <v>590</v>
      </c>
      <c r="B56" s="112" t="s">
        <v>591</v>
      </c>
      <c r="C56" s="112" t="s">
        <v>592</v>
      </c>
      <c r="D56" s="112" t="s">
        <v>27</v>
      </c>
      <c r="E56" s="112" t="s">
        <v>27</v>
      </c>
      <c r="F56" s="112" t="n">
        <v>2100000</v>
      </c>
      <c r="G56" s="112" t="s">
        <v>4395</v>
      </c>
      <c r="H56" s="113" t="n">
        <v>0.204861111111111</v>
      </c>
      <c r="I56" s="114" t="n">
        <v>42136</v>
      </c>
      <c r="J56" s="112" t="n">
        <v>26000</v>
      </c>
      <c r="K56" s="112" t="s">
        <v>416</v>
      </c>
      <c r="L56" s="112" t="s">
        <v>406</v>
      </c>
      <c r="M56" s="112" t="s">
        <v>406</v>
      </c>
      <c r="N56" s="112" t="s">
        <v>27</v>
      </c>
      <c r="O56" s="112" t="n">
        <v>956</v>
      </c>
      <c r="P56" s="112" t="s">
        <v>4360</v>
      </c>
      <c r="Q56" s="112" t="s">
        <v>4199</v>
      </c>
      <c r="R56" s="112" t="n">
        <v>13000</v>
      </c>
      <c r="S56" s="112" t="n">
        <v>115</v>
      </c>
      <c r="T56" s="112" t="s">
        <v>407</v>
      </c>
      <c r="U56" s="116" t="s">
        <v>27</v>
      </c>
    </row>
    <row r="57" customFormat="false" ht="14.25" hidden="false" customHeight="true" outlineLevel="0" collapsed="false">
      <c r="A57" s="106" t="s">
        <v>593</v>
      </c>
      <c r="B57" s="107" t="s">
        <v>594</v>
      </c>
      <c r="C57" s="107" t="s">
        <v>595</v>
      </c>
      <c r="D57" s="107" t="s">
        <v>27</v>
      </c>
      <c r="E57" s="107" t="s">
        <v>27</v>
      </c>
      <c r="F57" s="107" t="n">
        <v>7110000</v>
      </c>
      <c r="G57" s="107" t="n">
        <v>4325711836</v>
      </c>
      <c r="H57" s="108" t="n">
        <v>0.644444444444445</v>
      </c>
      <c r="I57" s="109" t="n">
        <v>40946</v>
      </c>
      <c r="J57" s="107" t="n">
        <v>600000</v>
      </c>
      <c r="K57" s="107" t="s">
        <v>28</v>
      </c>
      <c r="L57" s="107" t="s">
        <v>407</v>
      </c>
      <c r="M57" s="107" t="s">
        <v>406</v>
      </c>
      <c r="N57" s="107" t="s">
        <v>27</v>
      </c>
      <c r="O57" s="107" t="n">
        <v>102</v>
      </c>
      <c r="P57" s="107" t="s">
        <v>4396</v>
      </c>
      <c r="Q57" s="107" t="s">
        <v>4199</v>
      </c>
      <c r="R57" s="107" t="n">
        <v>180000</v>
      </c>
      <c r="S57" s="107" t="n">
        <v>210</v>
      </c>
      <c r="T57" s="107" t="s">
        <v>407</v>
      </c>
      <c r="U57" s="110" t="s">
        <v>27</v>
      </c>
    </row>
    <row r="58" customFormat="false" ht="14.25" hidden="false" customHeight="true" outlineLevel="0" collapsed="false">
      <c r="A58" s="120" t="s">
        <v>596</v>
      </c>
      <c r="B58" s="112" t="s">
        <v>597</v>
      </c>
      <c r="C58" s="112" t="s">
        <v>598</v>
      </c>
      <c r="D58" s="112" t="s">
        <v>27</v>
      </c>
      <c r="E58" s="112" t="s">
        <v>27</v>
      </c>
      <c r="F58" s="112" t="n">
        <v>133000</v>
      </c>
      <c r="G58" s="112" t="n">
        <v>10723177</v>
      </c>
      <c r="H58" s="113" t="n">
        <v>0.377083333333333</v>
      </c>
      <c r="I58" s="114" t="n">
        <v>44798</v>
      </c>
      <c r="J58" s="112" t="n">
        <v>50000</v>
      </c>
      <c r="K58" s="112" t="s">
        <v>28</v>
      </c>
      <c r="L58" s="112" t="s">
        <v>406</v>
      </c>
      <c r="M58" s="112" t="s">
        <v>406</v>
      </c>
      <c r="N58" s="112" t="s">
        <v>27</v>
      </c>
      <c r="O58" s="112" t="n">
        <v>3900</v>
      </c>
      <c r="P58" s="112" t="s">
        <v>4349</v>
      </c>
      <c r="Q58" s="112" t="s">
        <v>4199</v>
      </c>
      <c r="R58" s="112" t="n">
        <v>58</v>
      </c>
      <c r="S58" s="112" t="n">
        <v>8</v>
      </c>
      <c r="T58" s="112" t="s">
        <v>407</v>
      </c>
      <c r="U58" s="116" t="s">
        <v>27</v>
      </c>
    </row>
    <row r="59" customFormat="false" ht="14.25" hidden="false" customHeight="true" outlineLevel="0" collapsed="false">
      <c r="A59" s="106" t="s">
        <v>599</v>
      </c>
      <c r="B59" s="107" t="s">
        <v>600</v>
      </c>
      <c r="C59" s="107" t="s">
        <v>601</v>
      </c>
      <c r="D59" s="107" t="s">
        <v>27</v>
      </c>
      <c r="E59" s="107" t="s">
        <v>27</v>
      </c>
      <c r="F59" s="107" t="n">
        <v>163000</v>
      </c>
      <c r="G59" s="107" t="n">
        <v>19809968</v>
      </c>
      <c r="H59" s="108" t="n">
        <v>1.72916666666667</v>
      </c>
      <c r="I59" s="109" t="n">
        <f aca="true">TODAY()</f>
        <v>44914</v>
      </c>
      <c r="J59" s="107" t="n">
        <v>18</v>
      </c>
      <c r="K59" s="107" t="s">
        <v>28</v>
      </c>
      <c r="L59" s="107" t="s">
        <v>406</v>
      </c>
      <c r="M59" s="107" t="s">
        <v>406</v>
      </c>
      <c r="N59" s="107" t="s">
        <v>4397</v>
      </c>
      <c r="O59" s="107" t="n">
        <v>1</v>
      </c>
      <c r="P59" s="107" t="s">
        <v>4398</v>
      </c>
      <c r="Q59" s="107" t="s">
        <v>4199</v>
      </c>
      <c r="R59" s="107" t="n">
        <v>3600</v>
      </c>
      <c r="S59" s="107" t="n">
        <v>20</v>
      </c>
      <c r="T59" s="107" t="s">
        <v>407</v>
      </c>
      <c r="U59" s="110" t="s">
        <v>27</v>
      </c>
    </row>
    <row r="60" customFormat="false" ht="14.25" hidden="false" customHeight="true" outlineLevel="0" collapsed="false">
      <c r="A60" s="111" t="s">
        <v>602</v>
      </c>
      <c r="B60" s="112" t="s">
        <v>603</v>
      </c>
      <c r="C60" s="112" t="s">
        <v>601</v>
      </c>
      <c r="D60" s="112" t="s">
        <v>27</v>
      </c>
      <c r="E60" s="112" t="s">
        <v>27</v>
      </c>
      <c r="F60" s="112" t="n">
        <v>163000</v>
      </c>
      <c r="G60" s="112" t="n">
        <v>19809968</v>
      </c>
      <c r="H60" s="113" t="n">
        <v>0.284027777777778</v>
      </c>
      <c r="I60" s="114" t="n">
        <v>44660</v>
      </c>
      <c r="J60" s="112" t="n">
        <v>206</v>
      </c>
      <c r="K60" s="112" t="s">
        <v>28</v>
      </c>
      <c r="L60" s="112" t="s">
        <v>406</v>
      </c>
      <c r="M60" s="112" t="s">
        <v>406</v>
      </c>
      <c r="N60" s="112" t="s">
        <v>27</v>
      </c>
      <c r="O60" s="112" t="n">
        <v>3</v>
      </c>
      <c r="P60" s="112" t="s">
        <v>4399</v>
      </c>
      <c r="Q60" s="112" t="s">
        <v>4199</v>
      </c>
      <c r="R60" s="112" t="n">
        <v>3600</v>
      </c>
      <c r="S60" s="112" t="n">
        <v>20</v>
      </c>
      <c r="T60" s="112" t="s">
        <v>407</v>
      </c>
      <c r="U60" s="116" t="s">
        <v>27</v>
      </c>
    </row>
    <row r="61" customFormat="false" ht="14.25" hidden="false" customHeight="true" outlineLevel="0" collapsed="false">
      <c r="A61" s="106" t="s">
        <v>604</v>
      </c>
      <c r="B61" s="107" t="s">
        <v>605</v>
      </c>
      <c r="C61" s="107" t="s">
        <v>606</v>
      </c>
      <c r="D61" s="107" t="s">
        <v>607</v>
      </c>
      <c r="E61" s="107" t="s">
        <v>41</v>
      </c>
      <c r="F61" s="107" t="n">
        <v>226000</v>
      </c>
      <c r="G61" s="107" t="n">
        <v>6675270</v>
      </c>
      <c r="H61" s="108" t="n">
        <v>0.473611111111111</v>
      </c>
      <c r="I61" s="109" t="n">
        <v>44782</v>
      </c>
      <c r="J61" s="107" t="n">
        <v>1500</v>
      </c>
      <c r="K61" s="107" t="s">
        <v>28</v>
      </c>
      <c r="L61" s="107" t="s">
        <v>406</v>
      </c>
      <c r="M61" s="107" t="s">
        <v>406</v>
      </c>
      <c r="N61" s="107" t="s">
        <v>27</v>
      </c>
      <c r="O61" s="107" t="n">
        <v>87</v>
      </c>
      <c r="P61" s="107" t="s">
        <v>4355</v>
      </c>
      <c r="Q61" s="107" t="s">
        <v>4199</v>
      </c>
      <c r="R61" s="107" t="n">
        <v>135</v>
      </c>
      <c r="S61" s="107" t="n">
        <v>3</v>
      </c>
      <c r="T61" s="107" t="s">
        <v>407</v>
      </c>
      <c r="U61" s="110" t="s">
        <v>27</v>
      </c>
    </row>
    <row r="62" customFormat="false" ht="14.25" hidden="false" customHeight="true" outlineLevel="0" collapsed="false">
      <c r="A62" s="111" t="s">
        <v>608</v>
      </c>
      <c r="B62" s="112" t="s">
        <v>609</v>
      </c>
      <c r="C62" s="112" t="s">
        <v>606</v>
      </c>
      <c r="D62" s="112" t="s">
        <v>607</v>
      </c>
      <c r="E62" s="112" t="s">
        <v>41</v>
      </c>
      <c r="F62" s="112" t="n">
        <v>226000</v>
      </c>
      <c r="G62" s="112" t="n">
        <v>6675270</v>
      </c>
      <c r="H62" s="113" t="n">
        <v>0.799305555555556</v>
      </c>
      <c r="I62" s="114" t="n">
        <v>44420</v>
      </c>
      <c r="J62" s="112" t="n">
        <v>808</v>
      </c>
      <c r="K62" s="112" t="s">
        <v>28</v>
      </c>
      <c r="L62" s="112" t="s">
        <v>406</v>
      </c>
      <c r="M62" s="112" t="s">
        <v>406</v>
      </c>
      <c r="N62" s="112" t="s">
        <v>27</v>
      </c>
      <c r="O62" s="112" t="n">
        <v>108</v>
      </c>
      <c r="P62" s="112" t="s">
        <v>4353</v>
      </c>
      <c r="Q62" s="112" t="s">
        <v>4199</v>
      </c>
      <c r="R62" s="112" t="n">
        <v>135</v>
      </c>
      <c r="S62" s="112" t="n">
        <v>3</v>
      </c>
      <c r="T62" s="112" t="s">
        <v>407</v>
      </c>
      <c r="U62" s="116" t="s">
        <v>27</v>
      </c>
    </row>
    <row r="63" customFormat="false" ht="14.25" hidden="false" customHeight="true" outlineLevel="0" collapsed="false">
      <c r="A63" s="106" t="s">
        <v>610</v>
      </c>
      <c r="B63" s="107" t="s">
        <v>611</v>
      </c>
      <c r="C63" s="107" t="s">
        <v>612</v>
      </c>
      <c r="D63" s="107" t="s">
        <v>27</v>
      </c>
      <c r="E63" s="107" t="s">
        <v>27</v>
      </c>
      <c r="F63" s="107" t="n">
        <v>2810000</v>
      </c>
      <c r="G63" s="107" t="n">
        <v>143122</v>
      </c>
      <c r="H63" s="108" t="n">
        <v>0.668055555555556</v>
      </c>
      <c r="I63" s="109" t="n">
        <v>44823</v>
      </c>
      <c r="J63" s="107" t="n">
        <v>21000</v>
      </c>
      <c r="K63" s="107" t="s">
        <v>28</v>
      </c>
      <c r="L63" s="107" t="s">
        <v>406</v>
      </c>
      <c r="M63" s="107" t="s">
        <v>406</v>
      </c>
      <c r="N63" s="107" t="s">
        <v>4400</v>
      </c>
      <c r="O63" s="107" t="n">
        <v>35</v>
      </c>
      <c r="P63" s="107" t="s">
        <v>4401</v>
      </c>
      <c r="Q63" s="107" t="s">
        <v>4199</v>
      </c>
      <c r="R63" s="107" t="n">
        <v>53000</v>
      </c>
      <c r="S63" s="107" t="n">
        <v>157</v>
      </c>
      <c r="T63" s="107" t="s">
        <v>406</v>
      </c>
      <c r="U63" s="110" t="s">
        <v>27</v>
      </c>
    </row>
    <row r="64" customFormat="false" ht="14.25" hidden="false" customHeight="true" outlineLevel="0" collapsed="false">
      <c r="A64" s="111" t="s">
        <v>613</v>
      </c>
      <c r="B64" s="112" t="s">
        <v>614</v>
      </c>
      <c r="C64" s="112" t="s">
        <v>612</v>
      </c>
      <c r="D64" s="112" t="s">
        <v>27</v>
      </c>
      <c r="E64" s="112" t="s">
        <v>27</v>
      </c>
      <c r="F64" s="112" t="n">
        <v>2810000</v>
      </c>
      <c r="G64" s="112" t="n">
        <v>143122</v>
      </c>
      <c r="H64" s="113" t="n">
        <v>2.35972222222222</v>
      </c>
      <c r="I64" s="114" t="n">
        <v>44803</v>
      </c>
      <c r="J64" s="112" t="n">
        <v>11000</v>
      </c>
      <c r="K64" s="112" t="s">
        <v>28</v>
      </c>
      <c r="L64" s="112" t="s">
        <v>406</v>
      </c>
      <c r="M64" s="112" t="s">
        <v>406</v>
      </c>
      <c r="N64" s="112" t="s">
        <v>4400</v>
      </c>
      <c r="O64" s="112" t="n">
        <v>1100</v>
      </c>
      <c r="P64" s="112" t="s">
        <v>4401</v>
      </c>
      <c r="Q64" s="112" t="s">
        <v>4199</v>
      </c>
      <c r="R64" s="112" t="n">
        <v>53000</v>
      </c>
      <c r="S64" s="112" t="n">
        <v>157</v>
      </c>
      <c r="T64" s="112" t="s">
        <v>406</v>
      </c>
      <c r="U64" s="116" t="s">
        <v>27</v>
      </c>
    </row>
    <row r="65" customFormat="false" ht="14.25" hidden="false" customHeight="true" outlineLevel="0" collapsed="false">
      <c r="A65" s="106" t="s">
        <v>615</v>
      </c>
      <c r="B65" s="107" t="s">
        <v>616</v>
      </c>
      <c r="C65" s="107" t="s">
        <v>612</v>
      </c>
      <c r="D65" s="107" t="s">
        <v>27</v>
      </c>
      <c r="E65" s="107" t="s">
        <v>27</v>
      </c>
      <c r="F65" s="107" t="n">
        <v>2810000</v>
      </c>
      <c r="G65" s="107" t="n">
        <v>143122</v>
      </c>
      <c r="H65" s="108" t="n">
        <v>0.558333333333333</v>
      </c>
      <c r="I65" s="109" t="n">
        <v>44801</v>
      </c>
      <c r="J65" s="107" t="n">
        <v>13000</v>
      </c>
      <c r="K65" s="107" t="s">
        <v>28</v>
      </c>
      <c r="L65" s="107" t="s">
        <v>406</v>
      </c>
      <c r="M65" s="107" t="s">
        <v>406</v>
      </c>
      <c r="N65" s="107" t="s">
        <v>4400</v>
      </c>
      <c r="O65" s="107" t="n">
        <v>1200</v>
      </c>
      <c r="P65" s="107" t="s">
        <v>4399</v>
      </c>
      <c r="Q65" s="107" t="s">
        <v>4199</v>
      </c>
      <c r="R65" s="107" t="n">
        <v>259</v>
      </c>
      <c r="S65" s="107" t="n">
        <v>57</v>
      </c>
      <c r="T65" s="107" t="s">
        <v>407</v>
      </c>
      <c r="U65" s="110" t="s">
        <v>27</v>
      </c>
    </row>
    <row r="66" customFormat="false" ht="14.25" hidden="false" customHeight="true" outlineLevel="0" collapsed="false">
      <c r="A66" s="111" t="s">
        <v>617</v>
      </c>
      <c r="B66" s="112" t="s">
        <v>618</v>
      </c>
      <c r="C66" s="112" t="s">
        <v>619</v>
      </c>
      <c r="D66" s="112" t="s">
        <v>27</v>
      </c>
      <c r="E66" s="112" t="s">
        <v>27</v>
      </c>
      <c r="F66" s="112" t="n">
        <v>5860000</v>
      </c>
      <c r="G66" s="112" t="n">
        <v>810537624</v>
      </c>
      <c r="H66" s="113" t="n">
        <v>0.406944444444445</v>
      </c>
      <c r="I66" s="114" t="n">
        <v>44651</v>
      </c>
      <c r="J66" s="112" t="n">
        <v>94000</v>
      </c>
      <c r="K66" s="112" t="s">
        <v>28</v>
      </c>
      <c r="L66" s="112" t="s">
        <v>406</v>
      </c>
      <c r="M66" s="112" t="s">
        <v>406</v>
      </c>
      <c r="N66" s="112" t="s">
        <v>4402</v>
      </c>
      <c r="O66" s="112" t="n">
        <v>3100</v>
      </c>
      <c r="P66" s="112" t="s">
        <v>4349</v>
      </c>
      <c r="Q66" s="112" t="s">
        <v>4199</v>
      </c>
      <c r="R66" s="112" t="n">
        <v>207</v>
      </c>
      <c r="S66" s="112" t="n">
        <v>15</v>
      </c>
      <c r="T66" s="112" t="s">
        <v>407</v>
      </c>
      <c r="U66" s="116" t="s">
        <v>27</v>
      </c>
    </row>
    <row r="67" customFormat="false" ht="14.25" hidden="false" customHeight="true" outlineLevel="0" collapsed="false">
      <c r="A67" s="106" t="s">
        <v>620</v>
      </c>
      <c r="B67" s="107" t="s">
        <v>621</v>
      </c>
      <c r="C67" s="107" t="s">
        <v>619</v>
      </c>
      <c r="D67" s="107" t="s">
        <v>27</v>
      </c>
      <c r="E67" s="107" t="s">
        <v>27</v>
      </c>
      <c r="F67" s="107" t="n">
        <v>5860000</v>
      </c>
      <c r="G67" s="107" t="n">
        <v>810537624</v>
      </c>
      <c r="H67" s="108" t="n">
        <v>0.276388888888889</v>
      </c>
      <c r="I67" s="109" t="n">
        <v>44610</v>
      </c>
      <c r="J67" s="107" t="n">
        <v>2300</v>
      </c>
      <c r="K67" s="107" t="s">
        <v>28</v>
      </c>
      <c r="L67" s="107" t="s">
        <v>406</v>
      </c>
      <c r="M67" s="107" t="s">
        <v>406</v>
      </c>
      <c r="N67" s="107" t="s">
        <v>27</v>
      </c>
      <c r="O67" s="107" t="n">
        <v>195</v>
      </c>
      <c r="P67" s="107" t="s">
        <v>4349</v>
      </c>
      <c r="Q67" s="107" t="s">
        <v>4199</v>
      </c>
      <c r="R67" s="107" t="n">
        <v>207</v>
      </c>
      <c r="S67" s="107" t="n">
        <v>15</v>
      </c>
      <c r="T67" s="107" t="s">
        <v>407</v>
      </c>
      <c r="U67" s="110" t="s">
        <v>27</v>
      </c>
    </row>
    <row r="68" customFormat="false" ht="14.25" hidden="false" customHeight="true" outlineLevel="0" collapsed="false">
      <c r="A68" s="111" t="s">
        <v>622</v>
      </c>
      <c r="B68" s="112" t="s">
        <v>623</v>
      </c>
      <c r="C68" s="112" t="s">
        <v>624</v>
      </c>
      <c r="D68" s="112" t="s">
        <v>27</v>
      </c>
      <c r="E68" s="112" t="s">
        <v>27</v>
      </c>
      <c r="F68" s="112" t="n">
        <v>4100</v>
      </c>
      <c r="G68" s="112" t="n">
        <v>321052</v>
      </c>
      <c r="H68" s="113" t="n">
        <v>2.29930555555556</v>
      </c>
      <c r="I68" s="114" t="n">
        <v>44597</v>
      </c>
      <c r="J68" s="112" t="n">
        <v>9407</v>
      </c>
      <c r="K68" s="112" t="s">
        <v>28</v>
      </c>
      <c r="L68" s="112" t="s">
        <v>407</v>
      </c>
      <c r="M68" s="112" t="s">
        <v>406</v>
      </c>
      <c r="N68" s="112" t="s">
        <v>27</v>
      </c>
      <c r="O68" s="112" t="n">
        <v>27</v>
      </c>
      <c r="P68" s="112" t="s">
        <v>4360</v>
      </c>
      <c r="Q68" s="112" t="s">
        <v>4199</v>
      </c>
      <c r="R68" s="112" t="n">
        <v>237</v>
      </c>
      <c r="S68" s="112" t="n">
        <v>20</v>
      </c>
      <c r="T68" s="112" t="s">
        <v>407</v>
      </c>
      <c r="U68" s="116" t="s">
        <v>27</v>
      </c>
    </row>
    <row r="69" customFormat="false" ht="14.25" hidden="false" customHeight="true" outlineLevel="0" collapsed="false">
      <c r="A69" s="106" t="s">
        <v>625</v>
      </c>
      <c r="B69" s="107" t="s">
        <v>626</v>
      </c>
      <c r="C69" s="107" t="s">
        <v>627</v>
      </c>
      <c r="D69" s="107" t="s">
        <v>27</v>
      </c>
      <c r="E69" s="107" t="s">
        <v>27</v>
      </c>
      <c r="F69" s="107" t="s">
        <v>4403</v>
      </c>
      <c r="G69" s="107" t="n">
        <v>36067507</v>
      </c>
      <c r="H69" s="108" t="n">
        <v>0.0440162037037037</v>
      </c>
      <c r="I69" s="109" t="n">
        <v>44167</v>
      </c>
      <c r="J69" s="107" t="n">
        <v>477</v>
      </c>
      <c r="K69" s="107" t="s">
        <v>28</v>
      </c>
      <c r="L69" s="107" t="s">
        <v>407</v>
      </c>
      <c r="M69" s="107" t="s">
        <v>406</v>
      </c>
      <c r="N69" s="107" t="s">
        <v>27</v>
      </c>
      <c r="O69" s="107" t="n">
        <v>108</v>
      </c>
      <c r="P69" s="107" t="s">
        <v>4368</v>
      </c>
      <c r="Q69" s="107" t="s">
        <v>4199</v>
      </c>
      <c r="R69" s="107" t="n">
        <v>1500</v>
      </c>
      <c r="S69" s="107" t="n">
        <v>45</v>
      </c>
      <c r="T69" s="107" t="s">
        <v>407</v>
      </c>
      <c r="U69" s="110" t="s">
        <v>27</v>
      </c>
    </row>
    <row r="70" customFormat="false" ht="14.25" hidden="false" customHeight="true" outlineLevel="0" collapsed="false">
      <c r="A70" s="111" t="s">
        <v>628</v>
      </c>
      <c r="B70" s="112" t="s">
        <v>629</v>
      </c>
      <c r="C70" s="112" t="s">
        <v>630</v>
      </c>
      <c r="D70" s="112" t="s">
        <v>27</v>
      </c>
      <c r="E70" s="112" t="s">
        <v>27</v>
      </c>
      <c r="F70" s="112" t="n">
        <v>2490000</v>
      </c>
      <c r="G70" s="112" t="n">
        <v>335872608</v>
      </c>
      <c r="H70" s="113" t="n">
        <v>0.274305555555556</v>
      </c>
      <c r="I70" s="114" t="n">
        <v>44464</v>
      </c>
      <c r="J70" s="112" t="n">
        <v>460000</v>
      </c>
      <c r="K70" s="112" t="s">
        <v>28</v>
      </c>
      <c r="L70" s="112" t="s">
        <v>406</v>
      </c>
      <c r="M70" s="112" t="s">
        <v>406</v>
      </c>
      <c r="N70" s="112" t="s">
        <v>4404</v>
      </c>
      <c r="O70" s="112" t="n">
        <v>25000</v>
      </c>
      <c r="P70" s="112" t="s">
        <v>4359</v>
      </c>
      <c r="Q70" s="112" t="s">
        <v>4199</v>
      </c>
      <c r="R70" s="112" t="n">
        <v>14000</v>
      </c>
      <c r="S70" s="112" t="n">
        <v>7</v>
      </c>
      <c r="T70" s="112" t="s">
        <v>407</v>
      </c>
      <c r="U70" s="116" t="s">
        <v>27</v>
      </c>
    </row>
    <row r="71" customFormat="false" ht="14.25" hidden="false" customHeight="true" outlineLevel="0" collapsed="false">
      <c r="A71" s="106" t="s">
        <v>631</v>
      </c>
      <c r="B71" s="107" t="s">
        <v>632</v>
      </c>
      <c r="C71" s="107" t="s">
        <v>1913</v>
      </c>
      <c r="D71" s="107" t="s">
        <v>27</v>
      </c>
      <c r="E71" s="107" t="s">
        <v>27</v>
      </c>
      <c r="F71" s="107" t="n">
        <v>3450000</v>
      </c>
      <c r="G71" s="107" t="n">
        <v>1301301052</v>
      </c>
      <c r="H71" s="108" t="n">
        <v>0.109722222222222</v>
      </c>
      <c r="I71" s="109" t="n">
        <v>44596</v>
      </c>
      <c r="J71" s="107" t="n">
        <v>19000</v>
      </c>
      <c r="K71" s="107" t="s">
        <v>28</v>
      </c>
      <c r="L71" s="107" t="s">
        <v>406</v>
      </c>
      <c r="M71" s="107" t="s">
        <v>406</v>
      </c>
      <c r="N71" s="107" t="s">
        <v>4405</v>
      </c>
      <c r="O71" s="107" t="n">
        <v>2384</v>
      </c>
      <c r="P71" s="107" t="s">
        <v>4377</v>
      </c>
      <c r="Q71" s="107" t="s">
        <v>4199</v>
      </c>
      <c r="R71" s="107" t="n">
        <v>543</v>
      </c>
      <c r="S71" s="107" t="n">
        <v>225</v>
      </c>
      <c r="T71" s="107" t="s">
        <v>407</v>
      </c>
      <c r="U71" s="110" t="s">
        <v>27</v>
      </c>
    </row>
    <row r="72" customFormat="false" ht="14.25" hidden="false" customHeight="true" outlineLevel="0" collapsed="false">
      <c r="A72" s="111" t="s">
        <v>634</v>
      </c>
      <c r="B72" s="112" t="s">
        <v>635</v>
      </c>
      <c r="C72" s="112" t="s">
        <v>636</v>
      </c>
      <c r="D72" s="112" t="s">
        <v>27</v>
      </c>
      <c r="E72" s="112" t="s">
        <v>27</v>
      </c>
      <c r="F72" s="112" t="n">
        <v>6870000</v>
      </c>
      <c r="G72" s="112" t="n">
        <v>3238171765</v>
      </c>
      <c r="H72" s="113" t="n">
        <v>0.329861111111111</v>
      </c>
      <c r="I72" s="114" t="n">
        <v>44667</v>
      </c>
      <c r="J72" s="112" t="n">
        <v>51000</v>
      </c>
      <c r="K72" s="112" t="s">
        <v>28</v>
      </c>
      <c r="L72" s="112" t="s">
        <v>406</v>
      </c>
      <c r="M72" s="112" t="s">
        <v>406</v>
      </c>
      <c r="N72" s="112" t="s">
        <v>4406</v>
      </c>
      <c r="O72" s="112" t="n">
        <v>7358</v>
      </c>
      <c r="P72" s="112" t="s">
        <v>4407</v>
      </c>
      <c r="Q72" s="112" t="s">
        <v>4199</v>
      </c>
      <c r="R72" s="112" t="n">
        <v>82000</v>
      </c>
      <c r="S72" s="112" t="n">
        <v>151</v>
      </c>
      <c r="T72" s="112" t="s">
        <v>406</v>
      </c>
      <c r="U72" s="116" t="n">
        <v>12</v>
      </c>
    </row>
    <row r="73" customFormat="false" ht="14.25" hidden="false" customHeight="true" outlineLevel="0" collapsed="false">
      <c r="A73" s="106" t="s">
        <v>637</v>
      </c>
      <c r="B73" s="107" t="s">
        <v>638</v>
      </c>
      <c r="C73" s="107" t="s">
        <v>410</v>
      </c>
      <c r="D73" s="107" t="s">
        <v>27</v>
      </c>
      <c r="E73" s="107" t="s">
        <v>27</v>
      </c>
      <c r="F73" s="107" t="n">
        <v>2250000</v>
      </c>
      <c r="G73" s="107" t="n">
        <v>135175413</v>
      </c>
      <c r="H73" s="108" t="n">
        <v>0.588888888888889</v>
      </c>
      <c r="I73" s="109" t="n">
        <v>44699</v>
      </c>
      <c r="J73" s="107" t="n">
        <v>36000</v>
      </c>
      <c r="K73" s="107" t="s">
        <v>28</v>
      </c>
      <c r="L73" s="107" t="s">
        <v>406</v>
      </c>
      <c r="M73" s="107" t="s">
        <v>406</v>
      </c>
      <c r="N73" s="107" t="s">
        <v>4408</v>
      </c>
      <c r="O73" s="107" t="n">
        <v>1700</v>
      </c>
      <c r="P73" s="107" t="s">
        <v>4351</v>
      </c>
      <c r="Q73" s="107" t="s">
        <v>4199</v>
      </c>
      <c r="R73" s="107" t="n">
        <v>171</v>
      </c>
      <c r="S73" s="107" t="n">
        <v>9</v>
      </c>
      <c r="T73" s="107" t="s">
        <v>406</v>
      </c>
      <c r="U73" s="110" t="n">
        <v>7</v>
      </c>
    </row>
    <row r="74" customFormat="false" ht="14.25" hidden="false" customHeight="true" outlineLevel="0" collapsed="false">
      <c r="A74" s="111" t="s">
        <v>639</v>
      </c>
      <c r="B74" s="112" t="s">
        <v>640</v>
      </c>
      <c r="C74" s="112" t="s">
        <v>641</v>
      </c>
      <c r="D74" s="112" t="s">
        <v>642</v>
      </c>
      <c r="E74" s="112" t="s">
        <v>41</v>
      </c>
      <c r="F74" s="112" t="n">
        <v>2200000</v>
      </c>
      <c r="G74" s="112" t="n">
        <v>359090199</v>
      </c>
      <c r="H74" s="113" t="n">
        <v>0.101990740740741</v>
      </c>
      <c r="I74" s="114" t="n">
        <v>42386</v>
      </c>
      <c r="J74" s="112" t="n">
        <v>37000</v>
      </c>
      <c r="K74" s="112" t="s">
        <v>28</v>
      </c>
      <c r="L74" s="112" t="s">
        <v>407</v>
      </c>
      <c r="M74" s="112" t="s">
        <v>406</v>
      </c>
      <c r="N74" s="112" t="s">
        <v>27</v>
      </c>
      <c r="O74" s="112" t="n">
        <v>3000</v>
      </c>
      <c r="P74" s="112" t="s">
        <v>4409</v>
      </c>
      <c r="Q74" s="112" t="s">
        <v>4199</v>
      </c>
      <c r="R74" s="112" t="n">
        <v>3100</v>
      </c>
      <c r="S74" s="112" t="n">
        <v>24</v>
      </c>
      <c r="T74" s="112" t="s">
        <v>407</v>
      </c>
      <c r="U74" s="116" t="s">
        <v>27</v>
      </c>
    </row>
    <row r="75" customFormat="false" ht="14.25" hidden="false" customHeight="true" outlineLevel="0" collapsed="false">
      <c r="A75" s="106" t="s">
        <v>643</v>
      </c>
      <c r="B75" s="107" t="s">
        <v>644</v>
      </c>
      <c r="C75" s="107" t="s">
        <v>515</v>
      </c>
      <c r="D75" s="107" t="s">
        <v>27</v>
      </c>
      <c r="E75" s="107" t="s">
        <v>27</v>
      </c>
      <c r="F75" s="107" t="n">
        <v>8460000</v>
      </c>
      <c r="G75" s="107" t="n">
        <v>1314522853</v>
      </c>
      <c r="H75" s="108" t="n">
        <v>0.984722222222222</v>
      </c>
      <c r="I75" s="109" t="n">
        <v>44074</v>
      </c>
      <c r="J75" s="107" t="n">
        <v>1000000</v>
      </c>
      <c r="K75" s="107" t="s">
        <v>28</v>
      </c>
      <c r="L75" s="107" t="s">
        <v>406</v>
      </c>
      <c r="M75" s="107" t="s">
        <v>406</v>
      </c>
      <c r="N75" s="107" t="s">
        <v>4410</v>
      </c>
      <c r="O75" s="107" t="n">
        <v>39000</v>
      </c>
      <c r="P75" s="107" t="s">
        <v>4399</v>
      </c>
      <c r="Q75" s="107" t="s">
        <v>4199</v>
      </c>
      <c r="R75" s="107" t="n">
        <v>116</v>
      </c>
      <c r="S75" s="107" t="n">
        <v>7</v>
      </c>
      <c r="T75" s="107" t="s">
        <v>407</v>
      </c>
      <c r="U75" s="110" t="s">
        <v>27</v>
      </c>
    </row>
    <row r="76" customFormat="false" ht="14.25" hidden="false" customHeight="true" outlineLevel="0" collapsed="false">
      <c r="A76" s="111" t="s">
        <v>645</v>
      </c>
      <c r="B76" s="112" t="s">
        <v>646</v>
      </c>
      <c r="C76" s="112" t="s">
        <v>515</v>
      </c>
      <c r="D76" s="112" t="s">
        <v>27</v>
      </c>
      <c r="E76" s="112" t="s">
        <v>27</v>
      </c>
      <c r="F76" s="112" t="n">
        <v>8460000</v>
      </c>
      <c r="G76" s="112" t="n">
        <v>1314522853</v>
      </c>
      <c r="H76" s="113" t="n">
        <v>0.238194444444444</v>
      </c>
      <c r="I76" s="114" t="n">
        <v>43917</v>
      </c>
      <c r="J76" s="112" t="n">
        <v>620000</v>
      </c>
      <c r="K76" s="112" t="s">
        <v>416</v>
      </c>
      <c r="L76" s="112" t="s">
        <v>407</v>
      </c>
      <c r="M76" s="112" t="s">
        <v>406</v>
      </c>
      <c r="N76" s="112" t="s">
        <v>4411</v>
      </c>
      <c r="O76" s="112" t="n">
        <v>13000</v>
      </c>
      <c r="P76" s="112" t="s">
        <v>4399</v>
      </c>
      <c r="Q76" s="112" t="s">
        <v>4199</v>
      </c>
      <c r="R76" s="112" t="n">
        <v>116</v>
      </c>
      <c r="S76" s="112" t="n">
        <v>7</v>
      </c>
      <c r="T76" s="112" t="s">
        <v>407</v>
      </c>
      <c r="U76" s="116" t="s">
        <v>27</v>
      </c>
    </row>
    <row r="77" customFormat="false" ht="14.25" hidden="false" customHeight="true" outlineLevel="0" collapsed="false">
      <c r="A77" s="106" t="s">
        <v>647</v>
      </c>
      <c r="B77" s="107" t="s">
        <v>648</v>
      </c>
      <c r="C77" s="107" t="s">
        <v>649</v>
      </c>
      <c r="D77" s="107" t="s">
        <v>650</v>
      </c>
      <c r="E77" s="107" t="s">
        <v>41</v>
      </c>
      <c r="F77" s="107" t="n">
        <v>6650000</v>
      </c>
      <c r="G77" s="107" t="n">
        <v>920780064</v>
      </c>
      <c r="H77" s="108" t="n">
        <v>0.702777777777778</v>
      </c>
      <c r="I77" s="109" t="n">
        <v>44073</v>
      </c>
      <c r="J77" s="107" t="n">
        <v>105000</v>
      </c>
      <c r="K77" s="107" t="s">
        <v>416</v>
      </c>
      <c r="L77" s="107" t="s">
        <v>406</v>
      </c>
      <c r="M77" s="107" t="s">
        <v>406</v>
      </c>
      <c r="N77" s="107" t="s">
        <v>27</v>
      </c>
      <c r="O77" s="107" t="n">
        <v>2893</v>
      </c>
      <c r="P77" s="107" t="s">
        <v>4412</v>
      </c>
      <c r="Q77" s="107" t="s">
        <v>4199</v>
      </c>
      <c r="R77" s="107" t="n">
        <v>331</v>
      </c>
      <c r="S77" s="107" t="n">
        <v>9</v>
      </c>
      <c r="T77" s="107" t="s">
        <v>407</v>
      </c>
      <c r="U77" s="110" t="n">
        <v>5</v>
      </c>
    </row>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autoFilter ref="A1:U77"/>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25.29"/>
    <col collapsed="false" customWidth="true" hidden="false" outlineLevel="0" max="2" min="2" style="0" width="23.14"/>
    <col collapsed="false" customWidth="true" hidden="false" outlineLevel="0" max="3" min="3" style="0" width="32.57"/>
    <col collapsed="false" customWidth="true" hidden="false" outlineLevel="0" max="4" min="4" style="0" width="24.71"/>
    <col collapsed="false" customWidth="true" hidden="false" outlineLevel="0" max="5" min="5" style="0" width="14.71"/>
    <col collapsed="false" customWidth="true" hidden="false" outlineLevel="0" max="6" min="6" style="0" width="16.71"/>
    <col collapsed="false" customWidth="true" hidden="false" outlineLevel="0" max="7" min="7" style="0" width="18.14"/>
    <col collapsed="false" customWidth="true" hidden="false" outlineLevel="0" max="8" min="8" style="0" width="16.85"/>
    <col collapsed="false" customWidth="true" hidden="false" outlineLevel="0" max="9" min="9" style="0" width="20.14"/>
    <col collapsed="false" customWidth="true" hidden="false" outlineLevel="0" max="10" min="10" style="0" width="10.85"/>
    <col collapsed="false" customWidth="true" hidden="false" outlineLevel="0" max="11" min="11" style="0" width="21"/>
    <col collapsed="false" customWidth="true" hidden="false" outlineLevel="0" max="12" min="12" style="0" width="8"/>
    <col collapsed="false" customWidth="true" hidden="false" outlineLevel="0" max="13" min="13" style="0" width="17"/>
    <col collapsed="false" customWidth="true" hidden="false" outlineLevel="0" max="14" min="14" style="0" width="9"/>
    <col collapsed="false" customWidth="true" hidden="false" outlineLevel="0" max="15" min="15" style="0" width="16.14"/>
    <col collapsed="false" customWidth="true" hidden="false" outlineLevel="0" max="16" min="16" style="0" width="24.43"/>
    <col collapsed="false" customWidth="true" hidden="false" outlineLevel="0" max="17" min="17" style="0" width="28.71"/>
    <col collapsed="false" customWidth="true" hidden="false" outlineLevel="0" max="18" min="18" style="0" width="24"/>
    <col collapsed="false" customWidth="true" hidden="false" outlineLevel="0" max="19" min="19" style="0" width="12.71"/>
    <col collapsed="false" customWidth="true" hidden="false" outlineLevel="0" max="20" min="20" style="0" width="16.57"/>
    <col collapsed="false" customWidth="true" hidden="false" outlineLevel="0" max="21" min="21" style="0" width="39"/>
    <col collapsed="false" customWidth="true" hidden="false" outlineLevel="0" max="26" min="22" style="0" width="8.71"/>
  </cols>
  <sheetData>
    <row r="1" customFormat="false" ht="14.25" hidden="false" customHeight="true" outlineLevel="0" collapsed="false">
      <c r="A1" s="57" t="s">
        <v>1</v>
      </c>
      <c r="B1" s="57" t="s">
        <v>2</v>
      </c>
      <c r="C1" s="57" t="s">
        <v>3</v>
      </c>
      <c r="D1" s="57" t="s">
        <v>4</v>
      </c>
      <c r="E1" s="57" t="s">
        <v>5</v>
      </c>
      <c r="F1" s="57" t="s">
        <v>6</v>
      </c>
      <c r="G1" s="57" t="s">
        <v>7</v>
      </c>
      <c r="H1" s="58" t="s">
        <v>8</v>
      </c>
      <c r="I1" s="57" t="s">
        <v>9</v>
      </c>
      <c r="J1" s="57" t="s">
        <v>10</v>
      </c>
      <c r="K1" s="57" t="s">
        <v>11</v>
      </c>
      <c r="L1" s="57" t="s">
        <v>12</v>
      </c>
      <c r="M1" s="57" t="s">
        <v>13</v>
      </c>
      <c r="N1" s="57" t="s">
        <v>14</v>
      </c>
      <c r="O1" s="57" t="s">
        <v>15</v>
      </c>
      <c r="P1" s="57" t="s">
        <v>16</v>
      </c>
      <c r="Q1" s="57" t="s">
        <v>17</v>
      </c>
      <c r="R1" s="57" t="s">
        <v>18</v>
      </c>
      <c r="S1" s="57" t="s">
        <v>19</v>
      </c>
      <c r="T1" s="57" t="s">
        <v>20</v>
      </c>
      <c r="U1" s="57" t="s">
        <v>21</v>
      </c>
    </row>
    <row r="2" customFormat="false" ht="14.25" hidden="false" customHeight="true" outlineLevel="0" collapsed="false">
      <c r="A2" s="57" t="s">
        <v>1</v>
      </c>
      <c r="B2" s="57" t="s">
        <v>2</v>
      </c>
      <c r="C2" s="121" t="s">
        <v>3</v>
      </c>
      <c r="D2" s="57" t="s">
        <v>4</v>
      </c>
      <c r="E2" s="57" t="s">
        <v>5</v>
      </c>
      <c r="F2" s="121" t="s">
        <v>6</v>
      </c>
      <c r="G2" s="57" t="s">
        <v>7</v>
      </c>
      <c r="H2" s="57" t="s">
        <v>8</v>
      </c>
      <c r="I2" s="57" t="s">
        <v>9</v>
      </c>
      <c r="J2" s="57" t="s">
        <v>10</v>
      </c>
      <c r="K2" s="57" t="s">
        <v>11</v>
      </c>
      <c r="L2" s="57" t="s">
        <v>12</v>
      </c>
      <c r="M2" s="57" t="s">
        <v>13</v>
      </c>
      <c r="N2" s="57" t="s">
        <v>14</v>
      </c>
      <c r="O2" s="57" t="s">
        <v>15</v>
      </c>
      <c r="P2" s="57" t="s">
        <v>16</v>
      </c>
      <c r="Q2" s="57" t="s">
        <v>17</v>
      </c>
      <c r="R2" s="57" t="s">
        <v>18</v>
      </c>
      <c r="S2" s="57" t="s">
        <v>19</v>
      </c>
      <c r="T2" s="57" t="s">
        <v>20</v>
      </c>
      <c r="U2" s="57" t="s">
        <v>21</v>
      </c>
    </row>
    <row r="3" customFormat="false" ht="14.25" hidden="false" customHeight="true" outlineLevel="0" collapsed="false">
      <c r="A3" s="121" t="s">
        <v>652</v>
      </c>
      <c r="B3" s="122" t="s">
        <v>653</v>
      </c>
      <c r="C3" s="121" t="s">
        <v>654</v>
      </c>
      <c r="D3" s="121" t="s">
        <v>4413</v>
      </c>
      <c r="E3" s="57" t="s">
        <v>41</v>
      </c>
      <c r="F3" s="123" t="s">
        <v>4414</v>
      </c>
      <c r="G3" s="124" t="n">
        <v>156752729</v>
      </c>
      <c r="H3" s="123" t="n">
        <v>18.03</v>
      </c>
      <c r="I3" s="125" t="n">
        <v>44817</v>
      </c>
      <c r="J3" s="123" t="s">
        <v>4415</v>
      </c>
      <c r="K3" s="57" t="s">
        <v>28</v>
      </c>
      <c r="L3" s="57" t="s">
        <v>36</v>
      </c>
      <c r="M3" s="57" t="s">
        <v>29</v>
      </c>
      <c r="N3" s="57" t="s">
        <v>29</v>
      </c>
      <c r="O3" s="126" t="n">
        <v>311</v>
      </c>
      <c r="P3" s="57" t="s">
        <v>4416</v>
      </c>
      <c r="Q3" s="57" t="s">
        <v>4199</v>
      </c>
      <c r="R3" s="57" t="n">
        <v>831</v>
      </c>
      <c r="S3" s="57" t="n">
        <v>10</v>
      </c>
      <c r="T3" s="57" t="s">
        <v>36</v>
      </c>
      <c r="U3" s="57"/>
    </row>
    <row r="4" customFormat="false" ht="14.25" hidden="false" customHeight="true" outlineLevel="0" collapsed="false">
      <c r="A4" s="121" t="s">
        <v>656</v>
      </c>
      <c r="B4" s="122" t="s">
        <v>657</v>
      </c>
      <c r="C4" s="121" t="s">
        <v>658</v>
      </c>
      <c r="D4" s="121" t="s">
        <v>4417</v>
      </c>
      <c r="E4" s="57" t="s">
        <v>41</v>
      </c>
      <c r="F4" s="123" t="s">
        <v>4418</v>
      </c>
      <c r="G4" s="127" t="n">
        <v>27225690</v>
      </c>
      <c r="H4" s="123" t="n">
        <v>23.52</v>
      </c>
      <c r="I4" s="125" t="n">
        <v>44771</v>
      </c>
      <c r="J4" s="123" t="s">
        <v>4419</v>
      </c>
      <c r="K4" s="57" t="s">
        <v>28</v>
      </c>
      <c r="L4" s="57" t="s">
        <v>29</v>
      </c>
      <c r="M4" s="57" t="s">
        <v>29</v>
      </c>
      <c r="N4" s="57" t="s">
        <v>29</v>
      </c>
      <c r="O4" s="126" t="n">
        <v>229</v>
      </c>
      <c r="P4" s="57" t="s">
        <v>4420</v>
      </c>
      <c r="Q4" s="57" t="s">
        <v>4199</v>
      </c>
      <c r="R4" s="57" t="n">
        <v>156</v>
      </c>
      <c r="S4" s="57" t="n">
        <v>25</v>
      </c>
      <c r="T4" s="57" t="s">
        <v>36</v>
      </c>
      <c r="U4" s="57" t="n">
        <v>3</v>
      </c>
    </row>
    <row r="5" customFormat="false" ht="14.25" hidden="false" customHeight="true" outlineLevel="0" collapsed="false">
      <c r="A5" s="121" t="s">
        <v>660</v>
      </c>
      <c r="B5" s="122" t="s">
        <v>661</v>
      </c>
      <c r="C5" s="121" t="s">
        <v>662</v>
      </c>
      <c r="D5" s="121" t="s">
        <v>4421</v>
      </c>
      <c r="E5" s="57" t="s">
        <v>41</v>
      </c>
      <c r="F5" s="123" t="s">
        <v>4422</v>
      </c>
      <c r="G5" s="127" t="n">
        <v>5827463</v>
      </c>
      <c r="H5" s="123" t="n">
        <v>24.35</v>
      </c>
      <c r="I5" s="125" t="n">
        <v>44804</v>
      </c>
      <c r="J5" s="123" t="s">
        <v>4423</v>
      </c>
      <c r="K5" s="57" t="s">
        <v>580</v>
      </c>
      <c r="L5" s="57" t="s">
        <v>36</v>
      </c>
      <c r="M5" s="57" t="s">
        <v>29</v>
      </c>
      <c r="N5" s="57" t="s">
        <v>36</v>
      </c>
      <c r="O5" s="126" t="n">
        <v>1368</v>
      </c>
      <c r="P5" s="57" t="s">
        <v>4424</v>
      </c>
      <c r="Q5" s="57" t="s">
        <v>4228</v>
      </c>
      <c r="R5" s="57" t="n">
        <v>13</v>
      </c>
      <c r="S5" s="57"/>
      <c r="T5" s="57" t="s">
        <v>36</v>
      </c>
      <c r="U5" s="57"/>
    </row>
    <row r="6" customFormat="false" ht="14.25" hidden="false" customHeight="true" outlineLevel="0" collapsed="false">
      <c r="A6" s="121" t="s">
        <v>664</v>
      </c>
      <c r="B6" s="122" t="s">
        <v>665</v>
      </c>
      <c r="C6" s="121" t="s">
        <v>666</v>
      </c>
      <c r="D6" s="122" t="s">
        <v>667</v>
      </c>
      <c r="E6" s="57" t="s">
        <v>41</v>
      </c>
      <c r="F6" s="123" t="s">
        <v>4425</v>
      </c>
      <c r="G6" s="127" t="n">
        <v>138395780</v>
      </c>
      <c r="H6" s="123" t="n">
        <v>24</v>
      </c>
      <c r="I6" s="125" t="n">
        <v>44807</v>
      </c>
      <c r="J6" s="123" t="s">
        <v>4426</v>
      </c>
      <c r="K6" s="57" t="s">
        <v>580</v>
      </c>
      <c r="L6" s="57" t="s">
        <v>36</v>
      </c>
      <c r="M6" s="57" t="s">
        <v>29</v>
      </c>
      <c r="N6" s="57" t="s">
        <v>36</v>
      </c>
      <c r="O6" s="126" t="n">
        <v>1221</v>
      </c>
      <c r="P6" s="57" t="s">
        <v>4427</v>
      </c>
      <c r="Q6" s="57" t="s">
        <v>4228</v>
      </c>
      <c r="R6" s="57" t="n">
        <v>850</v>
      </c>
      <c r="S6" s="57" t="n">
        <v>43</v>
      </c>
      <c r="T6" s="57" t="s">
        <v>36</v>
      </c>
      <c r="U6" s="57" t="n">
        <v>7</v>
      </c>
    </row>
    <row r="7" customFormat="false" ht="14.25" hidden="false" customHeight="true" outlineLevel="0" collapsed="false">
      <c r="A7" s="121" t="s">
        <v>668</v>
      </c>
      <c r="B7" s="122" t="s">
        <v>669</v>
      </c>
      <c r="C7" s="121" t="s">
        <v>670</v>
      </c>
      <c r="D7" s="122" t="s">
        <v>671</v>
      </c>
      <c r="E7" s="57" t="s">
        <v>41</v>
      </c>
      <c r="F7" s="123" t="s">
        <v>4428</v>
      </c>
      <c r="G7" s="127" t="n">
        <v>327393416</v>
      </c>
      <c r="H7" s="123" t="n">
        <v>20.09</v>
      </c>
      <c r="I7" s="125" t="n">
        <v>44817</v>
      </c>
      <c r="J7" s="123" t="s">
        <v>4429</v>
      </c>
      <c r="K7" s="57" t="s">
        <v>580</v>
      </c>
      <c r="L7" s="57" t="s">
        <v>36</v>
      </c>
      <c r="M7" s="57" t="s">
        <v>29</v>
      </c>
      <c r="N7" s="57" t="s">
        <v>29</v>
      </c>
      <c r="O7" s="126" t="n">
        <v>78</v>
      </c>
      <c r="P7" s="57" t="s">
        <v>4430</v>
      </c>
      <c r="Q7" s="57" t="s">
        <v>4199</v>
      </c>
      <c r="R7" s="57" t="n">
        <v>485</v>
      </c>
      <c r="S7" s="57" t="n">
        <v>52</v>
      </c>
      <c r="T7" s="57" t="s">
        <v>36</v>
      </c>
      <c r="U7" s="57" t="n">
        <v>2</v>
      </c>
    </row>
    <row r="8" customFormat="false" ht="14.25" hidden="false" customHeight="true" outlineLevel="0" collapsed="false">
      <c r="A8" s="121" t="s">
        <v>672</v>
      </c>
      <c r="B8" s="122" t="s">
        <v>673</v>
      </c>
      <c r="C8" s="121" t="s">
        <v>674</v>
      </c>
      <c r="D8" s="121" t="s">
        <v>4431</v>
      </c>
      <c r="E8" s="57" t="s">
        <v>41</v>
      </c>
      <c r="F8" s="57" t="s">
        <v>4349</v>
      </c>
      <c r="G8" s="127" t="n">
        <v>262001405</v>
      </c>
      <c r="H8" s="123" t="n">
        <v>25.5</v>
      </c>
      <c r="I8" s="125" t="n">
        <v>44800</v>
      </c>
      <c r="J8" s="123" t="s">
        <v>4426</v>
      </c>
      <c r="K8" s="57" t="s">
        <v>28</v>
      </c>
      <c r="L8" s="57" t="s">
        <v>36</v>
      </c>
      <c r="M8" s="57" t="s">
        <v>36</v>
      </c>
      <c r="N8" s="57" t="s">
        <v>29</v>
      </c>
      <c r="O8" s="126" t="n">
        <v>1093</v>
      </c>
      <c r="P8" s="57" t="s">
        <v>4432</v>
      </c>
      <c r="Q8" s="57" t="s">
        <v>4199</v>
      </c>
      <c r="R8" s="57" t="n">
        <v>775</v>
      </c>
      <c r="S8" s="57" t="n">
        <v>60</v>
      </c>
      <c r="T8" s="57" t="s">
        <v>36</v>
      </c>
      <c r="U8" s="57" t="n">
        <v>6</v>
      </c>
    </row>
    <row r="9" customFormat="false" ht="14.25" hidden="false" customHeight="true" outlineLevel="0" collapsed="false">
      <c r="A9" s="121" t="s">
        <v>676</v>
      </c>
      <c r="B9" s="121" t="s">
        <v>677</v>
      </c>
      <c r="C9" s="121" t="s">
        <v>678</v>
      </c>
      <c r="D9" s="121" t="s">
        <v>679</v>
      </c>
      <c r="E9" s="57" t="s">
        <v>41</v>
      </c>
      <c r="F9" s="123" t="s">
        <v>4433</v>
      </c>
      <c r="G9" s="127" t="n">
        <v>5909728</v>
      </c>
      <c r="H9" s="123" t="n">
        <v>12.59</v>
      </c>
      <c r="I9" s="125" t="n">
        <v>44735</v>
      </c>
      <c r="J9" s="123" t="s">
        <v>4434</v>
      </c>
      <c r="K9" s="57" t="s">
        <v>580</v>
      </c>
      <c r="L9" s="57" t="s">
        <v>36</v>
      </c>
      <c r="M9" s="57" t="s">
        <v>29</v>
      </c>
      <c r="N9" s="57" t="s">
        <v>29</v>
      </c>
      <c r="O9" s="126" t="n">
        <v>581</v>
      </c>
      <c r="P9" s="57" t="s">
        <v>4435</v>
      </c>
      <c r="Q9" s="57" t="s">
        <v>4228</v>
      </c>
      <c r="R9" s="57" t="n">
        <v>104</v>
      </c>
      <c r="S9" s="57" t="n">
        <v>8</v>
      </c>
      <c r="T9" s="57" t="s">
        <v>36</v>
      </c>
      <c r="U9" s="57" t="n">
        <v>1</v>
      </c>
    </row>
    <row r="10" customFormat="false" ht="14.25" hidden="false" customHeight="true" outlineLevel="0" collapsed="false">
      <c r="A10" s="121" t="s">
        <v>680</v>
      </c>
      <c r="B10" s="121" t="s">
        <v>681</v>
      </c>
      <c r="C10" s="121" t="s">
        <v>682</v>
      </c>
      <c r="D10" s="121" t="s">
        <v>683</v>
      </c>
      <c r="E10" s="57" t="s">
        <v>47</v>
      </c>
      <c r="F10" s="123" t="s">
        <v>4436</v>
      </c>
      <c r="G10" s="127" t="n">
        <v>12779356</v>
      </c>
      <c r="H10" s="123" t="n">
        <v>6.06</v>
      </c>
      <c r="I10" s="125" t="n">
        <v>44815</v>
      </c>
      <c r="J10" s="123" t="s">
        <v>4437</v>
      </c>
      <c r="K10" s="57" t="s">
        <v>28</v>
      </c>
      <c r="L10" s="57" t="s">
        <v>36</v>
      </c>
      <c r="M10" s="57" t="s">
        <v>29</v>
      </c>
      <c r="N10" s="57" t="s">
        <v>29</v>
      </c>
      <c r="O10" s="126" t="n">
        <v>103</v>
      </c>
      <c r="P10" s="57" t="s">
        <v>4438</v>
      </c>
      <c r="Q10" s="57" t="s">
        <v>4199</v>
      </c>
      <c r="R10" s="57" t="n">
        <v>98</v>
      </c>
      <c r="S10" s="57" t="n">
        <v>18</v>
      </c>
      <c r="T10" s="57" t="s">
        <v>36</v>
      </c>
      <c r="U10" s="57"/>
    </row>
    <row r="11" customFormat="false" ht="14.25" hidden="false" customHeight="true" outlineLevel="0" collapsed="false">
      <c r="A11" s="121" t="s">
        <v>684</v>
      </c>
      <c r="B11" s="121" t="s">
        <v>685</v>
      </c>
      <c r="C11" s="121" t="s">
        <v>686</v>
      </c>
      <c r="D11" s="121" t="s">
        <v>4439</v>
      </c>
      <c r="E11" s="57" t="s">
        <v>41</v>
      </c>
      <c r="F11" s="123" t="s">
        <v>4440</v>
      </c>
      <c r="G11" s="127" t="n">
        <v>22597802</v>
      </c>
      <c r="H11" s="123" t="n">
        <v>21.04</v>
      </c>
      <c r="I11" s="125" t="n">
        <v>44811</v>
      </c>
      <c r="J11" s="123" t="s">
        <v>4441</v>
      </c>
      <c r="K11" s="57" t="s">
        <v>28</v>
      </c>
      <c r="L11" s="57" t="s">
        <v>36</v>
      </c>
      <c r="M11" s="57" t="s">
        <v>29</v>
      </c>
      <c r="N11" s="57" t="s">
        <v>407</v>
      </c>
      <c r="O11" s="126" t="n">
        <v>60</v>
      </c>
      <c r="P11" s="57" t="s">
        <v>4442</v>
      </c>
      <c r="Q11" s="57" t="s">
        <v>4228</v>
      </c>
      <c r="R11" s="57" t="n">
        <v>434</v>
      </c>
      <c r="S11" s="57" t="n">
        <v>11</v>
      </c>
      <c r="T11" s="57" t="s">
        <v>36</v>
      </c>
      <c r="U11" s="57" t="n">
        <v>1</v>
      </c>
    </row>
    <row r="12" customFormat="false" ht="14.25" hidden="false" customHeight="true" outlineLevel="0" collapsed="false">
      <c r="A12" s="121" t="s">
        <v>688</v>
      </c>
      <c r="B12" s="122" t="s">
        <v>689</v>
      </c>
      <c r="C12" s="121" t="s">
        <v>690</v>
      </c>
      <c r="D12" s="121" t="s">
        <v>691</v>
      </c>
      <c r="E12" s="57" t="s">
        <v>41</v>
      </c>
      <c r="F12" s="123" t="s">
        <v>4443</v>
      </c>
      <c r="G12" s="127" t="n">
        <v>173028943</v>
      </c>
      <c r="H12" s="123" t="n">
        <v>1.49</v>
      </c>
      <c r="I12" s="125" t="n">
        <v>44818</v>
      </c>
      <c r="J12" s="123" t="n">
        <v>453</v>
      </c>
      <c r="K12" s="57" t="s">
        <v>692</v>
      </c>
      <c r="L12" s="57" t="s">
        <v>36</v>
      </c>
      <c r="M12" s="57" t="s">
        <v>29</v>
      </c>
      <c r="N12" s="57" t="s">
        <v>29</v>
      </c>
      <c r="O12" s="126" t="n">
        <v>10</v>
      </c>
      <c r="P12" s="57" t="s">
        <v>4444</v>
      </c>
      <c r="Q12" s="57" t="s">
        <v>4199</v>
      </c>
      <c r="R12" s="57" t="n">
        <v>7844</v>
      </c>
      <c r="S12" s="57" t="n">
        <v>11</v>
      </c>
      <c r="T12" s="57" t="s">
        <v>36</v>
      </c>
      <c r="U12" s="57" t="n">
        <v>25</v>
      </c>
    </row>
    <row r="13" customFormat="false" ht="14.25" hidden="false" customHeight="true" outlineLevel="0" collapsed="false">
      <c r="A13" s="121" t="s">
        <v>693</v>
      </c>
      <c r="B13" s="121" t="s">
        <v>694</v>
      </c>
      <c r="C13" s="121" t="s">
        <v>695</v>
      </c>
      <c r="D13" s="121" t="s">
        <v>696</v>
      </c>
      <c r="E13" s="57" t="s">
        <v>41</v>
      </c>
      <c r="F13" s="123" t="s">
        <v>4445</v>
      </c>
      <c r="G13" s="127" t="n">
        <v>455656</v>
      </c>
      <c r="H13" s="123" t="n">
        <v>52.55</v>
      </c>
      <c r="I13" s="125" t="n">
        <v>44697</v>
      </c>
      <c r="J13" s="123" t="s">
        <v>4446</v>
      </c>
      <c r="K13" s="57" t="s">
        <v>692</v>
      </c>
      <c r="L13" s="57" t="s">
        <v>36</v>
      </c>
      <c r="M13" s="57" t="s">
        <v>29</v>
      </c>
      <c r="N13" s="57" t="s">
        <v>29</v>
      </c>
      <c r="O13" s="126" t="n">
        <v>222</v>
      </c>
      <c r="P13" s="57" t="s">
        <v>4447</v>
      </c>
      <c r="Q13" s="57" t="s">
        <v>4199</v>
      </c>
      <c r="R13" s="57" t="n">
        <v>78</v>
      </c>
      <c r="S13" s="57" t="n">
        <v>7</v>
      </c>
      <c r="T13" s="57" t="s">
        <v>29</v>
      </c>
      <c r="U13" s="57" t="n">
        <v>2</v>
      </c>
    </row>
    <row r="14" customFormat="false" ht="14.25" hidden="false" customHeight="true" outlineLevel="0" collapsed="false">
      <c r="A14" s="121" t="s">
        <v>697</v>
      </c>
      <c r="B14" s="121" t="s">
        <v>698</v>
      </c>
      <c r="C14" s="121" t="s">
        <v>699</v>
      </c>
      <c r="D14" s="121" t="s">
        <v>4448</v>
      </c>
      <c r="E14" s="57" t="s">
        <v>41</v>
      </c>
      <c r="F14" s="123" t="s">
        <v>4449</v>
      </c>
      <c r="G14" s="127" t="n">
        <v>6311074</v>
      </c>
      <c r="H14" s="123" t="n">
        <v>13</v>
      </c>
      <c r="I14" s="125" t="n">
        <v>44685</v>
      </c>
      <c r="J14" s="123" t="s">
        <v>4450</v>
      </c>
      <c r="K14" s="57" t="s">
        <v>692</v>
      </c>
      <c r="L14" s="57" t="s">
        <v>36</v>
      </c>
      <c r="M14" s="57" t="s">
        <v>29</v>
      </c>
      <c r="N14" s="57" t="s">
        <v>36</v>
      </c>
      <c r="O14" s="126" t="n">
        <v>373</v>
      </c>
      <c r="P14" s="57" t="s">
        <v>4420</v>
      </c>
      <c r="Q14" s="57" t="s">
        <v>4239</v>
      </c>
      <c r="R14" s="57" t="n">
        <v>223</v>
      </c>
      <c r="S14" s="57" t="n">
        <v>10</v>
      </c>
      <c r="T14" s="57" t="s">
        <v>36</v>
      </c>
      <c r="U14" s="57"/>
    </row>
    <row r="15" customFormat="false" ht="14.25" hidden="false" customHeight="true" outlineLevel="0" collapsed="false">
      <c r="A15" s="121" t="s">
        <v>701</v>
      </c>
      <c r="B15" s="121" t="s">
        <v>702</v>
      </c>
      <c r="C15" s="121" t="s">
        <v>703</v>
      </c>
      <c r="D15" s="121" t="s">
        <v>704</v>
      </c>
      <c r="E15" s="57" t="s">
        <v>41</v>
      </c>
      <c r="F15" s="123" t="s">
        <v>4451</v>
      </c>
      <c r="G15" s="127" t="n">
        <v>418765040</v>
      </c>
      <c r="H15" s="123" t="n">
        <v>2.05</v>
      </c>
      <c r="I15" s="125" t="n">
        <v>44797</v>
      </c>
      <c r="J15" s="123" t="s">
        <v>4452</v>
      </c>
      <c r="K15" s="57" t="s">
        <v>580</v>
      </c>
      <c r="L15" s="57" t="s">
        <v>29</v>
      </c>
      <c r="M15" s="57" t="s">
        <v>29</v>
      </c>
      <c r="N15" s="57" t="s">
        <v>29</v>
      </c>
      <c r="O15" s="126" t="n">
        <v>438</v>
      </c>
      <c r="P15" s="57" t="s">
        <v>4420</v>
      </c>
      <c r="Q15" s="57" t="s">
        <v>4199</v>
      </c>
      <c r="R15" s="57" t="n">
        <v>1038</v>
      </c>
      <c r="S15" s="57" t="n">
        <v>47</v>
      </c>
      <c r="T15" s="57" t="s">
        <v>36</v>
      </c>
      <c r="U15" s="57" t="n">
        <v>1</v>
      </c>
    </row>
    <row r="16" customFormat="false" ht="14.25" hidden="false" customHeight="true" outlineLevel="0" collapsed="false">
      <c r="A16" s="121" t="s">
        <v>705</v>
      </c>
      <c r="B16" s="121" t="s">
        <v>706</v>
      </c>
      <c r="C16" s="121" t="s">
        <v>707</v>
      </c>
      <c r="D16" s="121" t="s">
        <v>708</v>
      </c>
      <c r="E16" s="57" t="s">
        <v>41</v>
      </c>
      <c r="F16" s="123" t="s">
        <v>4453</v>
      </c>
      <c r="G16" s="127" t="n">
        <v>649353263</v>
      </c>
      <c r="H16" s="123" t="n">
        <v>15.48</v>
      </c>
      <c r="I16" s="125" t="n">
        <v>44819</v>
      </c>
      <c r="J16" s="123" t="s">
        <v>4434</v>
      </c>
      <c r="K16" s="57" t="s">
        <v>28</v>
      </c>
      <c r="L16" s="57" t="s">
        <v>36</v>
      </c>
      <c r="M16" s="57" t="s">
        <v>29</v>
      </c>
      <c r="N16" s="57" t="s">
        <v>29</v>
      </c>
      <c r="O16" s="126" t="n">
        <v>128</v>
      </c>
      <c r="P16" s="57" t="s">
        <v>4430</v>
      </c>
      <c r="Q16" s="57" t="s">
        <v>4199</v>
      </c>
      <c r="R16" s="57" t="n">
        <v>2103</v>
      </c>
      <c r="S16" s="57" t="n">
        <v>14</v>
      </c>
      <c r="T16" s="57" t="s">
        <v>36</v>
      </c>
      <c r="U16" s="57" t="n">
        <v>7</v>
      </c>
    </row>
    <row r="17" customFormat="false" ht="14.25" hidden="false" customHeight="true" outlineLevel="0" collapsed="false">
      <c r="A17" s="121" t="s">
        <v>709</v>
      </c>
      <c r="B17" s="121" t="s">
        <v>710</v>
      </c>
      <c r="C17" s="121" t="s">
        <v>711</v>
      </c>
      <c r="D17" s="121" t="s">
        <v>712</v>
      </c>
      <c r="E17" s="57" t="s">
        <v>41</v>
      </c>
      <c r="F17" s="123" t="s">
        <v>4454</v>
      </c>
      <c r="G17" s="127" t="n">
        <v>8120683</v>
      </c>
      <c r="H17" s="123" t="n">
        <v>15.58</v>
      </c>
      <c r="I17" s="125" t="n">
        <v>44709</v>
      </c>
      <c r="J17" s="123" t="s">
        <v>4455</v>
      </c>
      <c r="K17" s="57" t="s">
        <v>580</v>
      </c>
      <c r="L17" s="57" t="s">
        <v>36</v>
      </c>
      <c r="M17" s="57" t="s">
        <v>29</v>
      </c>
      <c r="N17" s="57" t="s">
        <v>36</v>
      </c>
      <c r="O17" s="126" t="n">
        <v>248</v>
      </c>
      <c r="P17" s="57" t="s">
        <v>4456</v>
      </c>
      <c r="Q17" s="57" t="s">
        <v>4199</v>
      </c>
      <c r="R17" s="57" t="n">
        <v>86</v>
      </c>
      <c r="S17" s="57" t="n">
        <v>8</v>
      </c>
      <c r="T17" s="57" t="s">
        <v>36</v>
      </c>
      <c r="U17" s="57" t="n">
        <v>1</v>
      </c>
    </row>
    <row r="18" customFormat="false" ht="14.25" hidden="false" customHeight="true" outlineLevel="0" collapsed="false">
      <c r="A18" s="121" t="s">
        <v>713</v>
      </c>
      <c r="B18" s="121" t="s">
        <v>714</v>
      </c>
      <c r="C18" s="121" t="s">
        <v>715</v>
      </c>
      <c r="D18" s="121" t="s">
        <v>4457</v>
      </c>
      <c r="E18" s="57" t="s">
        <v>41</v>
      </c>
      <c r="F18" s="123" t="s">
        <v>4458</v>
      </c>
      <c r="G18" s="127" t="n">
        <v>7964284</v>
      </c>
      <c r="H18" s="123" t="n">
        <v>30.41</v>
      </c>
      <c r="I18" s="125" t="n">
        <v>44771</v>
      </c>
      <c r="J18" s="123" t="s">
        <v>4459</v>
      </c>
      <c r="K18" s="57" t="s">
        <v>692</v>
      </c>
      <c r="L18" s="57" t="s">
        <v>36</v>
      </c>
      <c r="M18" s="57" t="s">
        <v>29</v>
      </c>
      <c r="N18" s="57" t="s">
        <v>36</v>
      </c>
      <c r="O18" s="126" t="n">
        <v>419</v>
      </c>
      <c r="P18" s="57" t="s">
        <v>4447</v>
      </c>
      <c r="Q18" s="57" t="s">
        <v>4199</v>
      </c>
      <c r="R18" s="57" t="n">
        <v>462</v>
      </c>
      <c r="S18" s="57" t="n">
        <v>12</v>
      </c>
      <c r="T18" s="57" t="s">
        <v>36</v>
      </c>
      <c r="U18" s="57" t="n">
        <v>1</v>
      </c>
    </row>
    <row r="19" customFormat="false" ht="14.25" hidden="false" customHeight="true" outlineLevel="0" collapsed="false">
      <c r="A19" s="121" t="s">
        <v>717</v>
      </c>
      <c r="B19" s="121" t="s">
        <v>718</v>
      </c>
      <c r="C19" s="121" t="s">
        <v>719</v>
      </c>
      <c r="D19" s="121" t="s">
        <v>4460</v>
      </c>
      <c r="E19" s="57" t="s">
        <v>41</v>
      </c>
      <c r="F19" s="123" t="s">
        <v>4436</v>
      </c>
      <c r="G19" s="127" t="n">
        <v>4458061</v>
      </c>
      <c r="H19" s="123" t="n">
        <v>15.08</v>
      </c>
      <c r="I19" s="125" t="n">
        <v>44819</v>
      </c>
      <c r="J19" s="123" t="s">
        <v>4461</v>
      </c>
      <c r="K19" s="57" t="s">
        <v>580</v>
      </c>
      <c r="L19" s="57" t="s">
        <v>36</v>
      </c>
      <c r="M19" s="57" t="s">
        <v>29</v>
      </c>
      <c r="N19" s="57" t="s">
        <v>29</v>
      </c>
      <c r="O19" s="126" t="n">
        <v>876</v>
      </c>
      <c r="P19" s="57" t="s">
        <v>4438</v>
      </c>
      <c r="Q19" s="57" t="s">
        <v>4199</v>
      </c>
      <c r="R19" s="57" t="n">
        <v>12</v>
      </c>
      <c r="S19" s="57" t="n">
        <v>2</v>
      </c>
      <c r="T19" s="57" t="s">
        <v>36</v>
      </c>
      <c r="U19" s="57" t="n">
        <v>10</v>
      </c>
    </row>
    <row r="20" customFormat="false" ht="14.25" hidden="false" customHeight="true" outlineLevel="0" collapsed="false">
      <c r="A20" s="121" t="s">
        <v>721</v>
      </c>
      <c r="B20" s="121" t="s">
        <v>722</v>
      </c>
      <c r="C20" s="121" t="s">
        <v>723</v>
      </c>
      <c r="D20" s="121" t="s">
        <v>4462</v>
      </c>
      <c r="E20" s="57" t="s">
        <v>41</v>
      </c>
      <c r="F20" s="123" t="s">
        <v>4463</v>
      </c>
      <c r="G20" s="127" t="n">
        <v>476671563</v>
      </c>
      <c r="H20" s="123" t="n">
        <v>50.47</v>
      </c>
      <c r="I20" s="125" t="n">
        <v>44814</v>
      </c>
      <c r="J20" s="123" t="n">
        <v>222</v>
      </c>
      <c r="K20" s="57" t="s">
        <v>580</v>
      </c>
      <c r="L20" s="57" t="s">
        <v>36</v>
      </c>
      <c r="M20" s="57" t="s">
        <v>29</v>
      </c>
      <c r="N20" s="57" t="s">
        <v>29</v>
      </c>
      <c r="O20" s="126" t="n">
        <v>43</v>
      </c>
      <c r="P20" s="57" t="s">
        <v>4420</v>
      </c>
      <c r="Q20" s="57" t="s">
        <v>4199</v>
      </c>
      <c r="R20" s="57" t="n">
        <v>26257</v>
      </c>
      <c r="S20" s="57" t="n">
        <v>149</v>
      </c>
      <c r="T20" s="57" t="s">
        <v>29</v>
      </c>
      <c r="U20" s="57" t="n">
        <v>1</v>
      </c>
    </row>
    <row r="21" customFormat="false" ht="14.25" hidden="false" customHeight="true" outlineLevel="0" collapsed="false">
      <c r="A21" s="121" t="s">
        <v>725</v>
      </c>
      <c r="B21" s="121" t="s">
        <v>726</v>
      </c>
      <c r="C21" s="121" t="s">
        <v>727</v>
      </c>
      <c r="D21" s="121" t="s">
        <v>728</v>
      </c>
      <c r="E21" s="57" t="s">
        <v>41</v>
      </c>
      <c r="F21" s="123" t="s">
        <v>4464</v>
      </c>
      <c r="G21" s="127" t="n">
        <v>7953522</v>
      </c>
      <c r="H21" s="123" t="n">
        <v>8.08</v>
      </c>
      <c r="I21" s="125" t="n">
        <v>44680</v>
      </c>
      <c r="J21" s="123" t="s">
        <v>4465</v>
      </c>
      <c r="K21" s="57" t="s">
        <v>580</v>
      </c>
      <c r="L21" s="57" t="s">
        <v>36</v>
      </c>
      <c r="M21" s="57" t="s">
        <v>29</v>
      </c>
      <c r="N21" s="57" t="s">
        <v>36</v>
      </c>
      <c r="O21" s="126" t="n">
        <v>1330</v>
      </c>
      <c r="P21" s="57" t="s">
        <v>4466</v>
      </c>
      <c r="Q21" s="57" t="s">
        <v>4199</v>
      </c>
      <c r="R21" s="57" t="n">
        <v>68</v>
      </c>
      <c r="S21" s="57" t="n">
        <v>2</v>
      </c>
      <c r="T21" s="57" t="s">
        <v>29</v>
      </c>
      <c r="U21" s="57" t="n">
        <v>1</v>
      </c>
    </row>
    <row r="22" customFormat="false" ht="14.25" hidden="false" customHeight="true" outlineLevel="0" collapsed="false">
      <c r="A22" s="121" t="s">
        <v>729</v>
      </c>
      <c r="B22" s="121" t="s">
        <v>730</v>
      </c>
      <c r="C22" s="121" t="s">
        <v>731</v>
      </c>
      <c r="D22" s="121" t="s">
        <v>732</v>
      </c>
      <c r="E22" s="57" t="s">
        <v>41</v>
      </c>
      <c r="F22" s="123" t="s">
        <v>4467</v>
      </c>
      <c r="G22" s="127" t="n">
        <v>1443191878</v>
      </c>
      <c r="H22" s="123" t="n">
        <v>15.2</v>
      </c>
      <c r="I22" s="125" t="n">
        <v>44819</v>
      </c>
      <c r="J22" s="123" t="s">
        <v>4468</v>
      </c>
      <c r="K22" s="57" t="s">
        <v>53</v>
      </c>
      <c r="L22" s="57" t="s">
        <v>36</v>
      </c>
      <c r="M22" s="57" t="s">
        <v>29</v>
      </c>
      <c r="N22" s="57" t="s">
        <v>36</v>
      </c>
      <c r="O22" s="126" t="n">
        <v>602</v>
      </c>
      <c r="P22" s="57" t="s">
        <v>4469</v>
      </c>
      <c r="Q22" s="57" t="s">
        <v>4228</v>
      </c>
      <c r="R22" s="57" t="n">
        <v>1935</v>
      </c>
      <c r="S22" s="57" t="n">
        <v>12</v>
      </c>
      <c r="T22" s="57" t="s">
        <v>36</v>
      </c>
      <c r="U22" s="57" t="n">
        <v>1</v>
      </c>
    </row>
    <row r="23" customFormat="false" ht="14.25" hidden="false" customHeight="true" outlineLevel="0" collapsed="false">
      <c r="A23" s="121" t="s">
        <v>733</v>
      </c>
      <c r="B23" s="121" t="s">
        <v>734</v>
      </c>
      <c r="C23" s="121" t="s">
        <v>735</v>
      </c>
      <c r="D23" s="121" t="s">
        <v>736</v>
      </c>
      <c r="E23" s="57" t="s">
        <v>41</v>
      </c>
      <c r="F23" s="123" t="s">
        <v>4470</v>
      </c>
      <c r="G23" s="127" t="n">
        <v>10347923</v>
      </c>
      <c r="H23" s="123" t="n">
        <v>10.49</v>
      </c>
      <c r="I23" s="125" t="n">
        <v>44812</v>
      </c>
      <c r="J23" s="123" t="s">
        <v>4471</v>
      </c>
      <c r="K23" s="57" t="s">
        <v>580</v>
      </c>
      <c r="L23" s="57" t="s">
        <v>36</v>
      </c>
      <c r="M23" s="57" t="s">
        <v>29</v>
      </c>
      <c r="N23" s="57" t="s">
        <v>29</v>
      </c>
      <c r="O23" s="126" t="n">
        <v>180</v>
      </c>
      <c r="P23" s="57" t="s">
        <v>4427</v>
      </c>
      <c r="Q23" s="57" t="s">
        <v>4228</v>
      </c>
      <c r="R23" s="57" t="n">
        <v>250</v>
      </c>
      <c r="S23" s="57" t="n">
        <v>11</v>
      </c>
      <c r="T23" s="57" t="s">
        <v>29</v>
      </c>
      <c r="U23" s="57" t="n">
        <v>5</v>
      </c>
    </row>
    <row r="24" customFormat="false" ht="14.25" hidden="false" customHeight="true" outlineLevel="0" collapsed="false">
      <c r="A24" s="121" t="s">
        <v>737</v>
      </c>
      <c r="B24" s="121" t="s">
        <v>738</v>
      </c>
      <c r="C24" s="121" t="s">
        <v>739</v>
      </c>
      <c r="D24" s="121" t="s">
        <v>4472</v>
      </c>
      <c r="E24" s="57" t="s">
        <v>41</v>
      </c>
      <c r="F24" s="123" t="s">
        <v>4473</v>
      </c>
      <c r="G24" s="127" t="n">
        <v>4242304</v>
      </c>
      <c r="H24" s="123" t="n">
        <v>8.19</v>
      </c>
      <c r="I24" s="125" t="n">
        <v>44814</v>
      </c>
      <c r="J24" s="123" t="n">
        <v>713</v>
      </c>
      <c r="K24" s="57" t="s">
        <v>580</v>
      </c>
      <c r="L24" s="57" t="s">
        <v>36</v>
      </c>
      <c r="M24" s="57" t="s">
        <v>36</v>
      </c>
      <c r="N24" s="57" t="s">
        <v>36</v>
      </c>
      <c r="O24" s="126" t="n">
        <v>34</v>
      </c>
      <c r="P24" s="57" t="s">
        <v>4474</v>
      </c>
      <c r="Q24" s="57" t="s">
        <v>4199</v>
      </c>
      <c r="R24" s="57" t="n">
        <v>108</v>
      </c>
      <c r="S24" s="57"/>
      <c r="T24" s="57" t="s">
        <v>36</v>
      </c>
      <c r="U24" s="57" t="n">
        <v>2</v>
      </c>
    </row>
    <row r="25" customFormat="false" ht="14.25" hidden="false" customHeight="true" outlineLevel="0" collapsed="false">
      <c r="A25" s="121" t="s">
        <v>741</v>
      </c>
      <c r="B25" s="121" t="s">
        <v>742</v>
      </c>
      <c r="C25" s="121" t="s">
        <v>743</v>
      </c>
      <c r="D25" s="121" t="s">
        <v>744</v>
      </c>
      <c r="E25" s="57" t="s">
        <v>41</v>
      </c>
      <c r="F25" s="123" t="s">
        <v>4475</v>
      </c>
      <c r="G25" s="127" t="n">
        <v>154898226</v>
      </c>
      <c r="H25" s="123" t="n">
        <v>6.1</v>
      </c>
      <c r="I25" s="125" t="n">
        <v>44279</v>
      </c>
      <c r="J25" s="123" t="s">
        <v>4476</v>
      </c>
      <c r="K25" s="57" t="s">
        <v>692</v>
      </c>
      <c r="L25" s="57" t="s">
        <v>36</v>
      </c>
      <c r="M25" s="57" t="s">
        <v>29</v>
      </c>
      <c r="N25" s="57" t="s">
        <v>29</v>
      </c>
      <c r="O25" s="126" t="n">
        <v>387</v>
      </c>
      <c r="P25" s="57" t="s">
        <v>4477</v>
      </c>
      <c r="Q25" s="57" t="s">
        <v>4228</v>
      </c>
      <c r="R25" s="57" t="n">
        <v>94</v>
      </c>
      <c r="S25" s="57" t="n">
        <v>14</v>
      </c>
      <c r="T25" s="57" t="s">
        <v>36</v>
      </c>
      <c r="U25" s="57"/>
    </row>
    <row r="26" customFormat="false" ht="14.25" hidden="false" customHeight="true" outlineLevel="0" collapsed="false">
      <c r="A26" s="121" t="s">
        <v>745</v>
      </c>
      <c r="B26" s="121" t="s">
        <v>746</v>
      </c>
      <c r="C26" s="121" t="s">
        <v>747</v>
      </c>
      <c r="D26" s="121" t="s">
        <v>748</v>
      </c>
      <c r="E26" s="57" t="s">
        <v>41</v>
      </c>
      <c r="F26" s="123" t="s">
        <v>4478</v>
      </c>
      <c r="G26" s="127" t="n">
        <v>801193944</v>
      </c>
      <c r="H26" s="123" t="n">
        <v>13.07</v>
      </c>
      <c r="I26" s="125" t="n">
        <v>44817</v>
      </c>
      <c r="J26" s="123" t="s">
        <v>4479</v>
      </c>
      <c r="K26" s="57" t="s">
        <v>28</v>
      </c>
      <c r="L26" s="57" t="s">
        <v>36</v>
      </c>
      <c r="M26" s="57" t="s">
        <v>29</v>
      </c>
      <c r="N26" s="57" t="s">
        <v>36</v>
      </c>
      <c r="O26" s="126" t="n">
        <v>1075</v>
      </c>
      <c r="P26" s="57" t="s">
        <v>4480</v>
      </c>
      <c r="Q26" s="57" t="s">
        <v>4228</v>
      </c>
      <c r="R26" s="57" t="n">
        <v>3205</v>
      </c>
      <c r="S26" s="57" t="n">
        <v>149</v>
      </c>
      <c r="T26" s="57" t="s">
        <v>36</v>
      </c>
      <c r="U26" s="57"/>
    </row>
    <row r="27" customFormat="false" ht="14.25" hidden="false" customHeight="true" outlineLevel="0" collapsed="false">
      <c r="A27" s="121" t="s">
        <v>749</v>
      </c>
      <c r="B27" s="121" t="s">
        <v>750</v>
      </c>
      <c r="C27" s="121" t="s">
        <v>751</v>
      </c>
      <c r="D27" s="121" t="s">
        <v>752</v>
      </c>
      <c r="E27" s="57" t="s">
        <v>41</v>
      </c>
      <c r="F27" s="123" t="s">
        <v>4481</v>
      </c>
      <c r="G27" s="127" t="n">
        <v>13630284</v>
      </c>
      <c r="H27" s="123" t="n">
        <v>11.14</v>
      </c>
      <c r="I27" s="125" t="n">
        <v>44797</v>
      </c>
      <c r="J27" s="123" t="s">
        <v>4482</v>
      </c>
      <c r="K27" s="57" t="s">
        <v>580</v>
      </c>
      <c r="L27" s="57" t="s">
        <v>36</v>
      </c>
      <c r="M27" s="57" t="s">
        <v>29</v>
      </c>
      <c r="N27" s="57" t="s">
        <v>29</v>
      </c>
      <c r="O27" s="126" t="n">
        <v>214</v>
      </c>
      <c r="P27" s="57" t="s">
        <v>4420</v>
      </c>
      <c r="Q27" s="57" t="s">
        <v>4199</v>
      </c>
      <c r="R27" s="57" t="n">
        <v>131</v>
      </c>
      <c r="S27" s="57" t="n">
        <v>1</v>
      </c>
      <c r="T27" s="57" t="s">
        <v>36</v>
      </c>
      <c r="U27" s="57" t="n">
        <v>1</v>
      </c>
    </row>
    <row r="28" customFormat="false" ht="14.25" hidden="false" customHeight="true" outlineLevel="0" collapsed="false">
      <c r="A28" s="121" t="s">
        <v>753</v>
      </c>
      <c r="B28" s="121" t="s">
        <v>754</v>
      </c>
      <c r="C28" s="121" t="s">
        <v>755</v>
      </c>
      <c r="D28" s="121" t="s">
        <v>4483</v>
      </c>
      <c r="E28" s="57" t="s">
        <v>41</v>
      </c>
      <c r="F28" s="123" t="s">
        <v>4484</v>
      </c>
      <c r="G28" s="127" t="n">
        <v>67074595</v>
      </c>
      <c r="H28" s="123" t="n">
        <v>7.06</v>
      </c>
      <c r="I28" s="125" t="n">
        <v>44817</v>
      </c>
      <c r="J28" s="123" t="n">
        <v>492</v>
      </c>
      <c r="K28" s="57" t="s">
        <v>580</v>
      </c>
      <c r="L28" s="57" t="s">
        <v>36</v>
      </c>
      <c r="M28" s="57" t="s">
        <v>29</v>
      </c>
      <c r="N28" s="57" t="s">
        <v>36</v>
      </c>
      <c r="O28" s="126" t="n">
        <v>36</v>
      </c>
      <c r="P28" s="57" t="s">
        <v>4444</v>
      </c>
      <c r="Q28" s="57" t="s">
        <v>4199</v>
      </c>
      <c r="R28" s="57" t="n">
        <v>473</v>
      </c>
      <c r="S28" s="57" t="n">
        <v>8</v>
      </c>
      <c r="T28" s="57" t="s">
        <v>36</v>
      </c>
      <c r="U28" s="57" t="n">
        <v>2</v>
      </c>
    </row>
    <row r="29" customFormat="false" ht="14.25" hidden="false" customHeight="true" outlineLevel="0" collapsed="false">
      <c r="A29" s="121" t="s">
        <v>757</v>
      </c>
      <c r="B29" s="121" t="s">
        <v>758</v>
      </c>
      <c r="C29" s="121" t="s">
        <v>759</v>
      </c>
      <c r="D29" s="121" t="s">
        <v>4485</v>
      </c>
      <c r="E29" s="57" t="s">
        <v>41</v>
      </c>
      <c r="F29" s="123" t="s">
        <v>4486</v>
      </c>
      <c r="G29" s="127" t="n">
        <v>422196</v>
      </c>
      <c r="H29" s="123" t="n">
        <v>1.3</v>
      </c>
      <c r="I29" s="125" t="n">
        <v>44813</v>
      </c>
      <c r="J29" s="123" t="n">
        <v>868</v>
      </c>
      <c r="K29" s="57" t="s">
        <v>692</v>
      </c>
      <c r="L29" s="57" t="s">
        <v>29</v>
      </c>
      <c r="M29" s="57" t="s">
        <v>36</v>
      </c>
      <c r="N29" s="57" t="s">
        <v>36</v>
      </c>
      <c r="O29" s="126" t="n">
        <v>33</v>
      </c>
      <c r="P29" s="57" t="s">
        <v>4487</v>
      </c>
      <c r="Q29" s="57" t="s">
        <v>4199</v>
      </c>
      <c r="R29" s="57" t="n">
        <v>40</v>
      </c>
      <c r="S29" s="57"/>
      <c r="T29" s="57" t="s">
        <v>29</v>
      </c>
      <c r="U29" s="57"/>
    </row>
    <row r="30" customFormat="false" ht="14.25" hidden="false" customHeight="true" outlineLevel="0" collapsed="false">
      <c r="A30" s="121" t="s">
        <v>761</v>
      </c>
      <c r="B30" s="121" t="s">
        <v>762</v>
      </c>
      <c r="C30" s="121" t="s">
        <v>763</v>
      </c>
      <c r="D30" s="121" t="s">
        <v>764</v>
      </c>
      <c r="E30" s="57" t="s">
        <v>41</v>
      </c>
      <c r="F30" s="123" t="s">
        <v>4488</v>
      </c>
      <c r="G30" s="127" t="n">
        <v>11971349</v>
      </c>
      <c r="H30" s="123" t="n">
        <v>11.33</v>
      </c>
      <c r="I30" s="125" t="n">
        <v>44783</v>
      </c>
      <c r="J30" s="123" t="s">
        <v>4489</v>
      </c>
      <c r="K30" s="57" t="s">
        <v>28</v>
      </c>
      <c r="L30" s="57" t="s">
        <v>36</v>
      </c>
      <c r="M30" s="57" t="s">
        <v>29</v>
      </c>
      <c r="N30" s="57" t="s">
        <v>36</v>
      </c>
      <c r="O30" s="126" t="n">
        <v>818</v>
      </c>
      <c r="P30" s="57" t="s">
        <v>4490</v>
      </c>
      <c r="Q30" s="57" t="s">
        <v>4228</v>
      </c>
      <c r="R30" s="57" t="n">
        <v>84</v>
      </c>
      <c r="S30" s="57" t="n">
        <v>4</v>
      </c>
      <c r="T30" s="57" t="s">
        <v>29</v>
      </c>
      <c r="U30" s="57" t="n">
        <v>2</v>
      </c>
    </row>
    <row r="31" customFormat="false" ht="14.25" hidden="false" customHeight="true" outlineLevel="0" collapsed="false">
      <c r="A31" s="121" t="s">
        <v>765</v>
      </c>
      <c r="B31" s="121" t="s">
        <v>766</v>
      </c>
      <c r="C31" s="121" t="s">
        <v>767</v>
      </c>
      <c r="D31" s="121" t="s">
        <v>768</v>
      </c>
      <c r="E31" s="57" t="s">
        <v>41</v>
      </c>
      <c r="F31" s="123" t="s">
        <v>4491</v>
      </c>
      <c r="G31" s="127" t="n">
        <v>18751275</v>
      </c>
      <c r="H31" s="123" t="n">
        <v>13.24</v>
      </c>
      <c r="I31" s="125" t="n">
        <v>44735</v>
      </c>
      <c r="J31" s="123" t="s">
        <v>4429</v>
      </c>
      <c r="K31" s="57" t="s">
        <v>28</v>
      </c>
      <c r="L31" s="57" t="s">
        <v>29</v>
      </c>
      <c r="M31" s="57" t="s">
        <v>29</v>
      </c>
      <c r="N31" s="57" t="s">
        <v>29</v>
      </c>
      <c r="O31" s="126" t="n">
        <v>125</v>
      </c>
      <c r="P31" s="57" t="s">
        <v>4477</v>
      </c>
      <c r="Q31" s="57" t="s">
        <v>4199</v>
      </c>
      <c r="R31" s="57" t="n">
        <v>281</v>
      </c>
      <c r="S31" s="57" t="n">
        <v>4</v>
      </c>
      <c r="T31" s="57" t="s">
        <v>36</v>
      </c>
      <c r="U31" s="57"/>
    </row>
    <row r="32" customFormat="false" ht="14.25" hidden="false" customHeight="true" outlineLevel="0" collapsed="false">
      <c r="A32" s="121" t="s">
        <v>769</v>
      </c>
      <c r="B32" s="121" t="s">
        <v>770</v>
      </c>
      <c r="C32" s="121" t="s">
        <v>771</v>
      </c>
      <c r="D32" s="121" t="s">
        <v>772</v>
      </c>
      <c r="E32" s="57" t="s">
        <v>41</v>
      </c>
      <c r="F32" s="123" t="s">
        <v>4492</v>
      </c>
      <c r="G32" s="127" t="n">
        <v>22917818</v>
      </c>
      <c r="H32" s="123" t="n">
        <v>18.47</v>
      </c>
      <c r="I32" s="125" t="n">
        <v>44783</v>
      </c>
      <c r="J32" s="123" t="s">
        <v>4479</v>
      </c>
      <c r="K32" s="57" t="s">
        <v>692</v>
      </c>
      <c r="L32" s="57" t="s">
        <v>36</v>
      </c>
      <c r="M32" s="57" t="s">
        <v>29</v>
      </c>
      <c r="N32" s="57" t="s">
        <v>36</v>
      </c>
      <c r="O32" s="126" t="n">
        <v>262</v>
      </c>
      <c r="P32" s="57" t="s">
        <v>4466</v>
      </c>
      <c r="Q32" s="57" t="s">
        <v>4199</v>
      </c>
      <c r="R32" s="57" t="n">
        <v>487</v>
      </c>
      <c r="S32" s="57" t="n">
        <v>20</v>
      </c>
      <c r="T32" s="57" t="s">
        <v>36</v>
      </c>
      <c r="U32" s="57" t="n">
        <v>1</v>
      </c>
    </row>
    <row r="33" customFormat="false" ht="14.25" hidden="false" customHeight="true" outlineLevel="0" collapsed="false">
      <c r="A33" s="121" t="s">
        <v>773</v>
      </c>
      <c r="B33" s="121" t="s">
        <v>774</v>
      </c>
      <c r="C33" s="121" t="s">
        <v>775</v>
      </c>
      <c r="D33" s="121" t="s">
        <v>776</v>
      </c>
      <c r="E33" s="57" t="s">
        <v>47</v>
      </c>
      <c r="F33" s="123" t="s">
        <v>4493</v>
      </c>
      <c r="G33" s="127" t="n">
        <v>12566488</v>
      </c>
      <c r="H33" s="123" t="n">
        <v>19.33</v>
      </c>
      <c r="I33" s="125" t="n">
        <v>44637</v>
      </c>
      <c r="J33" s="123" t="n">
        <v>373</v>
      </c>
      <c r="K33" s="57" t="s">
        <v>580</v>
      </c>
      <c r="L33" s="57" t="s">
        <v>36</v>
      </c>
      <c r="M33" s="57" t="s">
        <v>29</v>
      </c>
      <c r="N33" s="57" t="s">
        <v>29</v>
      </c>
      <c r="O33" s="126" t="n">
        <v>16</v>
      </c>
      <c r="P33" s="57" t="s">
        <v>4494</v>
      </c>
      <c r="Q33" s="57" t="s">
        <v>4199</v>
      </c>
      <c r="R33" s="57" t="n">
        <v>106</v>
      </c>
      <c r="S33" s="57" t="n">
        <v>6</v>
      </c>
      <c r="T33" s="57" t="s">
        <v>36</v>
      </c>
      <c r="U33" s="57"/>
    </row>
    <row r="34" customFormat="false" ht="14.25" hidden="false" customHeight="true" outlineLevel="0" collapsed="false">
      <c r="A34" s="121" t="s">
        <v>777</v>
      </c>
      <c r="B34" s="121" t="s">
        <v>778</v>
      </c>
      <c r="C34" s="121" t="s">
        <v>779</v>
      </c>
      <c r="D34" s="121" t="s">
        <v>780</v>
      </c>
      <c r="E34" s="57" t="s">
        <v>41</v>
      </c>
      <c r="F34" s="123" t="s">
        <v>4495</v>
      </c>
      <c r="G34" s="127" t="n">
        <v>3120545</v>
      </c>
      <c r="H34" s="123" t="n">
        <v>20.39</v>
      </c>
      <c r="I34" s="125" t="n">
        <v>44819</v>
      </c>
      <c r="J34" s="123" t="n">
        <v>321</v>
      </c>
      <c r="K34" s="57" t="s">
        <v>692</v>
      </c>
      <c r="L34" s="57" t="s">
        <v>36</v>
      </c>
      <c r="M34" s="57" t="s">
        <v>29</v>
      </c>
      <c r="N34" s="57" t="s">
        <v>29</v>
      </c>
      <c r="O34" s="126" t="n">
        <v>5</v>
      </c>
      <c r="P34" s="57" t="s">
        <v>4469</v>
      </c>
      <c r="Q34" s="57" t="s">
        <v>4199</v>
      </c>
      <c r="R34" s="57" t="n">
        <v>219</v>
      </c>
      <c r="S34" s="57" t="n">
        <v>2</v>
      </c>
      <c r="T34" s="57" t="s">
        <v>36</v>
      </c>
      <c r="U34" s="57"/>
    </row>
    <row r="35" customFormat="false" ht="14.25" hidden="false" customHeight="true" outlineLevel="0" collapsed="false">
      <c r="A35" s="121" t="s">
        <v>781</v>
      </c>
      <c r="B35" s="121" t="s">
        <v>782</v>
      </c>
      <c r="C35" s="121" t="s">
        <v>783</v>
      </c>
      <c r="D35" s="121" t="s">
        <v>4496</v>
      </c>
      <c r="E35" s="57" t="s">
        <v>41</v>
      </c>
      <c r="F35" s="123" t="s">
        <v>4497</v>
      </c>
      <c r="G35" s="127" t="n">
        <v>64535342</v>
      </c>
      <c r="H35" s="123" t="n">
        <v>22.06</v>
      </c>
      <c r="I35" s="125" t="n">
        <v>44809</v>
      </c>
      <c r="J35" s="123" t="s">
        <v>4429</v>
      </c>
      <c r="K35" s="57" t="s">
        <v>53</v>
      </c>
      <c r="L35" s="57" t="s">
        <v>36</v>
      </c>
      <c r="M35" s="57" t="s">
        <v>29</v>
      </c>
      <c r="N35" s="57" t="s">
        <v>36</v>
      </c>
      <c r="O35" s="126" t="n">
        <v>111</v>
      </c>
      <c r="P35" s="57" t="s">
        <v>4498</v>
      </c>
      <c r="Q35" s="57" t="s">
        <v>4228</v>
      </c>
      <c r="R35" s="57" t="n">
        <v>1114</v>
      </c>
      <c r="S35" s="57" t="n">
        <v>41</v>
      </c>
      <c r="T35" s="57" t="s">
        <v>36</v>
      </c>
      <c r="U35" s="57" t="n">
        <v>4</v>
      </c>
    </row>
    <row r="36" customFormat="false" ht="14.25" hidden="false" customHeight="true" outlineLevel="0" collapsed="false">
      <c r="A36" s="121" t="s">
        <v>785</v>
      </c>
      <c r="B36" s="121" t="s">
        <v>786</v>
      </c>
      <c r="C36" s="121" t="s">
        <v>787</v>
      </c>
      <c r="D36" s="121" t="s">
        <v>788</v>
      </c>
      <c r="E36" s="57" t="s">
        <v>41</v>
      </c>
      <c r="F36" s="123" t="s">
        <v>4499</v>
      </c>
      <c r="G36" s="127" t="n">
        <v>109627216</v>
      </c>
      <c r="H36" s="123" t="n">
        <v>18.07</v>
      </c>
      <c r="I36" s="125" t="n">
        <v>44815</v>
      </c>
      <c r="J36" s="126" t="s">
        <v>4500</v>
      </c>
      <c r="K36" s="57" t="s">
        <v>53</v>
      </c>
      <c r="L36" s="57" t="s">
        <v>36</v>
      </c>
      <c r="M36" s="57" t="s">
        <v>29</v>
      </c>
      <c r="N36" s="57" t="s">
        <v>36</v>
      </c>
      <c r="O36" s="126" t="n">
        <v>181</v>
      </c>
      <c r="P36" s="57" t="s">
        <v>4427</v>
      </c>
      <c r="Q36" s="57" t="s">
        <v>4199</v>
      </c>
      <c r="R36" s="57" t="n">
        <v>129</v>
      </c>
      <c r="S36" s="57" t="n">
        <v>16</v>
      </c>
      <c r="T36" s="57" t="s">
        <v>36</v>
      </c>
      <c r="U36" s="57" t="n">
        <v>8</v>
      </c>
    </row>
    <row r="37" customFormat="false" ht="14.25" hidden="false" customHeight="true" outlineLevel="0" collapsed="false">
      <c r="A37" s="121" t="s">
        <v>789</v>
      </c>
      <c r="B37" s="121" t="s">
        <v>790</v>
      </c>
      <c r="C37" s="121" t="s">
        <v>791</v>
      </c>
      <c r="D37" s="121" t="s">
        <v>792</v>
      </c>
      <c r="E37" s="57" t="s">
        <v>41</v>
      </c>
      <c r="F37" s="123" t="s">
        <v>4501</v>
      </c>
      <c r="G37" s="127" t="n">
        <v>7785571</v>
      </c>
      <c r="H37" s="123" t="n">
        <v>8.42</v>
      </c>
      <c r="I37" s="125" t="n">
        <v>44728</v>
      </c>
      <c r="J37" s="123" t="n">
        <v>556</v>
      </c>
      <c r="K37" s="57" t="s">
        <v>692</v>
      </c>
      <c r="L37" s="57" t="s">
        <v>36</v>
      </c>
      <c r="M37" s="57" t="s">
        <v>29</v>
      </c>
      <c r="N37" s="57" t="s">
        <v>29</v>
      </c>
      <c r="O37" s="126" t="n">
        <v>62</v>
      </c>
      <c r="P37" s="57" t="s">
        <v>4477</v>
      </c>
      <c r="Q37" s="57" t="s">
        <v>4199</v>
      </c>
      <c r="R37" s="57" t="n">
        <v>237</v>
      </c>
      <c r="S37" s="57" t="n">
        <v>18</v>
      </c>
      <c r="T37" s="57" t="s">
        <v>36</v>
      </c>
      <c r="U37" s="57"/>
    </row>
    <row r="38" customFormat="false" ht="14.25" hidden="false" customHeight="true" outlineLevel="0" collapsed="false">
      <c r="A38" s="121" t="s">
        <v>793</v>
      </c>
      <c r="B38" s="121" t="s">
        <v>794</v>
      </c>
      <c r="C38" s="121" t="s">
        <v>795</v>
      </c>
      <c r="D38" s="121" t="s">
        <v>796</v>
      </c>
      <c r="E38" s="57" t="s">
        <v>47</v>
      </c>
      <c r="F38" s="123" t="s">
        <v>4502</v>
      </c>
      <c r="G38" s="127" t="n">
        <v>73245042</v>
      </c>
      <c r="H38" s="123" t="n">
        <v>48.22</v>
      </c>
      <c r="I38" s="125" t="n">
        <v>44725</v>
      </c>
      <c r="J38" s="123" t="s">
        <v>4503</v>
      </c>
      <c r="K38" s="57" t="s">
        <v>692</v>
      </c>
      <c r="L38" s="57" t="s">
        <v>36</v>
      </c>
      <c r="M38" s="57" t="s">
        <v>29</v>
      </c>
      <c r="N38" s="57" t="s">
        <v>29</v>
      </c>
      <c r="O38" s="126" t="n">
        <v>1573</v>
      </c>
      <c r="P38" s="57" t="s">
        <v>4474</v>
      </c>
      <c r="Q38" s="57" t="s">
        <v>4199</v>
      </c>
      <c r="R38" s="57" t="n">
        <v>120</v>
      </c>
      <c r="S38" s="57" t="n">
        <v>3</v>
      </c>
      <c r="T38" s="57" t="s">
        <v>36</v>
      </c>
      <c r="U38" s="57" t="n">
        <v>1</v>
      </c>
    </row>
    <row r="39" customFormat="false" ht="14.25" hidden="false" customHeight="true" outlineLevel="0" collapsed="false">
      <c r="A39" s="121" t="s">
        <v>797</v>
      </c>
      <c r="B39" s="121" t="s">
        <v>798</v>
      </c>
      <c r="C39" s="121" t="s">
        <v>799</v>
      </c>
      <c r="D39" s="121" t="s">
        <v>800</v>
      </c>
      <c r="E39" s="57" t="s">
        <v>41</v>
      </c>
      <c r="F39" s="123" t="s">
        <v>4504</v>
      </c>
      <c r="G39" s="127" t="n">
        <v>117977</v>
      </c>
      <c r="H39" s="123" t="n">
        <v>8.1</v>
      </c>
      <c r="I39" s="125" t="n">
        <v>44719</v>
      </c>
      <c r="J39" s="123" t="n">
        <v>297</v>
      </c>
      <c r="K39" s="57" t="s">
        <v>580</v>
      </c>
      <c r="L39" s="57" t="s">
        <v>36</v>
      </c>
      <c r="M39" s="57" t="s">
        <v>29</v>
      </c>
      <c r="N39" s="57" t="s">
        <v>36</v>
      </c>
      <c r="O39" s="126" t="n">
        <v>23</v>
      </c>
      <c r="P39" s="57" t="s">
        <v>4490</v>
      </c>
      <c r="Q39" s="57" t="s">
        <v>4199</v>
      </c>
      <c r="R39" s="57" t="n">
        <v>75</v>
      </c>
      <c r="S39" s="57" t="n">
        <v>2</v>
      </c>
      <c r="T39" s="57" t="s">
        <v>36</v>
      </c>
      <c r="U39" s="57"/>
    </row>
    <row r="40" customFormat="false" ht="14.25" hidden="false" customHeight="true" outlineLevel="0" collapsed="false">
      <c r="A40" s="121" t="s">
        <v>801</v>
      </c>
      <c r="B40" s="121" t="s">
        <v>802</v>
      </c>
      <c r="C40" s="121" t="s">
        <v>803</v>
      </c>
      <c r="D40" s="121" t="s">
        <v>804</v>
      </c>
      <c r="E40" s="57" t="s">
        <v>41</v>
      </c>
      <c r="F40" s="123" t="s">
        <v>4505</v>
      </c>
      <c r="G40" s="127" t="n">
        <v>665465558</v>
      </c>
      <c r="H40" s="123" t="n">
        <v>19.49</v>
      </c>
      <c r="I40" s="125" t="n">
        <v>44776</v>
      </c>
      <c r="J40" s="123" t="s">
        <v>4499</v>
      </c>
      <c r="K40" s="57" t="s">
        <v>580</v>
      </c>
      <c r="L40" s="57" t="s">
        <v>36</v>
      </c>
      <c r="M40" s="57" t="s">
        <v>29</v>
      </c>
      <c r="N40" s="57" t="s">
        <v>29</v>
      </c>
      <c r="O40" s="126" t="n">
        <v>78759</v>
      </c>
      <c r="P40" s="57" t="s">
        <v>4506</v>
      </c>
      <c r="Q40" s="57" t="s">
        <v>4228</v>
      </c>
      <c r="R40" s="57" t="n">
        <v>108</v>
      </c>
      <c r="S40" s="57" t="n">
        <v>11</v>
      </c>
      <c r="T40" s="57" t="s">
        <v>36</v>
      </c>
      <c r="U40" s="57" t="n">
        <v>1</v>
      </c>
    </row>
    <row r="41" customFormat="false" ht="14.25" hidden="false" customHeight="true" outlineLevel="0" collapsed="false">
      <c r="A41" s="121" t="s">
        <v>805</v>
      </c>
      <c r="B41" s="121" t="s">
        <v>806</v>
      </c>
      <c r="C41" s="121" t="s">
        <v>807</v>
      </c>
      <c r="D41" s="121" t="s">
        <v>4507</v>
      </c>
      <c r="E41" s="57" t="s">
        <v>41</v>
      </c>
      <c r="F41" s="123" t="s">
        <v>4508</v>
      </c>
      <c r="G41" s="127" t="n">
        <v>52442303</v>
      </c>
      <c r="H41" s="123" t="n">
        <v>1.3</v>
      </c>
      <c r="I41" s="125" t="n">
        <v>44804</v>
      </c>
      <c r="J41" s="123" t="s">
        <v>4509</v>
      </c>
      <c r="K41" s="57" t="s">
        <v>692</v>
      </c>
      <c r="L41" s="57" t="s">
        <v>36</v>
      </c>
      <c r="M41" s="57" t="s">
        <v>36</v>
      </c>
      <c r="N41" s="57" t="s">
        <v>36</v>
      </c>
      <c r="O41" s="126" t="n">
        <v>182</v>
      </c>
      <c r="P41" s="57" t="s">
        <v>4510</v>
      </c>
      <c r="Q41" s="57" t="s">
        <v>4199</v>
      </c>
      <c r="R41" s="57" t="n">
        <v>183</v>
      </c>
      <c r="S41" s="57" t="n">
        <v>6</v>
      </c>
      <c r="T41" s="57" t="s">
        <v>36</v>
      </c>
      <c r="U41" s="57" t="n">
        <v>1</v>
      </c>
    </row>
    <row r="42" customFormat="false" ht="14.25" hidden="false" customHeight="true" outlineLevel="0" collapsed="false">
      <c r="A42" s="121" t="s">
        <v>809</v>
      </c>
      <c r="B42" s="121" t="s">
        <v>810</v>
      </c>
      <c r="C42" s="121" t="s">
        <v>811</v>
      </c>
      <c r="D42" s="121" t="s">
        <v>812</v>
      </c>
      <c r="E42" s="57" t="s">
        <v>41</v>
      </c>
      <c r="F42" s="123" t="s">
        <v>4511</v>
      </c>
      <c r="G42" s="127" t="n">
        <v>54663294</v>
      </c>
      <c r="H42" s="123" t="n">
        <v>11.57</v>
      </c>
      <c r="I42" s="125" t="n">
        <v>44810</v>
      </c>
      <c r="J42" s="123" t="s">
        <v>4512</v>
      </c>
      <c r="K42" s="57" t="s">
        <v>692</v>
      </c>
      <c r="L42" s="57" t="s">
        <v>29</v>
      </c>
      <c r="M42" s="57" t="s">
        <v>29</v>
      </c>
      <c r="N42" s="57" t="s">
        <v>29</v>
      </c>
      <c r="O42" s="126" t="n">
        <v>166</v>
      </c>
      <c r="P42" s="57" t="s">
        <v>4466</v>
      </c>
      <c r="Q42" s="57" t="s">
        <v>4228</v>
      </c>
      <c r="R42" s="57" t="n">
        <v>120</v>
      </c>
      <c r="S42" s="57" t="n">
        <v>8</v>
      </c>
      <c r="T42" s="57" t="s">
        <v>29</v>
      </c>
      <c r="U42" s="57" t="n">
        <v>8</v>
      </c>
    </row>
    <row r="43" customFormat="false" ht="14.25" hidden="false" customHeight="true" outlineLevel="0" collapsed="false">
      <c r="A43" s="121" t="s">
        <v>813</v>
      </c>
      <c r="B43" s="121" t="s">
        <v>814</v>
      </c>
      <c r="C43" s="121" t="s">
        <v>815</v>
      </c>
      <c r="D43" s="121" t="s">
        <v>4513</v>
      </c>
      <c r="E43" s="57" t="s">
        <v>41</v>
      </c>
      <c r="F43" s="123" t="s">
        <v>4514</v>
      </c>
      <c r="G43" s="127" t="n">
        <v>137324545</v>
      </c>
      <c r="H43" s="123" t="n">
        <v>18.13</v>
      </c>
      <c r="I43" s="125" t="n">
        <v>44819</v>
      </c>
      <c r="J43" s="123" t="s">
        <v>4515</v>
      </c>
      <c r="K43" s="57" t="s">
        <v>580</v>
      </c>
      <c r="L43" s="57" t="s">
        <v>36</v>
      </c>
      <c r="M43" s="57" t="s">
        <v>29</v>
      </c>
      <c r="N43" s="57" t="s">
        <v>36</v>
      </c>
      <c r="O43" s="126" t="n">
        <v>424</v>
      </c>
      <c r="P43" s="57" t="s">
        <v>4420</v>
      </c>
      <c r="Q43" s="57" t="s">
        <v>4199</v>
      </c>
      <c r="R43" s="57" t="n">
        <v>1393</v>
      </c>
      <c r="S43" s="57" t="n">
        <v>23</v>
      </c>
      <c r="T43" s="57" t="s">
        <v>36</v>
      </c>
      <c r="U43" s="57" t="n">
        <v>1</v>
      </c>
    </row>
    <row r="44" customFormat="false" ht="14.25" hidden="false" customHeight="true" outlineLevel="0" collapsed="false">
      <c r="A44" s="121" t="s">
        <v>817</v>
      </c>
      <c r="B44" s="121" t="s">
        <v>818</v>
      </c>
      <c r="C44" s="121" t="s">
        <v>819</v>
      </c>
      <c r="D44" s="121" t="s">
        <v>820</v>
      </c>
      <c r="E44" s="57" t="s">
        <v>41</v>
      </c>
      <c r="F44" s="123" t="s">
        <v>4516</v>
      </c>
      <c r="G44" s="127" t="n">
        <v>137535681</v>
      </c>
      <c r="H44" s="123" t="n">
        <v>14.24</v>
      </c>
      <c r="I44" s="125" t="n">
        <v>44703</v>
      </c>
      <c r="J44" s="123" t="s">
        <v>4517</v>
      </c>
      <c r="K44" s="57" t="s">
        <v>580</v>
      </c>
      <c r="L44" s="57" t="s">
        <v>36</v>
      </c>
      <c r="M44" s="57" t="s">
        <v>29</v>
      </c>
      <c r="N44" s="57" t="s">
        <v>29</v>
      </c>
      <c r="O44" s="126" t="n">
        <v>189</v>
      </c>
      <c r="P44" s="57" t="s">
        <v>4518</v>
      </c>
      <c r="Q44" s="57" t="s">
        <v>4199</v>
      </c>
      <c r="R44" s="57" t="n">
        <v>251</v>
      </c>
      <c r="S44" s="57" t="n">
        <v>12</v>
      </c>
      <c r="T44" s="57" t="s">
        <v>29</v>
      </c>
      <c r="U44" s="57" t="n">
        <v>2</v>
      </c>
    </row>
    <row r="45" customFormat="false" ht="14.25" hidden="false" customHeight="true" outlineLevel="0" collapsed="false">
      <c r="A45" s="121" t="s">
        <v>821</v>
      </c>
      <c r="B45" s="121" t="s">
        <v>822</v>
      </c>
      <c r="C45" s="121" t="s">
        <v>823</v>
      </c>
      <c r="D45" s="121" t="s">
        <v>824</v>
      </c>
      <c r="E45" s="57" t="s">
        <v>41</v>
      </c>
      <c r="F45" s="123" t="s">
        <v>4519</v>
      </c>
      <c r="G45" s="127" t="n">
        <v>692106406</v>
      </c>
      <c r="H45" s="123" t="n">
        <v>19.34</v>
      </c>
      <c r="I45" s="125" t="n">
        <v>44725</v>
      </c>
      <c r="J45" s="123" t="s">
        <v>4520</v>
      </c>
      <c r="K45" s="57" t="s">
        <v>580</v>
      </c>
      <c r="L45" s="57" t="s">
        <v>29</v>
      </c>
      <c r="M45" s="57" t="s">
        <v>29</v>
      </c>
      <c r="N45" s="57" t="s">
        <v>36</v>
      </c>
      <c r="O45" s="126" t="n">
        <v>1438</v>
      </c>
      <c r="P45" s="57" t="s">
        <v>4480</v>
      </c>
      <c r="Q45" s="57" t="s">
        <v>4228</v>
      </c>
      <c r="R45" s="57" t="n">
        <v>233</v>
      </c>
      <c r="S45" s="57" t="n">
        <v>27</v>
      </c>
      <c r="T45" s="57" t="s">
        <v>36</v>
      </c>
      <c r="U45" s="57" t="n">
        <v>1</v>
      </c>
    </row>
    <row r="46" customFormat="false" ht="14.25" hidden="false" customHeight="true" outlineLevel="0" collapsed="false">
      <c r="A46" s="121" t="s">
        <v>825</v>
      </c>
      <c r="B46" s="121" t="s">
        <v>826</v>
      </c>
      <c r="C46" s="121" t="s">
        <v>827</v>
      </c>
      <c r="D46" s="121" t="s">
        <v>4521</v>
      </c>
      <c r="E46" s="57" t="s">
        <v>41</v>
      </c>
      <c r="F46" s="123" t="s">
        <v>4522</v>
      </c>
      <c r="G46" s="127" t="n">
        <v>322129118</v>
      </c>
      <c r="H46" s="123" t="n">
        <v>9.23</v>
      </c>
      <c r="I46" s="125" t="n">
        <v>44779</v>
      </c>
      <c r="J46" s="123" t="s">
        <v>4459</v>
      </c>
      <c r="K46" s="57" t="s">
        <v>53</v>
      </c>
      <c r="L46" s="57" t="s">
        <v>36</v>
      </c>
      <c r="M46" s="57" t="s">
        <v>29</v>
      </c>
      <c r="N46" s="57" t="s">
        <v>36</v>
      </c>
      <c r="O46" s="126" t="n">
        <v>173</v>
      </c>
      <c r="P46" s="57" t="s">
        <v>4442</v>
      </c>
      <c r="Q46" s="57" t="s">
        <v>4199</v>
      </c>
      <c r="R46" s="57" t="n">
        <v>625</v>
      </c>
      <c r="S46" s="57" t="n">
        <v>108</v>
      </c>
      <c r="T46" s="57" t="s">
        <v>36</v>
      </c>
      <c r="U46" s="57" t="n">
        <v>2</v>
      </c>
    </row>
    <row r="47" customFormat="false" ht="14.25" hidden="false" customHeight="true" outlineLevel="0" collapsed="false">
      <c r="A47" s="121" t="s">
        <v>829</v>
      </c>
      <c r="B47" s="121" t="s">
        <v>830</v>
      </c>
      <c r="C47" s="121" t="s">
        <v>831</v>
      </c>
      <c r="D47" s="121" t="s">
        <v>832</v>
      </c>
      <c r="E47" s="57" t="s">
        <v>41</v>
      </c>
      <c r="F47" s="123" t="s">
        <v>4523</v>
      </c>
      <c r="G47" s="127" t="n">
        <v>11673803</v>
      </c>
      <c r="H47" s="123" t="n">
        <v>14.01</v>
      </c>
      <c r="I47" s="125" t="n">
        <v>44535</v>
      </c>
      <c r="J47" s="123" t="s">
        <v>4524</v>
      </c>
      <c r="K47" s="57" t="s">
        <v>28</v>
      </c>
      <c r="L47" s="57" t="s">
        <v>36</v>
      </c>
      <c r="M47" s="57" t="s">
        <v>29</v>
      </c>
      <c r="N47" s="57" t="s">
        <v>36</v>
      </c>
      <c r="O47" s="126" t="n">
        <v>213</v>
      </c>
      <c r="P47" s="57" t="s">
        <v>4474</v>
      </c>
      <c r="Q47" s="57" t="s">
        <v>4199</v>
      </c>
      <c r="R47" s="57" t="n">
        <v>198</v>
      </c>
      <c r="S47" s="57" t="n">
        <v>32</v>
      </c>
      <c r="T47" s="57" t="s">
        <v>36</v>
      </c>
      <c r="U47" s="57" t="n">
        <v>1</v>
      </c>
    </row>
    <row r="48" customFormat="false" ht="14.25" hidden="false" customHeight="true" outlineLevel="0" collapsed="false">
      <c r="A48" s="121" t="s">
        <v>833</v>
      </c>
      <c r="B48" s="121" t="s">
        <v>834</v>
      </c>
      <c r="C48" s="121" t="s">
        <v>835</v>
      </c>
      <c r="D48" s="121" t="s">
        <v>836</v>
      </c>
      <c r="E48" s="57" t="s">
        <v>41</v>
      </c>
      <c r="F48" s="123" t="s">
        <v>4525</v>
      </c>
      <c r="G48" s="127" t="n">
        <v>54789173</v>
      </c>
      <c r="H48" s="123" t="n">
        <v>9</v>
      </c>
      <c r="I48" s="125" t="n">
        <v>44787</v>
      </c>
      <c r="J48" s="123" t="s">
        <v>4526</v>
      </c>
      <c r="K48" s="57" t="s">
        <v>580</v>
      </c>
      <c r="L48" s="57" t="s">
        <v>36</v>
      </c>
      <c r="M48" s="57" t="s">
        <v>29</v>
      </c>
      <c r="N48" s="57" t="s">
        <v>36</v>
      </c>
      <c r="O48" s="126" t="n">
        <v>164</v>
      </c>
      <c r="P48" s="57" t="s">
        <v>4518</v>
      </c>
      <c r="Q48" s="57" t="s">
        <v>4228</v>
      </c>
      <c r="R48" s="57" t="n">
        <v>102</v>
      </c>
      <c r="S48" s="57" t="n">
        <v>4</v>
      </c>
      <c r="T48" s="57" t="s">
        <v>36</v>
      </c>
      <c r="U48" s="57"/>
    </row>
    <row r="49" customFormat="false" ht="14.25" hidden="false" customHeight="true" outlineLevel="0" collapsed="false">
      <c r="A49" s="121" t="s">
        <v>837</v>
      </c>
      <c r="B49" s="121" t="s">
        <v>838</v>
      </c>
      <c r="C49" s="121" t="s">
        <v>839</v>
      </c>
      <c r="D49" s="121" t="s">
        <v>840</v>
      </c>
      <c r="E49" s="57" t="s">
        <v>41</v>
      </c>
      <c r="F49" s="123" t="s">
        <v>4527</v>
      </c>
      <c r="G49" s="127" t="n">
        <v>3174524348</v>
      </c>
      <c r="H49" s="123" t="n">
        <v>9.24</v>
      </c>
      <c r="I49" s="125" t="n">
        <v>44815</v>
      </c>
      <c r="J49" s="123" t="s">
        <v>4528</v>
      </c>
      <c r="K49" s="57" t="s">
        <v>53</v>
      </c>
      <c r="L49" s="57" t="s">
        <v>36</v>
      </c>
      <c r="M49" s="57" t="s">
        <v>29</v>
      </c>
      <c r="N49" s="57" t="s">
        <v>36</v>
      </c>
      <c r="O49" s="126" t="n">
        <v>2464</v>
      </c>
      <c r="P49" s="57" t="s">
        <v>4438</v>
      </c>
      <c r="Q49" s="57" t="s">
        <v>4199</v>
      </c>
      <c r="R49" s="57" t="n">
        <v>1209</v>
      </c>
      <c r="S49" s="57" t="n">
        <v>9</v>
      </c>
      <c r="T49" s="57" t="s">
        <v>36</v>
      </c>
      <c r="U49" s="57" t="n">
        <v>1</v>
      </c>
    </row>
    <row r="50" customFormat="false" ht="14.25" hidden="false" customHeight="true" outlineLevel="0" collapsed="false">
      <c r="A50" s="121" t="s">
        <v>841</v>
      </c>
      <c r="B50" s="121" t="s">
        <v>842</v>
      </c>
      <c r="C50" s="121" t="s">
        <v>843</v>
      </c>
      <c r="D50" s="121" t="s">
        <v>4529</v>
      </c>
      <c r="E50" s="57" t="s">
        <v>41</v>
      </c>
      <c r="F50" s="123" t="s">
        <v>4530</v>
      </c>
      <c r="G50" s="127" t="n">
        <v>12626003</v>
      </c>
      <c r="H50" s="123" t="n">
        <v>20.16</v>
      </c>
      <c r="I50" s="125" t="n">
        <v>44589</v>
      </c>
      <c r="J50" s="123" t="s">
        <v>4531</v>
      </c>
      <c r="K50" s="57" t="s">
        <v>692</v>
      </c>
      <c r="L50" s="57" t="s">
        <v>29</v>
      </c>
      <c r="M50" s="57" t="s">
        <v>29</v>
      </c>
      <c r="N50" s="57" t="s">
        <v>36</v>
      </c>
      <c r="O50" s="126" t="n">
        <v>410</v>
      </c>
      <c r="P50" s="57" t="s">
        <v>4477</v>
      </c>
      <c r="Q50" s="57" t="s">
        <v>4532</v>
      </c>
      <c r="R50" s="57" t="n">
        <v>360</v>
      </c>
      <c r="S50" s="57" t="n">
        <v>29</v>
      </c>
      <c r="T50" s="57" t="s">
        <v>36</v>
      </c>
      <c r="U50" s="57" t="n">
        <v>1</v>
      </c>
    </row>
    <row r="51" customFormat="false" ht="14.25" hidden="false" customHeight="true" outlineLevel="0" collapsed="false">
      <c r="A51" s="121" t="s">
        <v>845</v>
      </c>
      <c r="B51" s="121" t="s">
        <v>846</v>
      </c>
      <c r="C51" s="121" t="s">
        <v>847</v>
      </c>
      <c r="D51" s="121" t="s">
        <v>848</v>
      </c>
      <c r="E51" s="57" t="s">
        <v>41</v>
      </c>
      <c r="F51" s="123" t="s">
        <v>4533</v>
      </c>
      <c r="G51" s="127" t="n">
        <v>879566727</v>
      </c>
      <c r="H51" s="123" t="n">
        <v>9.13</v>
      </c>
      <c r="I51" s="125" t="n">
        <v>44802</v>
      </c>
      <c r="J51" s="123" t="s">
        <v>4534</v>
      </c>
      <c r="K51" s="57" t="s">
        <v>580</v>
      </c>
      <c r="L51" s="57" t="s">
        <v>36</v>
      </c>
      <c r="M51" s="57" t="s">
        <v>29</v>
      </c>
      <c r="N51" s="57" t="s">
        <v>36</v>
      </c>
      <c r="O51" s="126" t="n">
        <v>8241</v>
      </c>
      <c r="P51" s="57" t="s">
        <v>4535</v>
      </c>
      <c r="Q51" s="57" t="s">
        <v>4228</v>
      </c>
      <c r="R51" s="57" t="n">
        <v>3488</v>
      </c>
      <c r="S51" s="57" t="n">
        <v>10</v>
      </c>
      <c r="T51" s="57" t="s">
        <v>36</v>
      </c>
      <c r="U51" s="57" t="n">
        <v>3</v>
      </c>
    </row>
    <row r="52" customFormat="false" ht="14.25" hidden="false" customHeight="true" outlineLevel="0" collapsed="false">
      <c r="A52" s="121" t="s">
        <v>849</v>
      </c>
      <c r="B52" s="121" t="s">
        <v>850</v>
      </c>
      <c r="C52" s="121" t="s">
        <v>851</v>
      </c>
      <c r="D52" s="121" t="s">
        <v>852</v>
      </c>
      <c r="E52" s="57" t="s">
        <v>41</v>
      </c>
      <c r="F52" s="123" t="s">
        <v>4536</v>
      </c>
      <c r="G52" s="127" t="n">
        <v>12990115</v>
      </c>
      <c r="H52" s="123" t="n">
        <v>12.32</v>
      </c>
      <c r="I52" s="125" t="n">
        <v>44706</v>
      </c>
      <c r="J52" s="123" t="s">
        <v>4537</v>
      </c>
      <c r="K52" s="57" t="s">
        <v>53</v>
      </c>
      <c r="L52" s="57" t="s">
        <v>36</v>
      </c>
      <c r="M52" s="57" t="s">
        <v>29</v>
      </c>
      <c r="N52" s="57" t="s">
        <v>36</v>
      </c>
      <c r="O52" s="126" t="n">
        <v>63</v>
      </c>
      <c r="P52" s="57" t="s">
        <v>4538</v>
      </c>
      <c r="Q52" s="57" t="s">
        <v>4532</v>
      </c>
      <c r="R52" s="57" t="n">
        <v>336</v>
      </c>
      <c r="S52" s="57" t="n">
        <v>25</v>
      </c>
      <c r="T52" s="57" t="s">
        <v>36</v>
      </c>
      <c r="U52" s="57"/>
    </row>
    <row r="53" customFormat="false" ht="14.25" hidden="false" customHeight="true" outlineLevel="0" collapsed="false">
      <c r="A53" s="121" t="s">
        <v>853</v>
      </c>
      <c r="B53" s="121" t="s">
        <v>854</v>
      </c>
      <c r="C53" s="121" t="s">
        <v>855</v>
      </c>
      <c r="D53" s="57" t="s">
        <v>856</v>
      </c>
      <c r="E53" s="121" t="s">
        <v>41</v>
      </c>
      <c r="F53" s="123" t="s">
        <v>4539</v>
      </c>
      <c r="G53" s="127" t="n">
        <v>1149619</v>
      </c>
      <c r="H53" s="123" t="n">
        <v>16.07</v>
      </c>
      <c r="I53" s="128" t="n">
        <v>44806</v>
      </c>
      <c r="J53" s="57" t="n">
        <v>637</v>
      </c>
      <c r="K53" s="57" t="s">
        <v>692</v>
      </c>
      <c r="L53" s="57" t="s">
        <v>36</v>
      </c>
      <c r="M53" s="57" t="s">
        <v>29</v>
      </c>
      <c r="N53" s="57" t="s">
        <v>29</v>
      </c>
      <c r="O53" s="126" t="n">
        <v>87</v>
      </c>
      <c r="P53" s="57" t="s">
        <v>4442</v>
      </c>
      <c r="Q53" s="57" t="s">
        <v>4199</v>
      </c>
      <c r="R53" s="57" t="n">
        <v>38</v>
      </c>
      <c r="S53" s="57" t="n">
        <v>11</v>
      </c>
      <c r="T53" s="57" t="s">
        <v>36</v>
      </c>
      <c r="U53" s="57"/>
    </row>
    <row r="54" customFormat="false" ht="14.25" hidden="false" customHeight="true" outlineLevel="0" collapsed="false">
      <c r="A54" s="121" t="s">
        <v>857</v>
      </c>
      <c r="B54" s="121" t="s">
        <v>858</v>
      </c>
      <c r="C54" s="121" t="s">
        <v>859</v>
      </c>
      <c r="D54" s="57" t="s">
        <v>4540</v>
      </c>
      <c r="E54" s="121" t="s">
        <v>41</v>
      </c>
      <c r="F54" s="123" t="s">
        <v>4541</v>
      </c>
      <c r="G54" s="127" t="n">
        <v>195029405</v>
      </c>
      <c r="H54" s="123" t="n">
        <v>9.25</v>
      </c>
      <c r="I54" s="128" t="n">
        <v>44822</v>
      </c>
      <c r="J54" s="57" t="n">
        <v>276</v>
      </c>
      <c r="K54" s="57" t="s">
        <v>580</v>
      </c>
      <c r="L54" s="57" t="s">
        <v>36</v>
      </c>
      <c r="M54" s="57" t="s">
        <v>29</v>
      </c>
      <c r="N54" s="57" t="s">
        <v>29</v>
      </c>
      <c r="O54" s="126" t="n">
        <v>95</v>
      </c>
      <c r="P54" s="57" t="s">
        <v>4510</v>
      </c>
      <c r="Q54" s="57" t="s">
        <v>4199</v>
      </c>
      <c r="R54" s="57" t="n">
        <v>1242</v>
      </c>
      <c r="S54" s="57" t="n">
        <v>54</v>
      </c>
      <c r="T54" s="57" t="s">
        <v>36</v>
      </c>
      <c r="U54" s="57" t="n">
        <v>10</v>
      </c>
    </row>
    <row r="55" customFormat="false" ht="14.25" hidden="false" customHeight="true" outlineLevel="0" collapsed="false">
      <c r="A55" s="121" t="s">
        <v>861</v>
      </c>
      <c r="B55" s="121" t="s">
        <v>862</v>
      </c>
      <c r="C55" s="121" t="s">
        <v>863</v>
      </c>
      <c r="D55" s="57" t="s">
        <v>4542</v>
      </c>
      <c r="E55" s="57"/>
      <c r="F55" s="123" t="s">
        <v>4543</v>
      </c>
      <c r="G55" s="127" t="n">
        <v>20026084458</v>
      </c>
      <c r="H55" s="123" t="n">
        <v>44</v>
      </c>
      <c r="I55" s="128" t="n">
        <v>44823</v>
      </c>
      <c r="J55" s="123" t="s">
        <v>4446</v>
      </c>
      <c r="K55" s="57" t="s">
        <v>580</v>
      </c>
      <c r="L55" s="57" t="s">
        <v>36</v>
      </c>
      <c r="M55" s="57" t="s">
        <v>29</v>
      </c>
      <c r="N55" s="57" t="s">
        <v>29</v>
      </c>
      <c r="O55" s="126" t="n">
        <v>208</v>
      </c>
      <c r="P55" s="57" t="s">
        <v>4416</v>
      </c>
      <c r="Q55" s="57" t="s">
        <v>4199</v>
      </c>
      <c r="R55" s="57" t="n">
        <v>113298</v>
      </c>
      <c r="S55" s="57" t="n">
        <v>18</v>
      </c>
      <c r="T55" s="57" t="s">
        <v>36</v>
      </c>
      <c r="U55" s="57" t="n">
        <v>3</v>
      </c>
    </row>
    <row r="56" customFormat="false" ht="14.25" hidden="false" customHeight="true" outlineLevel="0" collapsed="false">
      <c r="A56" s="121" t="s">
        <v>865</v>
      </c>
      <c r="B56" s="121" t="s">
        <v>866</v>
      </c>
      <c r="C56" s="121" t="s">
        <v>867</v>
      </c>
      <c r="D56" s="57" t="s">
        <v>868</v>
      </c>
      <c r="E56" s="57"/>
      <c r="F56" s="123" t="s">
        <v>4544</v>
      </c>
      <c r="G56" s="127" t="n">
        <v>9270791529</v>
      </c>
      <c r="H56" s="123" t="n">
        <v>44.57</v>
      </c>
      <c r="I56" s="128" t="n">
        <v>41621</v>
      </c>
      <c r="J56" s="123" t="s">
        <v>4418</v>
      </c>
      <c r="K56" s="57" t="s">
        <v>580</v>
      </c>
      <c r="L56" s="57" t="s">
        <v>36</v>
      </c>
      <c r="M56" s="57" t="s">
        <v>29</v>
      </c>
      <c r="N56" s="57" t="s">
        <v>36</v>
      </c>
      <c r="O56" s="126" t="n">
        <v>3693</v>
      </c>
      <c r="P56" s="57" t="s">
        <v>4416</v>
      </c>
      <c r="Q56" s="57" t="s">
        <v>4239</v>
      </c>
      <c r="R56" s="57" t="n">
        <v>18945</v>
      </c>
      <c r="S56" s="57" t="n">
        <v>214</v>
      </c>
      <c r="T56" s="57" t="s">
        <v>36</v>
      </c>
      <c r="U56" s="57" t="n">
        <v>40</v>
      </c>
    </row>
    <row r="57" customFormat="false" ht="14.25" hidden="false" customHeight="true" outlineLevel="0" collapsed="false">
      <c r="A57" s="121" t="s">
        <v>869</v>
      </c>
      <c r="B57" s="121" t="s">
        <v>870</v>
      </c>
      <c r="C57" s="121" t="s">
        <v>871</v>
      </c>
      <c r="D57" s="57" t="s">
        <v>4545</v>
      </c>
      <c r="E57" s="57" t="s">
        <v>41</v>
      </c>
      <c r="F57" s="123" t="s">
        <v>4546</v>
      </c>
      <c r="G57" s="127" t="n">
        <v>62435</v>
      </c>
      <c r="H57" s="123" t="n">
        <v>8.55</v>
      </c>
      <c r="I57" s="128" t="n">
        <v>44801</v>
      </c>
      <c r="J57" s="123" t="s">
        <v>4547</v>
      </c>
      <c r="K57" s="57" t="s">
        <v>580</v>
      </c>
      <c r="L57" s="57" t="s">
        <v>36</v>
      </c>
      <c r="M57" s="57" t="s">
        <v>29</v>
      </c>
      <c r="N57" s="57" t="s">
        <v>29</v>
      </c>
      <c r="O57" s="126" t="n">
        <v>205</v>
      </c>
      <c r="P57" s="57" t="s">
        <v>4480</v>
      </c>
      <c r="Q57" s="57" t="s">
        <v>4228</v>
      </c>
      <c r="R57" s="57" t="n">
        <v>4</v>
      </c>
      <c r="S57" s="57"/>
      <c r="T57" s="57" t="s">
        <v>36</v>
      </c>
      <c r="U57" s="57"/>
    </row>
    <row r="58" customFormat="false" ht="14.25" hidden="false" customHeight="true" outlineLevel="0" collapsed="false">
      <c r="A58" s="121" t="s">
        <v>873</v>
      </c>
      <c r="B58" s="121" t="s">
        <v>874</v>
      </c>
      <c r="C58" s="121" t="s">
        <v>875</v>
      </c>
      <c r="D58" s="57" t="s">
        <v>876</v>
      </c>
      <c r="E58" s="121" t="s">
        <v>47</v>
      </c>
      <c r="F58" s="123" t="s">
        <v>4548</v>
      </c>
      <c r="G58" s="127" t="n">
        <v>26396459</v>
      </c>
      <c r="H58" s="123" t="n">
        <v>8.15</v>
      </c>
      <c r="I58" s="128" t="n">
        <v>44811</v>
      </c>
      <c r="J58" s="123" t="s">
        <v>4549</v>
      </c>
      <c r="K58" s="57" t="s">
        <v>692</v>
      </c>
      <c r="L58" s="57" t="s">
        <v>36</v>
      </c>
      <c r="M58" s="57" t="s">
        <v>29</v>
      </c>
      <c r="N58" s="57" t="s">
        <v>29</v>
      </c>
      <c r="O58" s="126" t="n">
        <v>149</v>
      </c>
      <c r="P58" s="57" t="s">
        <v>4550</v>
      </c>
      <c r="Q58" s="57" t="s">
        <v>4228</v>
      </c>
      <c r="R58" s="57" t="n">
        <v>69</v>
      </c>
      <c r="S58" s="57"/>
      <c r="T58" s="57" t="s">
        <v>36</v>
      </c>
      <c r="U58" s="57" t="n">
        <v>1</v>
      </c>
    </row>
    <row r="59" customFormat="false" ht="14.25" hidden="false" customHeight="true" outlineLevel="0" collapsed="false">
      <c r="A59" s="121" t="s">
        <v>877</v>
      </c>
      <c r="B59" s="121" t="s">
        <v>878</v>
      </c>
      <c r="C59" s="121" t="s">
        <v>879</v>
      </c>
      <c r="D59" s="57" t="s">
        <v>880</v>
      </c>
      <c r="E59" s="57"/>
      <c r="F59" s="123" t="s">
        <v>4551</v>
      </c>
      <c r="G59" s="127" t="n">
        <v>1301108504</v>
      </c>
      <c r="H59" s="123" t="n">
        <v>2.1</v>
      </c>
      <c r="I59" s="128" t="n">
        <v>44822</v>
      </c>
      <c r="J59" s="123" t="s">
        <v>4552</v>
      </c>
      <c r="K59" s="57" t="s">
        <v>53</v>
      </c>
      <c r="L59" s="57" t="s">
        <v>36</v>
      </c>
      <c r="M59" s="57" t="s">
        <v>29</v>
      </c>
      <c r="N59" s="57" t="s">
        <v>29</v>
      </c>
      <c r="O59" s="126" t="n">
        <v>628</v>
      </c>
      <c r="P59" s="57" t="s">
        <v>4480</v>
      </c>
      <c r="Q59" s="57" t="s">
        <v>4199</v>
      </c>
      <c r="R59" s="57" t="n">
        <v>33623</v>
      </c>
      <c r="S59" s="57" t="n">
        <v>65</v>
      </c>
      <c r="T59" s="57" t="s">
        <v>36</v>
      </c>
      <c r="U59" s="57" t="n">
        <v>10</v>
      </c>
    </row>
    <row r="60" customFormat="false" ht="14.25" hidden="false" customHeight="true" outlineLevel="0" collapsed="false">
      <c r="A60" s="121" t="s">
        <v>881</v>
      </c>
      <c r="B60" s="121" t="s">
        <v>882</v>
      </c>
      <c r="C60" s="121" t="s">
        <v>883</v>
      </c>
      <c r="D60" s="57" t="s">
        <v>4553</v>
      </c>
      <c r="E60" s="121" t="s">
        <v>41</v>
      </c>
      <c r="F60" s="123" t="s">
        <v>4554</v>
      </c>
      <c r="G60" s="127" t="n">
        <v>36591977</v>
      </c>
      <c r="H60" s="123" t="n">
        <v>15.48</v>
      </c>
      <c r="I60" s="128" t="n">
        <v>44813</v>
      </c>
      <c r="J60" s="123" t="s">
        <v>4429</v>
      </c>
      <c r="K60" s="57" t="s">
        <v>580</v>
      </c>
      <c r="L60" s="57" t="s">
        <v>36</v>
      </c>
      <c r="M60" s="57" t="s">
        <v>29</v>
      </c>
      <c r="N60" s="57" t="s">
        <v>29</v>
      </c>
      <c r="O60" s="126" t="n">
        <v>365</v>
      </c>
      <c r="P60" s="57" t="s">
        <v>4555</v>
      </c>
      <c r="Q60" s="57" t="s">
        <v>4239</v>
      </c>
      <c r="R60" s="57" t="n">
        <v>542</v>
      </c>
      <c r="S60" s="57" t="n">
        <v>15</v>
      </c>
      <c r="T60" s="57" t="s">
        <v>36</v>
      </c>
      <c r="U60" s="57" t="n">
        <v>3</v>
      </c>
    </row>
    <row r="61" customFormat="false" ht="14.25" hidden="false" customHeight="true" outlineLevel="0" collapsed="false">
      <c r="A61" s="121" t="s">
        <v>885</v>
      </c>
      <c r="B61" s="121" t="s">
        <v>886</v>
      </c>
      <c r="C61" s="121" t="s">
        <v>887</v>
      </c>
      <c r="D61" s="57" t="s">
        <v>4556</v>
      </c>
      <c r="E61" s="57" t="s">
        <v>41</v>
      </c>
      <c r="F61" s="123" t="s">
        <v>4557</v>
      </c>
      <c r="G61" s="127" t="n">
        <v>28576705</v>
      </c>
      <c r="H61" s="123" t="n">
        <v>15.02</v>
      </c>
      <c r="I61" s="128" t="n">
        <v>44816</v>
      </c>
      <c r="J61" s="123" t="s">
        <v>4558</v>
      </c>
      <c r="K61" s="57" t="s">
        <v>580</v>
      </c>
      <c r="L61" s="57" t="s">
        <v>36</v>
      </c>
      <c r="M61" s="57" t="s">
        <v>29</v>
      </c>
      <c r="N61" s="57" t="s">
        <v>29</v>
      </c>
      <c r="O61" s="126" t="n">
        <v>79</v>
      </c>
      <c r="P61" s="57" t="s">
        <v>4480</v>
      </c>
      <c r="Q61" s="57" t="s">
        <v>4532</v>
      </c>
      <c r="R61" s="57" t="n">
        <v>274</v>
      </c>
      <c r="S61" s="57" t="n">
        <v>8</v>
      </c>
      <c r="T61" s="57" t="s">
        <v>36</v>
      </c>
      <c r="U61" s="57" t="n">
        <v>1</v>
      </c>
    </row>
    <row r="62" customFormat="false" ht="14.25" hidden="false" customHeight="true" outlineLevel="0" collapsed="false">
      <c r="A62" s="121" t="s">
        <v>889</v>
      </c>
      <c r="B62" s="121" t="s">
        <v>890</v>
      </c>
      <c r="C62" s="121" t="s">
        <v>891</v>
      </c>
      <c r="D62" s="57" t="s">
        <v>892</v>
      </c>
      <c r="E62" s="121" t="s">
        <v>47</v>
      </c>
      <c r="F62" s="123" t="s">
        <v>4559</v>
      </c>
      <c r="G62" s="127" t="n">
        <v>297733462</v>
      </c>
      <c r="H62" s="123" t="n">
        <v>16.57</v>
      </c>
      <c r="I62" s="128" t="n">
        <v>44824</v>
      </c>
      <c r="J62" s="123" t="s">
        <v>4560</v>
      </c>
      <c r="K62" s="57" t="s">
        <v>580</v>
      </c>
      <c r="L62" s="57" t="s">
        <v>36</v>
      </c>
      <c r="M62" s="57" t="s">
        <v>29</v>
      </c>
      <c r="N62" s="57" t="s">
        <v>36</v>
      </c>
      <c r="O62" s="126" t="n">
        <v>476</v>
      </c>
      <c r="P62" s="57" t="s">
        <v>4561</v>
      </c>
      <c r="Q62" s="57" t="s">
        <v>4228</v>
      </c>
      <c r="R62" s="57" t="n">
        <v>501</v>
      </c>
      <c r="S62" s="57" t="n">
        <v>28</v>
      </c>
      <c r="T62" s="57" t="s">
        <v>29</v>
      </c>
      <c r="U62" s="57" t="n">
        <v>12</v>
      </c>
    </row>
    <row r="63" customFormat="false" ht="14.25" hidden="false" customHeight="true" outlineLevel="0" collapsed="false">
      <c r="A63" s="121" t="s">
        <v>893</v>
      </c>
      <c r="B63" s="121" t="s">
        <v>894</v>
      </c>
      <c r="C63" s="121" t="s">
        <v>895</v>
      </c>
      <c r="D63" s="57" t="s">
        <v>896</v>
      </c>
      <c r="E63" s="121" t="s">
        <v>41</v>
      </c>
      <c r="F63" s="123" t="s">
        <v>4562</v>
      </c>
      <c r="G63" s="127" t="n">
        <v>304577728</v>
      </c>
      <c r="H63" s="123" t="n">
        <v>11.46</v>
      </c>
      <c r="I63" s="128" t="n">
        <v>44823</v>
      </c>
      <c r="J63" s="123" t="s">
        <v>4563</v>
      </c>
      <c r="K63" s="57" t="s">
        <v>53</v>
      </c>
      <c r="L63" s="57" t="s">
        <v>36</v>
      </c>
      <c r="M63" s="57" t="s">
        <v>29</v>
      </c>
      <c r="N63" s="57" t="s">
        <v>29</v>
      </c>
      <c r="O63" s="126" t="n">
        <v>1348</v>
      </c>
      <c r="P63" s="57" t="s">
        <v>4438</v>
      </c>
      <c r="Q63" s="57" t="s">
        <v>4228</v>
      </c>
      <c r="R63" s="57" t="n">
        <v>1674</v>
      </c>
      <c r="S63" s="57" t="n">
        <v>76</v>
      </c>
      <c r="T63" s="57" t="s">
        <v>36</v>
      </c>
      <c r="U63" s="57" t="n">
        <v>1</v>
      </c>
    </row>
    <row r="64" customFormat="false" ht="14.25" hidden="false" customHeight="true" outlineLevel="0" collapsed="false">
      <c r="A64" s="121" t="s">
        <v>897</v>
      </c>
      <c r="B64" s="121" t="s">
        <v>898</v>
      </c>
      <c r="C64" s="121" t="s">
        <v>899</v>
      </c>
      <c r="D64" s="57" t="s">
        <v>900</v>
      </c>
      <c r="E64" s="121" t="s">
        <v>41</v>
      </c>
      <c r="F64" s="57" t="s">
        <v>4564</v>
      </c>
      <c r="G64" s="127" t="n">
        <v>490125</v>
      </c>
      <c r="H64" s="123" t="n">
        <v>10.52</v>
      </c>
      <c r="I64" s="128" t="n">
        <v>44639</v>
      </c>
      <c r="J64" s="57" t="n">
        <v>122</v>
      </c>
      <c r="K64" s="57" t="s">
        <v>692</v>
      </c>
      <c r="L64" s="57" t="s">
        <v>36</v>
      </c>
      <c r="M64" s="57" t="s">
        <v>29</v>
      </c>
      <c r="N64" s="57" t="s">
        <v>36</v>
      </c>
      <c r="O64" s="126" t="n">
        <v>19</v>
      </c>
      <c r="P64" s="57" t="s">
        <v>4565</v>
      </c>
      <c r="Q64" s="57" t="s">
        <v>4199</v>
      </c>
      <c r="R64" s="57" t="n">
        <v>182</v>
      </c>
      <c r="S64" s="57" t="n">
        <v>9</v>
      </c>
      <c r="T64" s="57" t="s">
        <v>36</v>
      </c>
      <c r="U64" s="57" t="n">
        <v>1</v>
      </c>
    </row>
    <row r="65" customFormat="false" ht="14.25" hidden="false" customHeight="true" outlineLevel="0" collapsed="false">
      <c r="A65" s="121" t="s">
        <v>901</v>
      </c>
      <c r="B65" s="121" t="s">
        <v>902</v>
      </c>
      <c r="C65" s="121" t="s">
        <v>903</v>
      </c>
      <c r="D65" s="57" t="s">
        <v>4566</v>
      </c>
      <c r="E65" s="121" t="s">
        <v>41</v>
      </c>
      <c r="F65" s="123" t="s">
        <v>4567</v>
      </c>
      <c r="G65" s="127" t="n">
        <v>45520950</v>
      </c>
      <c r="H65" s="123" t="n">
        <v>29.2</v>
      </c>
      <c r="I65" s="128" t="n">
        <v>44792</v>
      </c>
      <c r="J65" s="123" t="s">
        <v>4568</v>
      </c>
      <c r="K65" s="57" t="s">
        <v>28</v>
      </c>
      <c r="L65" s="57" t="s">
        <v>36</v>
      </c>
      <c r="M65" s="57" t="s">
        <v>29</v>
      </c>
      <c r="N65" s="57" t="s">
        <v>29</v>
      </c>
      <c r="O65" s="126" t="n">
        <v>223</v>
      </c>
      <c r="P65" s="57" t="s">
        <v>4420</v>
      </c>
      <c r="Q65" s="57" t="s">
        <v>4228</v>
      </c>
      <c r="R65" s="57" t="n">
        <v>762</v>
      </c>
      <c r="S65" s="57" t="n">
        <v>11</v>
      </c>
      <c r="T65" s="57" t="s">
        <v>36</v>
      </c>
      <c r="U65" s="57" t="n">
        <v>1</v>
      </c>
    </row>
    <row r="66" customFormat="false" ht="14.25" hidden="false" customHeight="true" outlineLevel="0" collapsed="false">
      <c r="A66" s="121" t="s">
        <v>905</v>
      </c>
      <c r="B66" s="121" t="s">
        <v>906</v>
      </c>
      <c r="C66" s="121" t="s">
        <v>907</v>
      </c>
      <c r="D66" s="57" t="s">
        <v>908</v>
      </c>
      <c r="E66" s="57"/>
      <c r="F66" s="123" t="s">
        <v>4569</v>
      </c>
      <c r="G66" s="127" t="n">
        <v>30975076</v>
      </c>
      <c r="H66" s="123" t="n">
        <v>2.08</v>
      </c>
      <c r="I66" s="128" t="n">
        <v>44653</v>
      </c>
      <c r="J66" s="57" t="n">
        <v>785</v>
      </c>
      <c r="K66" s="57" t="s">
        <v>692</v>
      </c>
      <c r="L66" s="57" t="s">
        <v>36</v>
      </c>
      <c r="M66" s="57" t="s">
        <v>29</v>
      </c>
      <c r="N66" s="57" t="s">
        <v>29</v>
      </c>
      <c r="O66" s="57"/>
      <c r="Q66" s="57" t="s">
        <v>4199</v>
      </c>
      <c r="R66" s="57" t="n">
        <v>550</v>
      </c>
      <c r="S66" s="57"/>
      <c r="T66" s="57" t="s">
        <v>36</v>
      </c>
      <c r="U66" s="57"/>
    </row>
    <row r="67" customFormat="false" ht="14.25" hidden="false" customHeight="true" outlineLevel="0" collapsed="false">
      <c r="A67" s="121" t="s">
        <v>909</v>
      </c>
      <c r="B67" s="121" t="s">
        <v>910</v>
      </c>
      <c r="C67" s="121" t="s">
        <v>512</v>
      </c>
      <c r="D67" s="57" t="s">
        <v>911</v>
      </c>
      <c r="E67" s="121" t="s">
        <v>41</v>
      </c>
      <c r="F67" s="123" t="s">
        <v>4570</v>
      </c>
      <c r="G67" s="127" t="n">
        <v>9660209</v>
      </c>
      <c r="H67" s="123" t="n">
        <v>4.14</v>
      </c>
      <c r="I67" s="128" t="n">
        <v>44483</v>
      </c>
      <c r="J67" s="57" t="n">
        <v>753</v>
      </c>
      <c r="K67" s="57" t="s">
        <v>28</v>
      </c>
      <c r="L67" s="57" t="s">
        <v>36</v>
      </c>
      <c r="M67" s="57" t="s">
        <v>29</v>
      </c>
      <c r="N67" s="57" t="s">
        <v>36</v>
      </c>
      <c r="O67" s="126" t="n">
        <v>35</v>
      </c>
      <c r="P67" s="57" t="s">
        <v>4477</v>
      </c>
      <c r="Q67" s="57" t="s">
        <v>4199</v>
      </c>
      <c r="R67" s="57" t="n">
        <v>640</v>
      </c>
      <c r="S67" s="57" t="n">
        <v>64</v>
      </c>
      <c r="T67" s="57" t="s">
        <v>36</v>
      </c>
      <c r="U67" s="57" t="n">
        <v>1</v>
      </c>
    </row>
    <row r="68" customFormat="false" ht="14.25" hidden="false" customHeight="true" outlineLevel="0" collapsed="false">
      <c r="A68" s="121" t="s">
        <v>912</v>
      </c>
      <c r="B68" s="121" t="s">
        <v>913</v>
      </c>
      <c r="C68" s="121" t="s">
        <v>914</v>
      </c>
      <c r="D68" s="57" t="s">
        <v>915</v>
      </c>
      <c r="E68" s="57"/>
      <c r="F68" s="123" t="s">
        <v>4571</v>
      </c>
      <c r="G68" s="127" t="n">
        <v>910958545</v>
      </c>
      <c r="H68" s="123" t="n">
        <v>49.08</v>
      </c>
      <c r="I68" s="128" t="n">
        <v>44794</v>
      </c>
      <c r="J68" s="57" t="s">
        <v>4572</v>
      </c>
      <c r="K68" s="57" t="s">
        <v>28</v>
      </c>
      <c r="L68" s="57" t="s">
        <v>29</v>
      </c>
      <c r="M68" s="57" t="s">
        <v>29</v>
      </c>
      <c r="N68" s="57" t="s">
        <v>29</v>
      </c>
      <c r="O68" s="126" t="n">
        <v>719</v>
      </c>
      <c r="P68" s="57" t="s">
        <v>4573</v>
      </c>
      <c r="Q68" s="57" t="s">
        <v>4199</v>
      </c>
      <c r="R68" s="57" t="n">
        <v>703</v>
      </c>
      <c r="S68" s="57" t="n">
        <v>12</v>
      </c>
      <c r="T68" s="57" t="s">
        <v>36</v>
      </c>
      <c r="U68" s="57" t="n">
        <v>7</v>
      </c>
    </row>
    <row r="69" customFormat="false" ht="14.25" hidden="false" customHeight="true" outlineLevel="0" collapsed="false">
      <c r="A69" s="121" t="s">
        <v>916</v>
      </c>
      <c r="B69" s="121" t="s">
        <v>917</v>
      </c>
      <c r="C69" s="121" t="s">
        <v>918</v>
      </c>
      <c r="D69" s="57" t="s">
        <v>919</v>
      </c>
      <c r="E69" s="121" t="s">
        <v>41</v>
      </c>
      <c r="F69" s="123" t="s">
        <v>4574</v>
      </c>
      <c r="G69" s="127" t="n">
        <v>300296063</v>
      </c>
      <c r="H69" s="123" t="n">
        <v>2.16</v>
      </c>
      <c r="I69" s="128" t="n">
        <v>44800</v>
      </c>
      <c r="J69" s="57" t="s">
        <v>4465</v>
      </c>
      <c r="K69" s="57" t="s">
        <v>28</v>
      </c>
      <c r="L69" s="57" t="s">
        <v>29</v>
      </c>
      <c r="M69" s="57" t="s">
        <v>29</v>
      </c>
      <c r="N69" s="57" t="s">
        <v>36</v>
      </c>
      <c r="O69" s="126" t="n">
        <v>861</v>
      </c>
      <c r="P69" s="57" t="s">
        <v>4424</v>
      </c>
      <c r="Q69" s="57" t="s">
        <v>4228</v>
      </c>
      <c r="R69" s="57" t="n">
        <v>389</v>
      </c>
      <c r="S69" s="57" t="n">
        <v>3</v>
      </c>
      <c r="T69" s="57" t="s">
        <v>36</v>
      </c>
      <c r="U69" s="57"/>
    </row>
    <row r="70" customFormat="false" ht="14.25" hidden="false" customHeight="true" outlineLevel="0" collapsed="false">
      <c r="A70" s="121" t="s">
        <v>920</v>
      </c>
      <c r="B70" s="121" t="s">
        <v>921</v>
      </c>
      <c r="C70" s="121" t="s">
        <v>922</v>
      </c>
      <c r="D70" s="57" t="s">
        <v>923</v>
      </c>
      <c r="E70" s="121" t="s">
        <v>47</v>
      </c>
      <c r="F70" s="123" t="s">
        <v>4575</v>
      </c>
      <c r="G70" s="127" t="n">
        <v>359288086</v>
      </c>
      <c r="H70" s="123" t="n">
        <v>10.3</v>
      </c>
      <c r="I70" s="128" t="n">
        <v>44082</v>
      </c>
      <c r="J70" s="57" t="s">
        <v>4576</v>
      </c>
      <c r="K70" s="57" t="s">
        <v>28</v>
      </c>
      <c r="L70" s="57" t="s">
        <v>29</v>
      </c>
      <c r="M70" s="57" t="s">
        <v>29</v>
      </c>
      <c r="N70" s="57" t="s">
        <v>29</v>
      </c>
      <c r="O70" s="126" t="n">
        <v>2861</v>
      </c>
      <c r="P70" s="57" t="s">
        <v>4561</v>
      </c>
      <c r="Q70" s="57" t="s">
        <v>4199</v>
      </c>
      <c r="R70" s="57" t="n">
        <v>83</v>
      </c>
      <c r="S70" s="57"/>
      <c r="T70" s="57" t="s">
        <v>36</v>
      </c>
      <c r="U70" s="57"/>
    </row>
    <row r="71" customFormat="false" ht="14.25" hidden="false" customHeight="true" outlineLevel="0" collapsed="false">
      <c r="A71" s="121" t="s">
        <v>924</v>
      </c>
      <c r="B71" s="121" t="s">
        <v>925</v>
      </c>
      <c r="C71" s="121" t="s">
        <v>926</v>
      </c>
      <c r="D71" s="57" t="s">
        <v>927</v>
      </c>
      <c r="E71" s="121" t="s">
        <v>41</v>
      </c>
      <c r="F71" s="123" t="s">
        <v>4577</v>
      </c>
      <c r="G71" s="127" t="n">
        <v>30564059</v>
      </c>
      <c r="H71" s="123" t="n">
        <v>19.23</v>
      </c>
      <c r="I71" s="128" t="n">
        <v>44135</v>
      </c>
      <c r="J71" s="57" t="s">
        <v>4578</v>
      </c>
      <c r="K71" s="57" t="s">
        <v>692</v>
      </c>
      <c r="L71" s="57" t="s">
        <v>36</v>
      </c>
      <c r="M71" s="57" t="s">
        <v>29</v>
      </c>
      <c r="N71" s="57" t="s">
        <v>36</v>
      </c>
      <c r="O71" s="126" t="n">
        <v>616</v>
      </c>
      <c r="P71" s="57" t="s">
        <v>4477</v>
      </c>
      <c r="Q71" s="57" t="s">
        <v>4199</v>
      </c>
      <c r="R71" s="57" t="n">
        <v>211</v>
      </c>
      <c r="S71" s="57" t="n">
        <v>19</v>
      </c>
      <c r="T71" s="57" t="s">
        <v>36</v>
      </c>
      <c r="U71" s="57"/>
    </row>
    <row r="72" customFormat="false" ht="14.25" hidden="false" customHeight="true" outlineLevel="0" collapsed="false">
      <c r="A72" s="121" t="s">
        <v>928</v>
      </c>
      <c r="B72" s="121" t="s">
        <v>929</v>
      </c>
      <c r="C72" s="121" t="s">
        <v>930</v>
      </c>
      <c r="D72" s="57" t="s">
        <v>931</v>
      </c>
      <c r="E72" s="121" t="s">
        <v>41</v>
      </c>
      <c r="F72" s="123" t="s">
        <v>4579</v>
      </c>
      <c r="G72" s="127" t="n">
        <v>4357678046</v>
      </c>
      <c r="H72" s="123" t="n">
        <v>20.04</v>
      </c>
      <c r="I72" s="128" t="n">
        <v>44825</v>
      </c>
      <c r="J72" s="57" t="s">
        <v>4580</v>
      </c>
      <c r="K72" s="57" t="s">
        <v>28</v>
      </c>
      <c r="L72" s="57" t="s">
        <v>29</v>
      </c>
      <c r="M72" s="57" t="s">
        <v>29</v>
      </c>
      <c r="N72" s="57" t="s">
        <v>36</v>
      </c>
      <c r="O72" s="126" t="n">
        <v>3847</v>
      </c>
      <c r="P72" s="57" t="s">
        <v>4581</v>
      </c>
      <c r="Q72" s="57" t="s">
        <v>4228</v>
      </c>
      <c r="R72" s="57" t="n">
        <v>2064</v>
      </c>
      <c r="S72" s="57" t="n">
        <v>11</v>
      </c>
      <c r="T72" s="57" t="s">
        <v>36</v>
      </c>
      <c r="U72" s="57"/>
    </row>
    <row r="73" customFormat="false" ht="14.25" hidden="false" customHeight="true" outlineLevel="0" collapsed="false">
      <c r="A73" s="121" t="s">
        <v>932</v>
      </c>
      <c r="B73" s="121" t="s">
        <v>933</v>
      </c>
      <c r="C73" s="121" t="s">
        <v>934</v>
      </c>
      <c r="D73" s="57" t="s">
        <v>4582</v>
      </c>
      <c r="E73" s="121" t="s">
        <v>41</v>
      </c>
      <c r="F73" s="123" t="s">
        <v>4583</v>
      </c>
      <c r="G73" s="127" t="n">
        <v>32618774</v>
      </c>
      <c r="H73" s="123" t="n">
        <v>34.07</v>
      </c>
      <c r="I73" s="128" t="n">
        <v>44766</v>
      </c>
      <c r="J73" s="57" t="s">
        <v>4584</v>
      </c>
      <c r="K73" s="57" t="s">
        <v>580</v>
      </c>
      <c r="L73" s="57" t="s">
        <v>36</v>
      </c>
      <c r="M73" s="57" t="s">
        <v>29</v>
      </c>
      <c r="N73" s="57" t="s">
        <v>36</v>
      </c>
      <c r="O73" s="126" t="n">
        <v>1557</v>
      </c>
      <c r="P73" s="57" t="s">
        <v>4585</v>
      </c>
      <c r="Q73" s="57" t="s">
        <v>4228</v>
      </c>
      <c r="R73" s="57" t="n">
        <v>44</v>
      </c>
      <c r="S73" s="57"/>
      <c r="T73" s="57" t="s">
        <v>36</v>
      </c>
      <c r="U73" s="57" t="n">
        <v>1</v>
      </c>
    </row>
    <row r="74" customFormat="false" ht="14.25" hidden="false" customHeight="true" outlineLevel="0" collapsed="false">
      <c r="A74" s="121" t="s">
        <v>936</v>
      </c>
      <c r="B74" s="121" t="s">
        <v>937</v>
      </c>
      <c r="C74" s="121" t="s">
        <v>938</v>
      </c>
      <c r="D74" s="57" t="s">
        <v>939</v>
      </c>
      <c r="E74" s="121" t="s">
        <v>41</v>
      </c>
      <c r="F74" s="123" t="s">
        <v>4586</v>
      </c>
      <c r="G74" s="127" t="n">
        <v>4737783</v>
      </c>
      <c r="H74" s="123" t="n">
        <v>16.17</v>
      </c>
      <c r="I74" s="128" t="n">
        <v>44664</v>
      </c>
      <c r="J74" s="57" t="s">
        <v>4471</v>
      </c>
      <c r="K74" s="57" t="s">
        <v>28</v>
      </c>
      <c r="L74" s="57" t="s">
        <v>29</v>
      </c>
      <c r="M74" s="57" t="s">
        <v>29</v>
      </c>
      <c r="N74" s="57" t="s">
        <v>36</v>
      </c>
      <c r="O74" s="126" t="n">
        <v>63</v>
      </c>
      <c r="P74" s="57" t="s">
        <v>4477</v>
      </c>
      <c r="Q74" s="57" t="s">
        <v>4199</v>
      </c>
      <c r="R74" s="57" t="n">
        <v>120</v>
      </c>
      <c r="S74" s="57" t="n">
        <v>9</v>
      </c>
      <c r="T74" s="57" t="s">
        <v>36</v>
      </c>
      <c r="U74" s="57"/>
    </row>
    <row r="75" customFormat="false" ht="14.25" hidden="false" customHeight="true" outlineLevel="0" collapsed="false">
      <c r="A75" s="121" t="s">
        <v>940</v>
      </c>
      <c r="B75" s="121" t="s">
        <v>941</v>
      </c>
      <c r="C75" s="121" t="s">
        <v>942</v>
      </c>
      <c r="D75" s="57" t="s">
        <v>943</v>
      </c>
      <c r="E75" s="121" t="s">
        <v>41</v>
      </c>
      <c r="F75" s="123" t="s">
        <v>4587</v>
      </c>
      <c r="G75" s="127" t="n">
        <v>10801516</v>
      </c>
      <c r="H75" s="123" t="n">
        <v>10.47</v>
      </c>
      <c r="I75" s="128" t="n">
        <v>44796</v>
      </c>
      <c r="J75" s="57" t="s">
        <v>4588</v>
      </c>
      <c r="K75" s="57" t="s">
        <v>580</v>
      </c>
      <c r="L75" s="57" t="s">
        <v>29</v>
      </c>
      <c r="M75" s="57" t="s">
        <v>29</v>
      </c>
      <c r="N75" s="57" t="s">
        <v>36</v>
      </c>
      <c r="O75" s="126" t="n">
        <v>297</v>
      </c>
      <c r="P75" s="57" t="s">
        <v>4589</v>
      </c>
      <c r="Q75" s="57" t="s">
        <v>4228</v>
      </c>
      <c r="R75" s="57" t="n">
        <v>136</v>
      </c>
      <c r="S75" s="57" t="n">
        <v>6</v>
      </c>
      <c r="T75" s="57" t="s">
        <v>36</v>
      </c>
      <c r="U75" s="57"/>
    </row>
    <row r="76" customFormat="false" ht="14.25" hidden="false" customHeight="true" outlineLevel="0" collapsed="false">
      <c r="A76" s="121" t="s">
        <v>944</v>
      </c>
      <c r="B76" s="121" t="s">
        <v>945</v>
      </c>
      <c r="C76" s="121" t="s">
        <v>946</v>
      </c>
      <c r="D76" s="57" t="s">
        <v>947</v>
      </c>
      <c r="E76" s="57"/>
      <c r="F76" s="123" t="s">
        <v>4590</v>
      </c>
      <c r="G76" s="127" t="n">
        <v>33272922</v>
      </c>
      <c r="H76" s="123" t="n">
        <v>1.26</v>
      </c>
      <c r="I76" s="128" t="n">
        <v>44686</v>
      </c>
      <c r="J76" s="57" t="n">
        <v>911</v>
      </c>
      <c r="K76" s="57" t="s">
        <v>28</v>
      </c>
      <c r="L76" s="57" t="s">
        <v>36</v>
      </c>
      <c r="M76" s="57" t="s">
        <v>29</v>
      </c>
      <c r="N76" s="57" t="s">
        <v>36</v>
      </c>
      <c r="O76" s="126" t="n">
        <v>48</v>
      </c>
      <c r="P76" s="57" t="s">
        <v>4466</v>
      </c>
      <c r="Q76" s="57" t="s">
        <v>4199</v>
      </c>
      <c r="R76" s="57" t="n">
        <v>590</v>
      </c>
      <c r="S76" s="57" t="n">
        <v>32</v>
      </c>
      <c r="T76" s="57" t="s">
        <v>36</v>
      </c>
      <c r="U76" s="57"/>
    </row>
    <row r="77" customFormat="false" ht="14.25" hidden="false" customHeight="true" outlineLevel="0" collapsed="false">
      <c r="A77" s="121" t="s">
        <v>948</v>
      </c>
      <c r="B77" s="121" t="s">
        <v>949</v>
      </c>
      <c r="C77" s="121" t="s">
        <v>950</v>
      </c>
      <c r="D77" s="57" t="s">
        <v>4591</v>
      </c>
      <c r="E77" s="57"/>
      <c r="F77" s="123" t="s">
        <v>4592</v>
      </c>
      <c r="G77" s="127" t="n">
        <v>42646331</v>
      </c>
      <c r="H77" s="123" t="n">
        <v>7.25</v>
      </c>
      <c r="I77" s="128" t="n">
        <v>44820</v>
      </c>
      <c r="J77" s="57" t="s">
        <v>4568</v>
      </c>
      <c r="K77" s="57" t="s">
        <v>692</v>
      </c>
      <c r="L77" s="57" t="s">
        <v>36</v>
      </c>
      <c r="M77" s="57" t="s">
        <v>29</v>
      </c>
      <c r="N77" s="57" t="s">
        <v>36</v>
      </c>
      <c r="O77" s="126" t="n">
        <v>231</v>
      </c>
      <c r="P77" s="57" t="s">
        <v>4593</v>
      </c>
      <c r="Q77" s="57" t="s">
        <v>4228</v>
      </c>
      <c r="R77" s="57" t="n">
        <v>368</v>
      </c>
      <c r="S77" s="57" t="n">
        <v>5</v>
      </c>
      <c r="T77" s="57" t="s">
        <v>36</v>
      </c>
      <c r="U77" s="57" t="n">
        <v>6</v>
      </c>
    </row>
    <row r="78" customFormat="false" ht="14.25" hidden="false" customHeight="true" outlineLevel="0" collapsed="false">
      <c r="E78" s="57"/>
      <c r="F78" s="57"/>
      <c r="G78" s="57"/>
      <c r="H78" s="57"/>
      <c r="I78" s="57"/>
      <c r="J78" s="57"/>
      <c r="L78" s="57"/>
    </row>
    <row r="79" customFormat="false" ht="14.25" hidden="false" customHeight="true" outlineLevel="0" collapsed="false">
      <c r="E79" s="57"/>
      <c r="F79" s="57"/>
      <c r="G79" s="57"/>
      <c r="H79" s="57"/>
      <c r="I79" s="57"/>
      <c r="J79" s="57"/>
      <c r="L79" s="57"/>
    </row>
    <row r="80" customFormat="false" ht="14.25" hidden="false" customHeight="true" outlineLevel="0" collapsed="false">
      <c r="E80" s="57"/>
      <c r="F80" s="57"/>
      <c r="G80" s="57"/>
      <c r="H80" s="57"/>
      <c r="I80" s="57"/>
      <c r="J80" s="57"/>
      <c r="L80" s="57"/>
    </row>
    <row r="81" customFormat="false" ht="14.25" hidden="false" customHeight="true" outlineLevel="0" collapsed="false">
      <c r="E81" s="57"/>
      <c r="F81" s="57"/>
      <c r="G81" s="57"/>
      <c r="H81" s="57"/>
      <c r="I81" s="57"/>
      <c r="J81" s="57"/>
      <c r="L81" s="57"/>
    </row>
    <row r="82" customFormat="false" ht="14.25" hidden="false" customHeight="true" outlineLevel="0" collapsed="false">
      <c r="E82" s="57"/>
      <c r="F82" s="57"/>
      <c r="G82" s="57"/>
      <c r="H82" s="57"/>
      <c r="I82" s="57"/>
      <c r="J82" s="57"/>
      <c r="L82" s="57"/>
    </row>
    <row r="83" customFormat="false" ht="14.25" hidden="false" customHeight="true" outlineLevel="0" collapsed="false">
      <c r="E83" s="57"/>
      <c r="F83" s="57"/>
      <c r="G83" s="57"/>
      <c r="H83" s="57"/>
      <c r="I83" s="57"/>
      <c r="J83" s="57"/>
      <c r="L83" s="57"/>
    </row>
    <row r="84" customFormat="false" ht="14.25" hidden="false" customHeight="true" outlineLevel="0" collapsed="false">
      <c r="E84" s="57"/>
      <c r="F84" s="57"/>
      <c r="G84" s="57"/>
      <c r="H84" s="57"/>
      <c r="I84" s="57"/>
      <c r="J84" s="57"/>
      <c r="L84" s="57"/>
    </row>
    <row r="85" customFormat="false" ht="14.25" hidden="false" customHeight="true" outlineLevel="0" collapsed="false">
      <c r="E85" s="57"/>
      <c r="F85" s="57"/>
      <c r="G85" s="57"/>
      <c r="H85" s="57"/>
      <c r="I85" s="57"/>
      <c r="J85" s="57"/>
      <c r="L85" s="57"/>
    </row>
    <row r="86" customFormat="false" ht="14.25" hidden="false" customHeight="true" outlineLevel="0" collapsed="false">
      <c r="E86" s="57"/>
      <c r="F86" s="57"/>
      <c r="G86" s="57"/>
      <c r="H86" s="57"/>
      <c r="I86" s="57"/>
      <c r="J86" s="57"/>
      <c r="L86" s="57"/>
    </row>
    <row r="87" customFormat="false" ht="14.25" hidden="false" customHeight="true" outlineLevel="0" collapsed="false">
      <c r="E87" s="57"/>
      <c r="F87" s="57"/>
      <c r="G87" s="57"/>
      <c r="H87" s="57"/>
      <c r="I87" s="57"/>
      <c r="J87" s="57"/>
      <c r="L87" s="57"/>
    </row>
    <row r="88" customFormat="false" ht="14.25" hidden="false" customHeight="true" outlineLevel="0" collapsed="false">
      <c r="E88" s="57"/>
      <c r="F88" s="57"/>
      <c r="G88" s="57"/>
      <c r="H88" s="57"/>
      <c r="I88" s="57"/>
      <c r="J88" s="57"/>
      <c r="L88" s="57"/>
    </row>
    <row r="89" customFormat="false" ht="14.25" hidden="false" customHeight="true" outlineLevel="0" collapsed="false">
      <c r="E89" s="57"/>
      <c r="F89" s="57"/>
      <c r="G89" s="57"/>
      <c r="H89" s="57"/>
      <c r="I89" s="57"/>
      <c r="J89" s="57"/>
      <c r="L89" s="57"/>
    </row>
    <row r="90" customFormat="false" ht="14.25" hidden="false" customHeight="true" outlineLevel="0" collapsed="false">
      <c r="E90" s="57"/>
      <c r="F90" s="57"/>
      <c r="G90" s="57"/>
      <c r="H90" s="57"/>
      <c r="I90" s="57"/>
      <c r="J90" s="57"/>
      <c r="L90" s="57"/>
    </row>
    <row r="91" customFormat="false" ht="14.25" hidden="false" customHeight="true" outlineLevel="0" collapsed="false">
      <c r="E91" s="57"/>
      <c r="F91" s="57"/>
      <c r="G91" s="57"/>
      <c r="H91" s="57"/>
      <c r="I91" s="57"/>
      <c r="J91" s="57"/>
      <c r="L91" s="57"/>
    </row>
    <row r="92" customFormat="false" ht="14.25" hidden="false" customHeight="true" outlineLevel="0" collapsed="false">
      <c r="E92" s="57"/>
      <c r="F92" s="57"/>
      <c r="G92" s="57"/>
      <c r="H92" s="57"/>
      <c r="I92" s="57"/>
      <c r="J92" s="57"/>
      <c r="L92" s="57"/>
    </row>
    <row r="93" customFormat="false" ht="14.25" hidden="false" customHeight="true" outlineLevel="0" collapsed="false">
      <c r="E93" s="57"/>
      <c r="F93" s="57"/>
      <c r="G93" s="57"/>
      <c r="H93" s="57"/>
      <c r="I93" s="57"/>
      <c r="J93" s="57"/>
      <c r="L93" s="57"/>
    </row>
    <row r="94" customFormat="false" ht="14.25" hidden="false" customHeight="true" outlineLevel="0" collapsed="false">
      <c r="E94" s="57"/>
      <c r="F94" s="57"/>
      <c r="G94" s="57"/>
      <c r="H94" s="57"/>
      <c r="I94" s="57"/>
      <c r="J94" s="57"/>
      <c r="L94" s="57"/>
    </row>
    <row r="95" customFormat="false" ht="14.25" hidden="false" customHeight="true" outlineLevel="0" collapsed="false">
      <c r="E95" s="57"/>
      <c r="F95" s="57"/>
      <c r="G95" s="57"/>
      <c r="H95" s="57"/>
      <c r="I95" s="57"/>
      <c r="J95" s="57"/>
      <c r="L95" s="57"/>
    </row>
    <row r="96" customFormat="false" ht="14.25" hidden="false" customHeight="true" outlineLevel="0" collapsed="false">
      <c r="E96" s="57"/>
      <c r="F96" s="57"/>
      <c r="G96" s="57"/>
      <c r="H96" s="57"/>
      <c r="I96" s="57"/>
      <c r="J96" s="57"/>
      <c r="L96" s="57"/>
    </row>
    <row r="97" customFormat="false" ht="14.25" hidden="false" customHeight="true" outlineLevel="0" collapsed="false">
      <c r="E97" s="57"/>
      <c r="F97" s="57"/>
      <c r="G97" s="57"/>
      <c r="H97" s="57"/>
      <c r="I97" s="57"/>
      <c r="J97" s="57"/>
      <c r="L97" s="57"/>
    </row>
    <row r="98" customFormat="false" ht="14.25" hidden="false" customHeight="true" outlineLevel="0" collapsed="false">
      <c r="E98" s="57"/>
      <c r="F98" s="57"/>
      <c r="G98" s="57"/>
      <c r="H98" s="57"/>
      <c r="I98" s="57"/>
      <c r="J98" s="57"/>
      <c r="L98" s="57"/>
    </row>
    <row r="99" customFormat="false" ht="14.25" hidden="false" customHeight="true" outlineLevel="0" collapsed="false">
      <c r="E99" s="57"/>
      <c r="F99" s="57"/>
      <c r="G99" s="57"/>
      <c r="H99" s="57"/>
      <c r="I99" s="57"/>
      <c r="J99" s="57"/>
      <c r="L99" s="57"/>
    </row>
    <row r="100" customFormat="false" ht="14.25" hidden="false" customHeight="true" outlineLevel="0" collapsed="false">
      <c r="E100" s="57"/>
      <c r="F100" s="57"/>
      <c r="G100" s="57"/>
      <c r="H100" s="57"/>
      <c r="I100" s="57"/>
      <c r="J100" s="57"/>
      <c r="L100" s="57"/>
    </row>
    <row r="101" customFormat="false" ht="14.25" hidden="false" customHeight="true" outlineLevel="0" collapsed="false">
      <c r="E101" s="57"/>
      <c r="F101" s="57"/>
      <c r="G101" s="57"/>
      <c r="H101" s="57"/>
      <c r="I101" s="57"/>
      <c r="J101" s="57"/>
      <c r="L101" s="57"/>
    </row>
    <row r="102" customFormat="false" ht="14.25" hidden="false" customHeight="true" outlineLevel="0" collapsed="false">
      <c r="E102" s="57"/>
      <c r="F102" s="57"/>
      <c r="G102" s="57"/>
      <c r="H102" s="57"/>
      <c r="I102" s="57"/>
      <c r="J102" s="57"/>
      <c r="L102" s="57"/>
    </row>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dataValidations count="5">
    <dataValidation allowBlank="true" errorStyle="stop" operator="between" showDropDown="false" showErrorMessage="true" showInputMessage="false" sqref="Q3:Q102" type="list">
      <formula1>"144p,240p,360p,480p,720p,1080p,1440p,2160p"</formula1>
      <formula2>0</formula2>
    </dataValidation>
    <dataValidation allowBlank="true" errorStyle="stop" operator="greaterThan" showDropDown="false" showErrorMessage="true" showInputMessage="false" sqref="F3:F52 H3:H77 J3:J54 O3:O102 R3:S102 U3:U102 G4:G77 F78:H102 J78:J102" type="decimal">
      <formula1>0</formula1>
      <formula2>0</formula2>
    </dataValidation>
    <dataValidation allowBlank="true" errorStyle="stop" operator="between" showDropDown="false" showErrorMessage="true" showInputMessage="false" sqref="L3:L102 T3:T102" type="list">
      <formula1>"Yes,No"</formula1>
      <formula2>0</formula2>
    </dataValidation>
    <dataValidation allowBlank="true" errorStyle="stop" operator="between" showDropDown="false" showErrorMessage="true" showInputMessage="false" sqref="E3:E102" type="list">
      <formula1>"Male,Female"</formula1>
      <formula2>0</formula2>
    </dataValidation>
    <dataValidation allowBlank="true" errorStyle="stop" operator="greaterThan" showDropDown="false" showErrorMessage="true" showInputMessage="false" sqref="I3:I102" type="date">
      <formula1>1</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26" min="1" style="0" width="8.71"/>
  </cols>
  <sheetData>
    <row r="1" customFormat="false" ht="14.25" hidden="false" customHeight="true" outlineLevel="0" collapsed="false">
      <c r="A1" s="57" t="s">
        <v>1</v>
      </c>
      <c r="B1" s="57" t="s">
        <v>2</v>
      </c>
      <c r="C1" s="57" t="s">
        <v>3</v>
      </c>
      <c r="D1" s="57" t="s">
        <v>4</v>
      </c>
      <c r="E1" s="57" t="s">
        <v>5</v>
      </c>
      <c r="F1" s="57" t="s">
        <v>6</v>
      </c>
      <c r="G1" s="57" t="s">
        <v>7</v>
      </c>
      <c r="H1" s="58" t="s">
        <v>8</v>
      </c>
      <c r="I1" s="57" t="s">
        <v>9</v>
      </c>
      <c r="J1" s="57" t="s">
        <v>10</v>
      </c>
      <c r="K1" s="57" t="s">
        <v>11</v>
      </c>
      <c r="L1" s="57" t="s">
        <v>12</v>
      </c>
      <c r="M1" s="57" t="s">
        <v>13</v>
      </c>
      <c r="N1" s="57" t="s">
        <v>14</v>
      </c>
      <c r="O1" s="57" t="s">
        <v>15</v>
      </c>
      <c r="P1" s="57" t="s">
        <v>16</v>
      </c>
      <c r="Q1" s="57" t="s">
        <v>17</v>
      </c>
      <c r="R1" s="57" t="s">
        <v>18</v>
      </c>
      <c r="S1" s="57" t="s">
        <v>19</v>
      </c>
      <c r="T1" s="57" t="s">
        <v>20</v>
      </c>
      <c r="U1" s="57" t="s">
        <v>21</v>
      </c>
    </row>
    <row r="2" customFormat="false" ht="14.25" hidden="false" customHeight="true" outlineLevel="0" collapsed="false">
      <c r="A2" s="57" t="s">
        <v>1</v>
      </c>
      <c r="B2" s="57" t="s">
        <v>2</v>
      </c>
      <c r="C2" s="57" t="s">
        <v>3</v>
      </c>
      <c r="D2" s="57" t="s">
        <v>4</v>
      </c>
      <c r="E2" s="57" t="s">
        <v>5</v>
      </c>
      <c r="F2" s="57" t="s">
        <v>6</v>
      </c>
      <c r="G2" s="57" t="s">
        <v>7</v>
      </c>
      <c r="H2" s="57" t="s">
        <v>8</v>
      </c>
      <c r="I2" s="57" t="s">
        <v>9</v>
      </c>
      <c r="J2" s="57" t="s">
        <v>10</v>
      </c>
      <c r="K2" s="57" t="s">
        <v>11</v>
      </c>
      <c r="L2" s="57" t="s">
        <v>12</v>
      </c>
      <c r="M2" s="57" t="s">
        <v>13</v>
      </c>
      <c r="N2" s="57" t="s">
        <v>14</v>
      </c>
      <c r="O2" s="57" t="s">
        <v>15</v>
      </c>
      <c r="P2" s="57" t="s">
        <v>16</v>
      </c>
      <c r="Q2" s="57" t="s">
        <v>17</v>
      </c>
      <c r="R2" s="57" t="s">
        <v>18</v>
      </c>
      <c r="S2" s="57" t="s">
        <v>19</v>
      </c>
      <c r="T2" s="57" t="s">
        <v>20</v>
      </c>
      <c r="U2" s="57" t="s">
        <v>21</v>
      </c>
    </row>
    <row r="3" customFormat="false" ht="14.25" hidden="false" customHeight="true" outlineLevel="0" collapsed="false">
      <c r="A3" s="129" t="s">
        <v>953</v>
      </c>
      <c r="B3" s="57" t="s">
        <v>954</v>
      </c>
      <c r="C3" s="57" t="s">
        <v>955</v>
      </c>
      <c r="D3" s="57" t="s">
        <v>956</v>
      </c>
      <c r="E3" s="57" t="s">
        <v>41</v>
      </c>
      <c r="F3" s="57" t="n">
        <v>692000</v>
      </c>
      <c r="G3" s="126" t="n">
        <v>209303465</v>
      </c>
      <c r="H3" s="130" t="n">
        <v>0.0158449074074074</v>
      </c>
      <c r="I3" s="128" t="n">
        <v>44814</v>
      </c>
      <c r="J3" s="57" t="n">
        <v>30000</v>
      </c>
      <c r="K3" s="57" t="s">
        <v>957</v>
      </c>
      <c r="L3" s="57" t="s">
        <v>36</v>
      </c>
      <c r="M3" s="57" t="s">
        <v>958</v>
      </c>
      <c r="N3" s="57" t="s">
        <v>4594</v>
      </c>
      <c r="O3" s="57" t="n">
        <v>482</v>
      </c>
      <c r="P3" s="128" t="s">
        <v>4353</v>
      </c>
      <c r="Q3" s="57" t="s">
        <v>4199</v>
      </c>
      <c r="R3" s="57" t="n">
        <v>397</v>
      </c>
      <c r="S3" s="57" t="n">
        <v>4</v>
      </c>
      <c r="T3" s="57" t="s">
        <v>36</v>
      </c>
      <c r="U3" s="57"/>
    </row>
    <row r="4" customFormat="false" ht="14.25" hidden="false" customHeight="true" outlineLevel="0" collapsed="false">
      <c r="A4" s="129" t="s">
        <v>959</v>
      </c>
      <c r="B4" s="57" t="s">
        <v>960</v>
      </c>
      <c r="C4" s="57" t="s">
        <v>961</v>
      </c>
      <c r="D4" s="57" t="s">
        <v>962</v>
      </c>
      <c r="E4" s="57" t="s">
        <v>41</v>
      </c>
      <c r="F4" s="57" t="n">
        <v>3180000</v>
      </c>
      <c r="G4" s="57" t="n">
        <v>613628721</v>
      </c>
      <c r="H4" s="130" t="n">
        <v>0.0266435185185185</v>
      </c>
      <c r="I4" s="128" t="n">
        <v>44798</v>
      </c>
      <c r="J4" s="57" t="n">
        <v>113000</v>
      </c>
      <c r="K4" s="57" t="s">
        <v>957</v>
      </c>
      <c r="L4" s="57" t="s">
        <v>36</v>
      </c>
      <c r="M4" s="57" t="s">
        <v>958</v>
      </c>
      <c r="N4" s="57" t="s">
        <v>958</v>
      </c>
      <c r="O4" s="57" t="n">
        <v>9500</v>
      </c>
      <c r="P4" s="128" t="s">
        <v>4399</v>
      </c>
      <c r="Q4" s="57" t="s">
        <v>4199</v>
      </c>
      <c r="R4" s="57" t="n">
        <v>695</v>
      </c>
      <c r="S4" s="57" t="n">
        <v>85</v>
      </c>
      <c r="T4" s="57" t="s">
        <v>36</v>
      </c>
      <c r="U4" s="57" t="n">
        <v>1</v>
      </c>
    </row>
    <row r="5" customFormat="false" ht="14.25" hidden="false" customHeight="true" outlineLevel="0" collapsed="false">
      <c r="A5" s="129" t="s">
        <v>963</v>
      </c>
      <c r="B5" s="57" t="s">
        <v>964</v>
      </c>
      <c r="C5" s="57" t="s">
        <v>965</v>
      </c>
      <c r="D5" s="131" t="s">
        <v>966</v>
      </c>
      <c r="E5" s="57" t="s">
        <v>41</v>
      </c>
      <c r="F5" s="57" t="n">
        <v>1220000</v>
      </c>
      <c r="G5" s="57" t="n">
        <v>140247935</v>
      </c>
      <c r="H5" s="130" t="n">
        <v>0.0200462962962963</v>
      </c>
      <c r="I5" s="128" t="n">
        <v>44813</v>
      </c>
      <c r="J5" s="57" t="n">
        <v>22000</v>
      </c>
      <c r="K5" s="57" t="s">
        <v>957</v>
      </c>
      <c r="L5" s="57" t="s">
        <v>36</v>
      </c>
      <c r="M5" s="57" t="s">
        <v>967</v>
      </c>
      <c r="N5" s="57" t="s">
        <v>4595</v>
      </c>
      <c r="O5" s="57" t="n">
        <v>941</v>
      </c>
      <c r="P5" s="128" t="s">
        <v>4399</v>
      </c>
      <c r="Q5" s="57" t="s">
        <v>4228</v>
      </c>
      <c r="R5" s="57" t="n">
        <v>885</v>
      </c>
      <c r="S5" s="57" t="n">
        <v>30</v>
      </c>
      <c r="T5" s="57" t="s">
        <v>36</v>
      </c>
      <c r="U5" s="57" t="n">
        <v>5</v>
      </c>
    </row>
    <row r="6" customFormat="false" ht="14.25" hidden="false" customHeight="true" outlineLevel="0" collapsed="false">
      <c r="A6" s="129" t="s">
        <v>968</v>
      </c>
      <c r="B6" s="57" t="s">
        <v>969</v>
      </c>
      <c r="C6" s="57" t="s">
        <v>970</v>
      </c>
      <c r="D6" s="57" t="s">
        <v>971</v>
      </c>
      <c r="E6" s="57" t="s">
        <v>41</v>
      </c>
      <c r="F6" s="57" t="n">
        <v>3880000</v>
      </c>
      <c r="G6" s="57" t="n">
        <v>555719144</v>
      </c>
      <c r="H6" s="130" t="n">
        <v>0.00903935185185185</v>
      </c>
      <c r="I6" s="128" t="n">
        <v>44816</v>
      </c>
      <c r="J6" s="57" t="n">
        <v>137000</v>
      </c>
      <c r="K6" s="57" t="s">
        <v>957</v>
      </c>
      <c r="L6" s="57" t="s">
        <v>29</v>
      </c>
      <c r="M6" s="57" t="s">
        <v>972</v>
      </c>
      <c r="N6" s="57" t="s">
        <v>4596</v>
      </c>
      <c r="O6" s="57" t="n">
        <v>2600</v>
      </c>
      <c r="P6" s="128" t="s">
        <v>4355</v>
      </c>
      <c r="Q6" s="57" t="s">
        <v>4199</v>
      </c>
      <c r="R6" s="57" t="n">
        <v>257</v>
      </c>
      <c r="S6" s="57" t="n">
        <v>15</v>
      </c>
      <c r="T6" s="57" t="s">
        <v>36</v>
      </c>
      <c r="U6" s="57" t="n">
        <v>2</v>
      </c>
    </row>
    <row r="7" customFormat="false" ht="14.25" hidden="false" customHeight="true" outlineLevel="0" collapsed="false">
      <c r="A7" s="129" t="s">
        <v>973</v>
      </c>
      <c r="B7" s="57" t="s">
        <v>974</v>
      </c>
      <c r="C7" s="57" t="s">
        <v>975</v>
      </c>
      <c r="D7" s="57" t="s">
        <v>976</v>
      </c>
      <c r="E7" s="57" t="s">
        <v>41</v>
      </c>
      <c r="F7" s="57" t="n">
        <v>511000</v>
      </c>
      <c r="G7" s="57" t="n">
        <v>74617877</v>
      </c>
      <c r="H7" s="130" t="n">
        <v>0.012037037037037</v>
      </c>
      <c r="I7" s="128" t="n">
        <v>44817</v>
      </c>
      <c r="J7" s="57" t="n">
        <v>6800</v>
      </c>
      <c r="K7" s="57" t="s">
        <v>957</v>
      </c>
      <c r="L7" s="57" t="s">
        <v>36</v>
      </c>
      <c r="M7" s="57" t="s">
        <v>977</v>
      </c>
      <c r="N7" s="57" t="s">
        <v>4597</v>
      </c>
      <c r="O7" s="57" t="n">
        <v>144</v>
      </c>
      <c r="P7" s="128" t="s">
        <v>4355</v>
      </c>
      <c r="Q7" s="57" t="s">
        <v>4199</v>
      </c>
      <c r="R7" s="57" t="n">
        <v>596</v>
      </c>
      <c r="S7" s="57" t="n">
        <v>25</v>
      </c>
      <c r="T7" s="57" t="s">
        <v>36</v>
      </c>
      <c r="U7" s="57"/>
    </row>
    <row r="8" customFormat="false" ht="14.25" hidden="false" customHeight="true" outlineLevel="0" collapsed="false">
      <c r="A8" s="129" t="s">
        <v>978</v>
      </c>
      <c r="B8" s="57" t="s">
        <v>979</v>
      </c>
      <c r="C8" s="57" t="s">
        <v>980</v>
      </c>
      <c r="D8" s="57" t="s">
        <v>981</v>
      </c>
      <c r="E8" s="57" t="s">
        <v>41</v>
      </c>
      <c r="F8" s="57" t="n">
        <v>792000</v>
      </c>
      <c r="G8" s="57" t="n">
        <v>191083587</v>
      </c>
      <c r="H8" s="130" t="n">
        <v>0.00467592592592593</v>
      </c>
      <c r="I8" s="128" t="n">
        <v>44819</v>
      </c>
      <c r="J8" s="57" t="n">
        <v>11000</v>
      </c>
      <c r="K8" s="57" t="s">
        <v>957</v>
      </c>
      <c r="L8" s="57" t="s">
        <v>36</v>
      </c>
      <c r="M8" s="57" t="s">
        <v>958</v>
      </c>
      <c r="N8" s="57" t="s">
        <v>4598</v>
      </c>
      <c r="O8" s="57" t="n">
        <v>286</v>
      </c>
      <c r="P8" s="128" t="s">
        <v>4355</v>
      </c>
      <c r="Q8" s="57" t="s">
        <v>4199</v>
      </c>
      <c r="R8" s="57" t="n">
        <v>3090</v>
      </c>
      <c r="S8" s="57" t="n">
        <v>38</v>
      </c>
      <c r="T8" s="57" t="s">
        <v>36</v>
      </c>
      <c r="U8" s="57" t="n">
        <v>15</v>
      </c>
    </row>
    <row r="9" customFormat="false" ht="14.25" hidden="false" customHeight="true" outlineLevel="0" collapsed="false">
      <c r="A9" s="129" t="s">
        <v>982</v>
      </c>
      <c r="B9" s="57" t="s">
        <v>983</v>
      </c>
      <c r="C9" s="57" t="s">
        <v>984</v>
      </c>
      <c r="D9" s="57" t="s">
        <v>985</v>
      </c>
      <c r="E9" s="57" t="s">
        <v>41</v>
      </c>
      <c r="F9" s="57" t="n">
        <v>1330000</v>
      </c>
      <c r="G9" s="57" t="n">
        <v>198625300</v>
      </c>
      <c r="H9" s="130" t="n">
        <v>0.00599537037037037</v>
      </c>
      <c r="I9" s="128" t="n">
        <v>44819</v>
      </c>
      <c r="J9" s="57" t="n">
        <v>30000</v>
      </c>
      <c r="K9" s="57" t="s">
        <v>957</v>
      </c>
      <c r="L9" s="57" t="s">
        <v>36</v>
      </c>
      <c r="M9" s="57" t="s">
        <v>958</v>
      </c>
      <c r="N9" s="57" t="s">
        <v>958</v>
      </c>
      <c r="O9" s="57" t="n">
        <v>2300</v>
      </c>
      <c r="P9" s="128" t="s">
        <v>4355</v>
      </c>
      <c r="Q9" s="57" t="s">
        <v>4199</v>
      </c>
      <c r="R9" s="57" t="n">
        <v>244</v>
      </c>
      <c r="S9" s="57" t="n">
        <v>10</v>
      </c>
      <c r="T9" s="57" t="s">
        <v>36</v>
      </c>
      <c r="U9" s="57" t="n">
        <v>1</v>
      </c>
    </row>
    <row r="10" customFormat="false" ht="14.25" hidden="false" customHeight="true" outlineLevel="0" collapsed="false">
      <c r="A10" s="129" t="s">
        <v>986</v>
      </c>
      <c r="B10" s="57" t="s">
        <v>987</v>
      </c>
      <c r="C10" s="57" t="s">
        <v>988</v>
      </c>
      <c r="D10" s="57" t="s">
        <v>4599</v>
      </c>
      <c r="E10" s="57"/>
      <c r="F10" s="57" t="n">
        <v>9930000</v>
      </c>
      <c r="G10" s="57" t="n">
        <v>6849344355</v>
      </c>
      <c r="H10" s="130" t="n">
        <v>0.00260416666666667</v>
      </c>
      <c r="I10" s="128" t="n">
        <v>44819</v>
      </c>
      <c r="J10" s="57" t="n">
        <v>1800</v>
      </c>
      <c r="K10" s="57" t="s">
        <v>957</v>
      </c>
      <c r="L10" s="57" t="s">
        <v>36</v>
      </c>
      <c r="M10" s="57" t="s">
        <v>990</v>
      </c>
      <c r="N10" s="57" t="s">
        <v>958</v>
      </c>
      <c r="O10" s="57" t="n">
        <v>48</v>
      </c>
      <c r="P10" s="128" t="s">
        <v>4355</v>
      </c>
      <c r="Q10" s="57" t="s">
        <v>4199</v>
      </c>
      <c r="R10" s="57" t="n">
        <v>34347</v>
      </c>
      <c r="S10" s="57" t="n">
        <v>1035</v>
      </c>
      <c r="T10" s="57" t="s">
        <v>36</v>
      </c>
      <c r="U10" s="57" t="n">
        <v>84</v>
      </c>
    </row>
    <row r="11" customFormat="false" ht="14.25" hidden="false" customHeight="true" outlineLevel="0" collapsed="false">
      <c r="A11" s="129" t="s">
        <v>991</v>
      </c>
      <c r="B11" s="57" t="s">
        <v>992</v>
      </c>
      <c r="C11" s="57" t="s">
        <v>993</v>
      </c>
      <c r="D11" s="57" t="s">
        <v>380</v>
      </c>
      <c r="E11" s="57" t="s">
        <v>41</v>
      </c>
      <c r="F11" s="57" t="n">
        <v>293000</v>
      </c>
      <c r="G11" s="57" t="n">
        <v>21361951</v>
      </c>
      <c r="H11" s="130" t="n">
        <v>0.0126967592592593</v>
      </c>
      <c r="I11" s="128" t="n">
        <v>44817</v>
      </c>
      <c r="J11" s="57" t="n">
        <v>375</v>
      </c>
      <c r="K11" s="57" t="s">
        <v>28</v>
      </c>
      <c r="L11" s="57" t="s">
        <v>36</v>
      </c>
      <c r="M11" s="57" t="s">
        <v>994</v>
      </c>
      <c r="N11" s="57" t="s">
        <v>4600</v>
      </c>
      <c r="O11" s="57" t="n">
        <v>47</v>
      </c>
      <c r="P11" s="128" t="s">
        <v>4601</v>
      </c>
      <c r="Q11" s="57" t="s">
        <v>4199</v>
      </c>
      <c r="R11" s="57" t="n">
        <v>382</v>
      </c>
      <c r="S11" s="57" t="n">
        <v>47</v>
      </c>
      <c r="T11" s="57" t="s">
        <v>36</v>
      </c>
      <c r="U11" s="57" t="n">
        <v>2</v>
      </c>
    </row>
    <row r="12" customFormat="false" ht="14.25" hidden="false" customHeight="true" outlineLevel="0" collapsed="false">
      <c r="A12" s="129" t="s">
        <v>995</v>
      </c>
      <c r="B12" s="57" t="s">
        <v>996</v>
      </c>
      <c r="C12" s="57" t="s">
        <v>997</v>
      </c>
      <c r="D12" s="57" t="s">
        <v>4602</v>
      </c>
      <c r="E12" s="57" t="s">
        <v>41</v>
      </c>
      <c r="F12" s="57" t="n">
        <v>1810000</v>
      </c>
      <c r="G12" s="57" t="n">
        <v>418237539</v>
      </c>
      <c r="H12" s="130" t="n">
        <v>0.00814814814814815</v>
      </c>
      <c r="I12" s="128" t="n">
        <v>44817</v>
      </c>
      <c r="J12" s="57" t="n">
        <v>1600</v>
      </c>
      <c r="K12" s="57" t="s">
        <v>28</v>
      </c>
      <c r="L12" s="57" t="s">
        <v>36</v>
      </c>
      <c r="M12" s="57" t="s">
        <v>4603</v>
      </c>
      <c r="N12" s="57" t="s">
        <v>4604</v>
      </c>
      <c r="O12" s="57" t="n">
        <v>266</v>
      </c>
      <c r="P12" s="128" t="s">
        <v>4355</v>
      </c>
      <c r="Q12" s="57" t="s">
        <v>4228</v>
      </c>
      <c r="R12" s="57" t="n">
        <v>3076</v>
      </c>
      <c r="S12" s="57" t="n">
        <v>126</v>
      </c>
      <c r="T12" s="57" t="s">
        <v>36</v>
      </c>
      <c r="U12" s="57"/>
    </row>
    <row r="13" customFormat="false" ht="14.25" hidden="false" customHeight="true" outlineLevel="0" collapsed="false">
      <c r="A13" s="129" t="s">
        <v>1000</v>
      </c>
      <c r="B13" s="57" t="s">
        <v>1001</v>
      </c>
      <c r="C13" s="57" t="s">
        <v>1002</v>
      </c>
      <c r="D13" s="57" t="s">
        <v>4605</v>
      </c>
      <c r="E13" s="57" t="s">
        <v>41</v>
      </c>
      <c r="F13" s="57" t="n">
        <v>1250000</v>
      </c>
      <c r="G13" s="57" t="n">
        <v>191120117</v>
      </c>
      <c r="H13" s="130" t="n">
        <v>0.00762731481481482</v>
      </c>
      <c r="I13" s="128" t="n">
        <v>44817</v>
      </c>
      <c r="J13" s="57" t="n">
        <v>11000</v>
      </c>
      <c r="K13" s="57" t="s">
        <v>957</v>
      </c>
      <c r="L13" s="57" t="s">
        <v>36</v>
      </c>
      <c r="M13" s="57" t="s">
        <v>1004</v>
      </c>
      <c r="N13" s="57" t="s">
        <v>4604</v>
      </c>
      <c r="O13" s="57" t="n">
        <v>630</v>
      </c>
      <c r="P13" s="128" t="s">
        <v>4606</v>
      </c>
      <c r="Q13" s="57" t="s">
        <v>4228</v>
      </c>
      <c r="R13" s="57" t="n">
        <v>1357</v>
      </c>
      <c r="S13" s="57" t="n">
        <v>117</v>
      </c>
      <c r="T13" s="57" t="s">
        <v>36</v>
      </c>
      <c r="U13" s="57"/>
    </row>
    <row r="14" customFormat="false" ht="14.25" hidden="false" customHeight="true" outlineLevel="0" collapsed="false">
      <c r="A14" s="129" t="s">
        <v>1005</v>
      </c>
      <c r="B14" s="57" t="s">
        <v>1006</v>
      </c>
      <c r="C14" s="57" t="s">
        <v>1007</v>
      </c>
      <c r="D14" s="57" t="s">
        <v>1008</v>
      </c>
      <c r="E14" s="57" t="s">
        <v>41</v>
      </c>
      <c r="F14" s="57" t="n">
        <v>6420000</v>
      </c>
      <c r="G14" s="57" t="n">
        <v>1347347754</v>
      </c>
      <c r="H14" s="130" t="n">
        <v>0.00849537037037037</v>
      </c>
      <c r="I14" s="128" t="n">
        <v>44818</v>
      </c>
      <c r="J14" s="57" t="n">
        <v>57000</v>
      </c>
      <c r="K14" s="57" t="s">
        <v>957</v>
      </c>
      <c r="L14" s="57" t="s">
        <v>36</v>
      </c>
      <c r="M14" s="57" t="s">
        <v>1009</v>
      </c>
      <c r="N14" s="57" t="s">
        <v>958</v>
      </c>
      <c r="O14" s="57" t="n">
        <v>3400</v>
      </c>
      <c r="P14" s="128" t="s">
        <v>4601</v>
      </c>
      <c r="Q14" s="57" t="s">
        <v>4199</v>
      </c>
      <c r="R14" s="57" t="n">
        <v>1883</v>
      </c>
      <c r="S14" s="57" t="n">
        <v>40</v>
      </c>
      <c r="T14" s="57" t="s">
        <v>36</v>
      </c>
      <c r="U14" s="57"/>
    </row>
    <row r="15" customFormat="false" ht="14.25" hidden="false" customHeight="true" outlineLevel="0" collapsed="false">
      <c r="A15" s="129" t="s">
        <v>1010</v>
      </c>
      <c r="B15" s="57" t="s">
        <v>1011</v>
      </c>
      <c r="C15" s="57" t="s">
        <v>1012</v>
      </c>
      <c r="D15" s="57" t="s">
        <v>1013</v>
      </c>
      <c r="E15" s="57" t="s">
        <v>41</v>
      </c>
      <c r="F15" s="57" t="n">
        <v>2100000</v>
      </c>
      <c r="G15" s="57" t="n">
        <v>762498230</v>
      </c>
      <c r="H15" s="130" t="n">
        <v>0.00428240740740741</v>
      </c>
      <c r="I15" s="128" t="n">
        <v>44818</v>
      </c>
      <c r="J15" s="57" t="n">
        <v>2000</v>
      </c>
      <c r="K15" s="57" t="s">
        <v>28</v>
      </c>
      <c r="L15" s="57" t="s">
        <v>36</v>
      </c>
      <c r="M15" s="57" t="s">
        <v>4607</v>
      </c>
      <c r="N15" s="57" t="s">
        <v>4608</v>
      </c>
      <c r="O15" s="57" t="n">
        <v>130</v>
      </c>
      <c r="P15" s="128" t="s">
        <v>4601</v>
      </c>
      <c r="Q15" s="57" t="s">
        <v>4199</v>
      </c>
      <c r="R15" s="57" t="n">
        <v>3363</v>
      </c>
      <c r="S15" s="57" t="n">
        <v>60</v>
      </c>
      <c r="T15" s="57" t="s">
        <v>36</v>
      </c>
      <c r="U15" s="57"/>
    </row>
    <row r="16" customFormat="false" ht="14.25" hidden="false" customHeight="true" outlineLevel="0" collapsed="false">
      <c r="A16" s="129" t="s">
        <v>1015</v>
      </c>
      <c r="B16" s="57" t="s">
        <v>1016</v>
      </c>
      <c r="C16" s="57" t="s">
        <v>1017</v>
      </c>
      <c r="D16" s="57" t="s">
        <v>4609</v>
      </c>
      <c r="E16" s="57" t="s">
        <v>41</v>
      </c>
      <c r="F16" s="57" t="n">
        <v>4690000</v>
      </c>
      <c r="G16" s="57" t="n">
        <v>461899439</v>
      </c>
      <c r="H16" s="130" t="n">
        <v>0.00850694444444444</v>
      </c>
      <c r="I16" s="128" t="n">
        <v>44817</v>
      </c>
      <c r="J16" s="57" t="n">
        <v>3600</v>
      </c>
      <c r="K16" s="57" t="s">
        <v>53</v>
      </c>
      <c r="L16" s="57" t="s">
        <v>36</v>
      </c>
      <c r="M16" s="57" t="s">
        <v>958</v>
      </c>
      <c r="N16" s="57" t="s">
        <v>4610</v>
      </c>
      <c r="O16" s="57" t="n">
        <v>147</v>
      </c>
      <c r="P16" s="128" t="s">
        <v>4355</v>
      </c>
      <c r="Q16" s="57" t="s">
        <v>4199</v>
      </c>
      <c r="R16" s="57" t="n">
        <v>1032</v>
      </c>
      <c r="S16" s="57" t="n">
        <v>7</v>
      </c>
      <c r="T16" s="57" t="s">
        <v>36</v>
      </c>
      <c r="U16" s="57" t="n">
        <v>2</v>
      </c>
    </row>
    <row r="17" customFormat="false" ht="14.25" hidden="false" customHeight="true" outlineLevel="0" collapsed="false">
      <c r="A17" s="129" t="s">
        <v>1019</v>
      </c>
      <c r="B17" s="57" t="s">
        <v>1020</v>
      </c>
      <c r="C17" s="57" t="s">
        <v>1021</v>
      </c>
      <c r="D17" s="57" t="s">
        <v>4611</v>
      </c>
      <c r="E17" s="57" t="s">
        <v>41</v>
      </c>
      <c r="F17" s="57" t="n">
        <v>3240000</v>
      </c>
      <c r="G17" s="57" t="n">
        <v>616172107</v>
      </c>
      <c r="H17" s="130" t="n">
        <v>0.0108796296296296</v>
      </c>
      <c r="I17" s="128" t="n">
        <v>44812</v>
      </c>
      <c r="J17" s="57" t="n">
        <v>21000</v>
      </c>
      <c r="K17" s="57" t="s">
        <v>53</v>
      </c>
      <c r="L17" s="57" t="s">
        <v>36</v>
      </c>
      <c r="M17" s="57" t="s">
        <v>958</v>
      </c>
      <c r="N17" s="57" t="s">
        <v>958</v>
      </c>
      <c r="O17" s="57" t="n">
        <v>985</v>
      </c>
      <c r="P17" s="128" t="s">
        <v>4612</v>
      </c>
      <c r="Q17" s="57" t="s">
        <v>4199</v>
      </c>
      <c r="R17" s="57" t="n">
        <v>1244</v>
      </c>
      <c r="S17" s="57" t="n">
        <v>44</v>
      </c>
      <c r="T17" s="57" t="s">
        <v>36</v>
      </c>
      <c r="U17" s="57"/>
    </row>
    <row r="18" customFormat="false" ht="14.25" hidden="false" customHeight="true" outlineLevel="0" collapsed="false">
      <c r="A18" s="129" t="s">
        <v>1023</v>
      </c>
      <c r="B18" s="57" t="s">
        <v>1024</v>
      </c>
      <c r="C18" s="57" t="s">
        <v>1025</v>
      </c>
      <c r="D18" s="57" t="s">
        <v>4613</v>
      </c>
      <c r="E18" s="57"/>
      <c r="F18" s="57" t="n">
        <v>2800000</v>
      </c>
      <c r="G18" s="57" t="n">
        <v>680990231</v>
      </c>
      <c r="H18" s="130" t="n">
        <v>0.00649305555555556</v>
      </c>
      <c r="I18" s="128" t="n">
        <v>44818</v>
      </c>
      <c r="J18" s="57" t="n">
        <v>4400</v>
      </c>
      <c r="K18" s="57" t="s">
        <v>53</v>
      </c>
      <c r="L18" s="57" t="s">
        <v>36</v>
      </c>
      <c r="M18" s="57" t="s">
        <v>958</v>
      </c>
      <c r="N18" s="57" t="s">
        <v>958</v>
      </c>
      <c r="O18" s="57" t="n">
        <v>286</v>
      </c>
      <c r="P18" s="128" t="s">
        <v>4601</v>
      </c>
      <c r="Q18" s="57" t="s">
        <v>4199</v>
      </c>
      <c r="R18" s="57" t="n">
        <v>2263</v>
      </c>
      <c r="S18" s="57" t="n">
        <v>54</v>
      </c>
      <c r="T18" s="57" t="s">
        <v>36</v>
      </c>
      <c r="U18" s="57" t="n">
        <v>21</v>
      </c>
    </row>
    <row r="19" customFormat="false" ht="14.25" hidden="false" customHeight="true" outlineLevel="0" collapsed="false">
      <c r="A19" s="129" t="s">
        <v>1027</v>
      </c>
      <c r="B19" s="57" t="s">
        <v>1028</v>
      </c>
      <c r="C19" s="57" t="s">
        <v>1029</v>
      </c>
      <c r="D19" s="57" t="s">
        <v>1030</v>
      </c>
      <c r="E19" s="57"/>
      <c r="F19" s="57" t="n">
        <v>2610000</v>
      </c>
      <c r="G19" s="57" t="n">
        <v>203171516</v>
      </c>
      <c r="H19" s="130" t="n">
        <v>0.00699074074074074</v>
      </c>
      <c r="I19" s="128" t="n">
        <v>44815</v>
      </c>
      <c r="J19" s="57" t="n">
        <v>306</v>
      </c>
      <c r="K19" s="57" t="s">
        <v>53</v>
      </c>
      <c r="L19" s="57" t="s">
        <v>36</v>
      </c>
      <c r="M19" s="57" t="s">
        <v>1031</v>
      </c>
      <c r="N19" s="57" t="s">
        <v>4614</v>
      </c>
      <c r="O19" s="57" t="n">
        <v>26</v>
      </c>
      <c r="P19" s="128" t="s">
        <v>4356</v>
      </c>
      <c r="Q19" s="57" t="s">
        <v>4199</v>
      </c>
      <c r="R19" s="57" t="n">
        <v>311</v>
      </c>
      <c r="S19" s="57" t="n">
        <v>8</v>
      </c>
      <c r="T19" s="57" t="s">
        <v>36</v>
      </c>
      <c r="U19" s="57"/>
    </row>
    <row r="20" customFormat="false" ht="14.25" hidden="false" customHeight="true" outlineLevel="0" collapsed="false">
      <c r="A20" s="129" t="s">
        <v>1032</v>
      </c>
      <c r="B20" s="57" t="s">
        <v>1033</v>
      </c>
      <c r="C20" s="57" t="s">
        <v>1034</v>
      </c>
      <c r="D20" s="57" t="s">
        <v>1035</v>
      </c>
      <c r="E20" s="57"/>
      <c r="F20" s="57" t="n">
        <v>2330000</v>
      </c>
      <c r="G20" s="57" t="n">
        <v>767212573</v>
      </c>
      <c r="H20" s="130" t="n">
        <v>0.00429398148148148</v>
      </c>
      <c r="I20" s="128" t="n">
        <v>44817</v>
      </c>
      <c r="J20" s="57" t="n">
        <v>890</v>
      </c>
      <c r="K20" s="57" t="s">
        <v>28</v>
      </c>
      <c r="L20" s="57" t="s">
        <v>36</v>
      </c>
      <c r="M20" s="57" t="s">
        <v>4615</v>
      </c>
      <c r="N20" s="57" t="s">
        <v>4616</v>
      </c>
      <c r="O20" s="57" t="n">
        <v>69</v>
      </c>
      <c r="P20" s="128" t="s">
        <v>4355</v>
      </c>
      <c r="Q20" s="57" t="s">
        <v>4199</v>
      </c>
      <c r="R20" s="57" t="n">
        <v>2424</v>
      </c>
      <c r="S20" s="57" t="n">
        <v>36</v>
      </c>
      <c r="T20" s="57" t="s">
        <v>36</v>
      </c>
      <c r="U20" s="57" t="n">
        <v>4</v>
      </c>
    </row>
    <row r="21" customFormat="false" ht="14.25" hidden="false" customHeight="true" outlineLevel="0" collapsed="false">
      <c r="A21" s="129" t="s">
        <v>1037</v>
      </c>
      <c r="B21" s="57" t="s">
        <v>1038</v>
      </c>
      <c r="C21" s="57" t="s">
        <v>707</v>
      </c>
      <c r="D21" s="57" t="s">
        <v>1039</v>
      </c>
      <c r="E21" s="57" t="s">
        <v>41</v>
      </c>
      <c r="F21" s="57" t="n">
        <v>1610000</v>
      </c>
      <c r="G21" s="57" t="n">
        <v>645949376</v>
      </c>
      <c r="H21" s="130" t="n">
        <v>0.0109722222222222</v>
      </c>
      <c r="I21" s="128" t="n">
        <v>44819</v>
      </c>
      <c r="J21" s="57" t="n">
        <v>2400</v>
      </c>
      <c r="K21" s="57" t="s">
        <v>28</v>
      </c>
      <c r="L21" s="57" t="s">
        <v>36</v>
      </c>
      <c r="M21" s="57" t="s">
        <v>1040</v>
      </c>
      <c r="N21" s="57" t="s">
        <v>4617</v>
      </c>
      <c r="O21" s="57" t="n">
        <v>119</v>
      </c>
      <c r="P21" s="128" t="s">
        <v>4601</v>
      </c>
      <c r="Q21" s="57" t="s">
        <v>4199</v>
      </c>
      <c r="R21" s="57" t="n">
        <v>2090</v>
      </c>
      <c r="S21" s="57" t="n">
        <v>14</v>
      </c>
      <c r="T21" s="57" t="s">
        <v>36</v>
      </c>
      <c r="U21" s="57" t="n">
        <v>8</v>
      </c>
    </row>
    <row r="22" customFormat="false" ht="14.25" hidden="false" customHeight="true" outlineLevel="0" collapsed="false">
      <c r="A22" s="129" t="s">
        <v>1041</v>
      </c>
      <c r="B22" s="57" t="s">
        <v>1042</v>
      </c>
      <c r="C22" s="57" t="s">
        <v>1043</v>
      </c>
      <c r="D22" s="57" t="s">
        <v>4618</v>
      </c>
      <c r="E22" s="57" t="s">
        <v>41</v>
      </c>
      <c r="F22" s="57" t="n">
        <v>1920000</v>
      </c>
      <c r="G22" s="57" t="n">
        <v>509804838</v>
      </c>
      <c r="H22" s="130" t="n">
        <v>0.016724537037037</v>
      </c>
      <c r="I22" s="128" t="n">
        <v>44819</v>
      </c>
      <c r="J22" s="57" t="n">
        <v>16000</v>
      </c>
      <c r="K22" s="57" t="s">
        <v>416</v>
      </c>
      <c r="L22" s="57" t="s">
        <v>29</v>
      </c>
      <c r="M22" s="57" t="s">
        <v>4619</v>
      </c>
      <c r="N22" s="57" t="s">
        <v>4620</v>
      </c>
      <c r="O22" s="57" t="n">
        <v>1100</v>
      </c>
      <c r="P22" s="128" t="s">
        <v>4601</v>
      </c>
      <c r="Q22" s="57" t="s">
        <v>4199</v>
      </c>
      <c r="R22" s="57" t="n">
        <v>1556</v>
      </c>
      <c r="S22" s="57" t="n">
        <v>60</v>
      </c>
      <c r="T22" s="57" t="s">
        <v>36</v>
      </c>
      <c r="U22" s="57" t="n">
        <v>3</v>
      </c>
    </row>
    <row r="23" customFormat="false" ht="14.25" hidden="false" customHeight="true" outlineLevel="0" collapsed="false">
      <c r="A23" s="129" t="s">
        <v>1045</v>
      </c>
      <c r="B23" s="57" t="s">
        <v>1046</v>
      </c>
      <c r="C23" s="57" t="s">
        <v>1047</v>
      </c>
      <c r="D23" s="57" t="s">
        <v>4621</v>
      </c>
      <c r="E23" s="57" t="s">
        <v>41</v>
      </c>
      <c r="F23" s="57" t="n">
        <v>1970000</v>
      </c>
      <c r="G23" s="57" t="n">
        <v>625002088</v>
      </c>
      <c r="H23" s="130" t="n">
        <v>0.0143865740740741</v>
      </c>
      <c r="I23" s="128" t="n">
        <v>44817</v>
      </c>
      <c r="J23" s="57" t="n">
        <v>14000</v>
      </c>
      <c r="K23" s="57" t="s">
        <v>957</v>
      </c>
      <c r="L23" s="57" t="s">
        <v>36</v>
      </c>
      <c r="M23" s="57" t="s">
        <v>4622</v>
      </c>
      <c r="N23" s="57" t="s">
        <v>4623</v>
      </c>
      <c r="O23" s="57" t="n">
        <v>436</v>
      </c>
      <c r="P23" s="128" t="s">
        <v>4624</v>
      </c>
      <c r="Q23" s="57" t="s">
        <v>4199</v>
      </c>
      <c r="R23" s="57" t="n">
        <v>1408</v>
      </c>
      <c r="S23" s="57" t="n">
        <v>18</v>
      </c>
      <c r="T23" s="57" t="s">
        <v>36</v>
      </c>
      <c r="U23" s="57" t="n">
        <v>5</v>
      </c>
    </row>
    <row r="24" customFormat="false" ht="14.25" hidden="false" customHeight="true" outlineLevel="0" collapsed="false">
      <c r="A24" s="129" t="s">
        <v>1050</v>
      </c>
      <c r="B24" s="57" t="s">
        <v>1051</v>
      </c>
      <c r="C24" s="57" t="s">
        <v>1052</v>
      </c>
      <c r="D24" s="57" t="s">
        <v>1053</v>
      </c>
      <c r="E24" s="57"/>
      <c r="F24" s="57" t="n">
        <v>4790000</v>
      </c>
      <c r="G24" s="57" t="n">
        <v>1088678805</v>
      </c>
      <c r="H24" s="130" t="n">
        <v>0.00928240740740741</v>
      </c>
      <c r="I24" s="128" t="n">
        <v>44811</v>
      </c>
      <c r="J24" s="57" t="n">
        <v>34000</v>
      </c>
      <c r="K24" s="57" t="s">
        <v>957</v>
      </c>
      <c r="L24" s="57" t="s">
        <v>36</v>
      </c>
      <c r="M24" s="57" t="s">
        <v>1054</v>
      </c>
      <c r="N24" s="57" t="s">
        <v>4625</v>
      </c>
      <c r="O24" s="57" t="n">
        <v>452</v>
      </c>
      <c r="P24" s="128" t="s">
        <v>4612</v>
      </c>
      <c r="Q24" s="57" t="s">
        <v>4228</v>
      </c>
      <c r="R24" s="57" t="n">
        <v>419</v>
      </c>
      <c r="S24" s="57" t="n">
        <v>37</v>
      </c>
      <c r="T24" s="57" t="s">
        <v>36</v>
      </c>
      <c r="U24" s="57" t="n">
        <v>4</v>
      </c>
    </row>
    <row r="25" customFormat="false" ht="14.25" hidden="false" customHeight="true" outlineLevel="0" collapsed="false">
      <c r="A25" s="129" t="s">
        <v>1055</v>
      </c>
      <c r="B25" s="57" t="s">
        <v>1056</v>
      </c>
      <c r="C25" s="57" t="s">
        <v>1057</v>
      </c>
      <c r="D25" s="57" t="s">
        <v>1058</v>
      </c>
      <c r="E25" s="57"/>
      <c r="F25" s="57" t="n">
        <v>2270000</v>
      </c>
      <c r="G25" s="57" t="n">
        <v>214105955</v>
      </c>
      <c r="H25" s="130" t="n">
        <v>0.00813657407407407</v>
      </c>
      <c r="I25" s="128" t="n">
        <v>44818</v>
      </c>
      <c r="J25" s="57" t="n">
        <v>25000</v>
      </c>
      <c r="K25" s="57" t="s">
        <v>957</v>
      </c>
      <c r="L25" s="57" t="s">
        <v>36</v>
      </c>
      <c r="M25" s="57" t="s">
        <v>1059</v>
      </c>
      <c r="N25" s="57" t="s">
        <v>4626</v>
      </c>
      <c r="O25" s="57" t="n">
        <v>389</v>
      </c>
      <c r="P25" s="128" t="s">
        <v>4601</v>
      </c>
      <c r="Q25" s="57" t="s">
        <v>4199</v>
      </c>
      <c r="R25" s="57" t="n">
        <v>94</v>
      </c>
      <c r="S25" s="57" t="n">
        <v>13</v>
      </c>
      <c r="T25" s="57" t="s">
        <v>29</v>
      </c>
      <c r="U25" s="57" t="n">
        <v>2</v>
      </c>
    </row>
    <row r="26" customFormat="false" ht="14.25" hidden="false" customHeight="true" outlineLevel="0" collapsed="false">
      <c r="A26" s="129" t="s">
        <v>1060</v>
      </c>
      <c r="B26" s="57" t="s">
        <v>1061</v>
      </c>
      <c r="C26" s="57" t="s">
        <v>1062</v>
      </c>
      <c r="D26" s="57" t="s">
        <v>1063</v>
      </c>
      <c r="E26" s="57" t="s">
        <v>41</v>
      </c>
      <c r="F26" s="57" t="n">
        <v>2270000</v>
      </c>
      <c r="G26" s="57" t="n">
        <v>267592632</v>
      </c>
      <c r="H26" s="130" t="n">
        <v>0.00701388888888889</v>
      </c>
      <c r="I26" s="128" t="n">
        <v>44547</v>
      </c>
      <c r="J26" s="57" t="n">
        <v>58000</v>
      </c>
      <c r="K26" s="57" t="s">
        <v>957</v>
      </c>
      <c r="L26" s="57" t="s">
        <v>36</v>
      </c>
      <c r="M26" s="57" t="s">
        <v>1064</v>
      </c>
      <c r="N26" s="57" t="s">
        <v>4627</v>
      </c>
      <c r="O26" s="57" t="n">
        <v>1000</v>
      </c>
      <c r="P26" s="128" t="s">
        <v>4353</v>
      </c>
      <c r="Q26" s="57" t="s">
        <v>4228</v>
      </c>
      <c r="R26" s="57" t="n">
        <v>112</v>
      </c>
      <c r="S26" s="57" t="n">
        <v>17</v>
      </c>
      <c r="T26" s="57" t="s">
        <v>36</v>
      </c>
      <c r="U26" s="57"/>
    </row>
    <row r="27" customFormat="false" ht="14.25" hidden="false" customHeight="true" outlineLevel="0" collapsed="false">
      <c r="A27" s="129" t="s">
        <v>1065</v>
      </c>
      <c r="B27" s="57" t="s">
        <v>1066</v>
      </c>
      <c r="C27" s="57" t="s">
        <v>1067</v>
      </c>
      <c r="D27" s="57" t="s">
        <v>4628</v>
      </c>
      <c r="E27" s="57" t="s">
        <v>41</v>
      </c>
      <c r="F27" s="57" t="n">
        <v>3450000</v>
      </c>
      <c r="G27" s="57" t="n">
        <v>468327010</v>
      </c>
      <c r="H27" s="130" t="n">
        <v>0.00224537037037037</v>
      </c>
      <c r="I27" s="128" t="n">
        <v>44819</v>
      </c>
      <c r="J27" s="57" t="n">
        <v>3400</v>
      </c>
      <c r="K27" s="57" t="s">
        <v>957</v>
      </c>
      <c r="L27" s="57" t="s">
        <v>36</v>
      </c>
      <c r="M27" s="57" t="s">
        <v>1069</v>
      </c>
      <c r="N27" s="57" t="s">
        <v>4629</v>
      </c>
      <c r="O27" s="57" t="n">
        <v>384</v>
      </c>
      <c r="P27" s="128" t="s">
        <v>4356</v>
      </c>
      <c r="Q27" s="57" t="s">
        <v>4199</v>
      </c>
      <c r="R27" s="57" t="n">
        <v>2215</v>
      </c>
      <c r="S27" s="57" t="n">
        <v>55</v>
      </c>
      <c r="T27" s="57" t="s">
        <v>36</v>
      </c>
      <c r="U27" s="57" t="n">
        <v>4</v>
      </c>
    </row>
    <row r="28" customFormat="false" ht="14.25" hidden="false" customHeight="true" outlineLevel="0" collapsed="false">
      <c r="A28" s="129" t="s">
        <v>1070</v>
      </c>
      <c r="B28" s="57" t="s">
        <v>1071</v>
      </c>
      <c r="C28" s="57" t="s">
        <v>1072</v>
      </c>
      <c r="D28" s="57" t="s">
        <v>1073</v>
      </c>
      <c r="E28" s="57" t="s">
        <v>47</v>
      </c>
      <c r="F28" s="57" t="n">
        <v>191000</v>
      </c>
      <c r="G28" s="57" t="n">
        <v>40872438</v>
      </c>
      <c r="H28" s="130" t="n">
        <v>0.0260763888888889</v>
      </c>
      <c r="I28" s="128" t="n">
        <v>44819</v>
      </c>
      <c r="J28" s="57" t="n">
        <v>1400</v>
      </c>
      <c r="K28" s="57" t="s">
        <v>957</v>
      </c>
      <c r="L28" s="57" t="s">
        <v>36</v>
      </c>
      <c r="M28" s="57" t="s">
        <v>1074</v>
      </c>
      <c r="N28" s="57" t="s">
        <v>4630</v>
      </c>
      <c r="O28" s="57" t="n">
        <v>119</v>
      </c>
      <c r="P28" s="128" t="s">
        <v>4356</v>
      </c>
      <c r="Q28" s="57" t="s">
        <v>4532</v>
      </c>
      <c r="R28" s="57" t="n">
        <v>273</v>
      </c>
      <c r="S28" s="57" t="n">
        <v>5</v>
      </c>
      <c r="T28" s="57" t="s">
        <v>36</v>
      </c>
      <c r="U28" s="57"/>
    </row>
    <row r="29" customFormat="false" ht="14.25" hidden="false" customHeight="true" outlineLevel="0" collapsed="false">
      <c r="A29" s="129" t="s">
        <v>1075</v>
      </c>
      <c r="B29" s="57" t="s">
        <v>1076</v>
      </c>
      <c r="C29" s="57" t="s">
        <v>1077</v>
      </c>
      <c r="D29" s="57" t="s">
        <v>4631</v>
      </c>
      <c r="E29" s="57" t="s">
        <v>41</v>
      </c>
      <c r="F29" s="57" t="n">
        <v>237000</v>
      </c>
      <c r="G29" s="57" t="n">
        <v>37413743</v>
      </c>
      <c r="H29" s="130" t="n">
        <v>0.00800925925925926</v>
      </c>
      <c r="I29" s="128" t="n">
        <v>44818</v>
      </c>
      <c r="J29" s="57" t="n">
        <v>6200</v>
      </c>
      <c r="K29" s="57" t="s">
        <v>957</v>
      </c>
      <c r="L29" s="57" t="s">
        <v>36</v>
      </c>
      <c r="M29" s="57" t="s">
        <v>1079</v>
      </c>
      <c r="N29" s="57" t="s">
        <v>4632</v>
      </c>
      <c r="O29" s="57" t="n">
        <v>323</v>
      </c>
      <c r="P29" s="128" t="s">
        <v>4601</v>
      </c>
      <c r="Q29" s="57" t="s">
        <v>4199</v>
      </c>
      <c r="R29" s="57" t="n">
        <v>483</v>
      </c>
      <c r="S29" s="57" t="n">
        <v>26</v>
      </c>
      <c r="T29" s="57" t="s">
        <v>36</v>
      </c>
      <c r="U29" s="57"/>
    </row>
    <row r="30" customFormat="false" ht="14.25" hidden="false" customHeight="true" outlineLevel="0" collapsed="false">
      <c r="A30" s="129" t="s">
        <v>1080</v>
      </c>
      <c r="B30" s="57" t="s">
        <v>1081</v>
      </c>
      <c r="C30" s="57" t="s">
        <v>1082</v>
      </c>
      <c r="D30" s="57" t="s">
        <v>4633</v>
      </c>
      <c r="E30" s="57" t="s">
        <v>41</v>
      </c>
      <c r="F30" s="57" t="n">
        <v>1680000</v>
      </c>
      <c r="G30" s="57" t="n">
        <v>335344995</v>
      </c>
      <c r="H30" s="130" t="n">
        <v>0.00797453703703704</v>
      </c>
      <c r="I30" s="128" t="n">
        <v>44819</v>
      </c>
      <c r="J30" s="57" t="n">
        <v>21000</v>
      </c>
      <c r="K30" s="57" t="s">
        <v>53</v>
      </c>
      <c r="L30" s="57" t="s">
        <v>36</v>
      </c>
      <c r="M30" s="57" t="s">
        <v>1084</v>
      </c>
      <c r="N30" s="57" t="s">
        <v>4634</v>
      </c>
      <c r="O30" s="57" t="n">
        <v>401</v>
      </c>
      <c r="P30" s="128" t="s">
        <v>4601</v>
      </c>
      <c r="Q30" s="57" t="s">
        <v>4199</v>
      </c>
      <c r="R30" s="57" t="n">
        <v>990</v>
      </c>
      <c r="S30" s="57" t="n">
        <v>54</v>
      </c>
      <c r="T30" s="57" t="s">
        <v>36</v>
      </c>
      <c r="U30" s="57"/>
    </row>
    <row r="31" customFormat="false" ht="14.25" hidden="false" customHeight="true" outlineLevel="0" collapsed="false">
      <c r="A31" s="129" t="s">
        <v>1085</v>
      </c>
      <c r="B31" s="57" t="s">
        <v>1086</v>
      </c>
      <c r="C31" s="57" t="s">
        <v>1087</v>
      </c>
      <c r="D31" s="57" t="s">
        <v>1088</v>
      </c>
      <c r="E31" s="57" t="s">
        <v>41</v>
      </c>
      <c r="F31" s="57" t="n">
        <v>2720000</v>
      </c>
      <c r="G31" s="57" t="n">
        <v>687634074</v>
      </c>
      <c r="H31" s="130" t="n">
        <v>0.0143287037037037</v>
      </c>
      <c r="I31" s="128" t="n">
        <v>44819</v>
      </c>
      <c r="J31" s="57" t="n">
        <v>69000</v>
      </c>
      <c r="K31" s="57" t="s">
        <v>53</v>
      </c>
      <c r="L31" s="57" t="s">
        <v>36</v>
      </c>
      <c r="M31" s="57" t="s">
        <v>1089</v>
      </c>
      <c r="N31" s="57" t="s">
        <v>958</v>
      </c>
      <c r="O31" s="57" t="n">
        <v>1200</v>
      </c>
      <c r="P31" s="128" t="s">
        <v>4601</v>
      </c>
      <c r="Q31" s="57" t="s">
        <v>4199</v>
      </c>
      <c r="R31" s="57" t="n">
        <v>1237</v>
      </c>
      <c r="S31" s="57" t="n">
        <v>38</v>
      </c>
      <c r="T31" s="57" t="s">
        <v>36</v>
      </c>
      <c r="U31" s="57"/>
    </row>
    <row r="32" customFormat="false" ht="14.25" hidden="false" customHeight="true" outlineLevel="0" collapsed="false">
      <c r="A32" s="129" t="s">
        <v>1090</v>
      </c>
      <c r="B32" s="57" t="s">
        <v>1091</v>
      </c>
      <c r="C32" s="57" t="s">
        <v>1092</v>
      </c>
      <c r="D32" s="57" t="s">
        <v>1093</v>
      </c>
      <c r="E32" s="57" t="s">
        <v>41</v>
      </c>
      <c r="F32" s="57" t="n">
        <v>547000</v>
      </c>
      <c r="G32" s="57" t="n">
        <v>93896257</v>
      </c>
      <c r="H32" s="130" t="n">
        <v>0.00736111111111111</v>
      </c>
      <c r="I32" s="128" t="n">
        <v>44815</v>
      </c>
      <c r="J32" s="57" t="n">
        <v>11000</v>
      </c>
      <c r="K32" s="57" t="s">
        <v>53</v>
      </c>
      <c r="L32" s="57" t="s">
        <v>36</v>
      </c>
      <c r="M32" s="57" t="s">
        <v>4635</v>
      </c>
      <c r="N32" s="57" t="s">
        <v>4636</v>
      </c>
      <c r="O32" s="57" t="n">
        <v>505</v>
      </c>
      <c r="P32" s="128" t="s">
        <v>4355</v>
      </c>
      <c r="Q32" s="57" t="s">
        <v>4199</v>
      </c>
      <c r="R32" s="57" t="n">
        <v>288</v>
      </c>
      <c r="S32" s="57" t="n">
        <v>21</v>
      </c>
      <c r="T32" s="57" t="s">
        <v>36</v>
      </c>
      <c r="U32" s="57" t="n">
        <v>1</v>
      </c>
    </row>
    <row r="33" customFormat="false" ht="14.25" hidden="false" customHeight="true" outlineLevel="0" collapsed="false">
      <c r="A33" s="129" t="s">
        <v>1095</v>
      </c>
      <c r="B33" s="57" t="s">
        <v>1096</v>
      </c>
      <c r="C33" s="57" t="s">
        <v>1097</v>
      </c>
      <c r="D33" s="57" t="s">
        <v>4637</v>
      </c>
      <c r="E33" s="57" t="s">
        <v>47</v>
      </c>
      <c r="F33" s="57" t="n">
        <v>1003000</v>
      </c>
      <c r="G33" s="57" t="n">
        <v>81943110</v>
      </c>
      <c r="H33" s="130" t="n">
        <v>0.00347222222222222</v>
      </c>
      <c r="I33" s="128" t="n">
        <v>44807</v>
      </c>
      <c r="J33" s="57" t="n">
        <v>1400</v>
      </c>
      <c r="K33" s="57" t="s">
        <v>28</v>
      </c>
      <c r="L33" s="57" t="s">
        <v>36</v>
      </c>
      <c r="M33" s="57" t="s">
        <v>1099</v>
      </c>
      <c r="N33" s="57" t="s">
        <v>4638</v>
      </c>
      <c r="O33" s="57" t="n">
        <v>63</v>
      </c>
      <c r="P33" s="128" t="s">
        <v>4359</v>
      </c>
      <c r="Q33" s="57" t="s">
        <v>4199</v>
      </c>
      <c r="R33" s="57" t="n">
        <v>623</v>
      </c>
      <c r="S33" s="57" t="n">
        <v>54</v>
      </c>
      <c r="T33" s="57" t="s">
        <v>36</v>
      </c>
      <c r="U33" s="57"/>
    </row>
    <row r="34" customFormat="false" ht="14.25" hidden="false" customHeight="true" outlineLevel="0" collapsed="false">
      <c r="A34" s="129" t="s">
        <v>1100</v>
      </c>
      <c r="B34" s="57" t="s">
        <v>1101</v>
      </c>
      <c r="C34" s="57" t="s">
        <v>1102</v>
      </c>
      <c r="D34" s="57" t="s">
        <v>1103</v>
      </c>
      <c r="E34" s="57" t="s">
        <v>41</v>
      </c>
      <c r="F34" s="57" t="n">
        <v>675000</v>
      </c>
      <c r="G34" s="57" t="n">
        <v>117042686</v>
      </c>
      <c r="H34" s="130" t="n">
        <v>0.0138657407407407</v>
      </c>
      <c r="I34" s="128" t="n">
        <v>44819</v>
      </c>
      <c r="J34" s="57" t="n">
        <v>8300</v>
      </c>
      <c r="K34" s="57" t="s">
        <v>53</v>
      </c>
      <c r="L34" s="57" t="s">
        <v>36</v>
      </c>
      <c r="M34" s="57" t="s">
        <v>1104</v>
      </c>
      <c r="N34" s="57" t="s">
        <v>4639</v>
      </c>
      <c r="O34" s="57" t="n">
        <v>149</v>
      </c>
      <c r="P34" s="128" t="s">
        <v>4601</v>
      </c>
      <c r="Q34" s="57" t="s">
        <v>4199</v>
      </c>
      <c r="R34" s="57" t="n">
        <v>471</v>
      </c>
      <c r="S34" s="57"/>
      <c r="T34" s="57" t="s">
        <v>36</v>
      </c>
      <c r="U34" s="57"/>
    </row>
    <row r="35" customFormat="false" ht="14.25" hidden="false" customHeight="true" outlineLevel="0" collapsed="false">
      <c r="A35" s="129" t="s">
        <v>1105</v>
      </c>
      <c r="B35" s="57" t="s">
        <v>1106</v>
      </c>
      <c r="C35" s="57" t="s">
        <v>1107</v>
      </c>
      <c r="D35" s="57" t="s">
        <v>840</v>
      </c>
      <c r="E35" s="57" t="s">
        <v>41</v>
      </c>
      <c r="F35" s="57" t="n">
        <v>7690000</v>
      </c>
      <c r="G35" s="57" t="n">
        <v>3166497554</v>
      </c>
      <c r="H35" s="130" t="n">
        <v>0.00746527777777778</v>
      </c>
      <c r="I35" s="128" t="n">
        <v>44818</v>
      </c>
      <c r="J35" s="57" t="n">
        <v>121000</v>
      </c>
      <c r="K35" s="57" t="s">
        <v>53</v>
      </c>
      <c r="L35" s="57" t="s">
        <v>36</v>
      </c>
      <c r="M35" s="57" t="s">
        <v>1108</v>
      </c>
      <c r="N35" s="57" t="s">
        <v>4640</v>
      </c>
      <c r="O35" s="57" t="n">
        <v>2400</v>
      </c>
      <c r="P35" s="128" t="s">
        <v>4624</v>
      </c>
      <c r="Q35" s="57" t="s">
        <v>4199</v>
      </c>
      <c r="R35" s="57" t="n">
        <v>1204</v>
      </c>
      <c r="S35" s="57" t="n">
        <v>9</v>
      </c>
      <c r="T35" s="57" t="s">
        <v>36</v>
      </c>
      <c r="U35" s="57"/>
    </row>
    <row r="36" customFormat="false" ht="14.25" hidden="false" customHeight="true" outlineLevel="0" collapsed="false">
      <c r="A36" s="129" t="s">
        <v>1109</v>
      </c>
      <c r="B36" s="57" t="s">
        <v>1110</v>
      </c>
      <c r="C36" s="57" t="s">
        <v>1111</v>
      </c>
      <c r="D36" s="57" t="s">
        <v>4641</v>
      </c>
      <c r="E36" s="57" t="s">
        <v>41</v>
      </c>
      <c r="F36" s="57" t="n">
        <v>1480000</v>
      </c>
      <c r="G36" s="57" t="n">
        <v>371800594</v>
      </c>
      <c r="H36" s="130" t="n">
        <v>0.00605324074074074</v>
      </c>
      <c r="I36" s="128" t="n">
        <v>44819</v>
      </c>
      <c r="J36" s="57" t="n">
        <v>6300</v>
      </c>
      <c r="K36" s="57" t="s">
        <v>53</v>
      </c>
      <c r="L36" s="57" t="s">
        <v>36</v>
      </c>
      <c r="M36" s="57" t="s">
        <v>958</v>
      </c>
      <c r="N36" s="57" t="s">
        <v>4642</v>
      </c>
      <c r="O36" s="57" t="n">
        <v>100</v>
      </c>
      <c r="P36" s="128" t="s">
        <v>4601</v>
      </c>
      <c r="Q36" s="57" t="s">
        <v>4199</v>
      </c>
      <c r="R36" s="57" t="n">
        <v>1395</v>
      </c>
      <c r="S36" s="57" t="n">
        <v>17</v>
      </c>
      <c r="T36" s="57" t="s">
        <v>36</v>
      </c>
      <c r="U36" s="57" t="n">
        <v>3</v>
      </c>
    </row>
    <row r="37" customFormat="false" ht="14.25" hidden="false" customHeight="true" outlineLevel="0" collapsed="false">
      <c r="A37" s="129" t="s">
        <v>1113</v>
      </c>
      <c r="B37" s="57" t="s">
        <v>1114</v>
      </c>
      <c r="C37" s="57" t="s">
        <v>1115</v>
      </c>
      <c r="D37" s="57" t="s">
        <v>1116</v>
      </c>
      <c r="E37" s="57"/>
      <c r="F37" s="57" t="n">
        <v>1140000</v>
      </c>
      <c r="G37" s="57" t="n">
        <v>1006555170</v>
      </c>
      <c r="H37" s="130" t="n">
        <v>0.00615740740740741</v>
      </c>
      <c r="I37" s="128" t="n">
        <v>44819</v>
      </c>
      <c r="J37" s="57" t="n">
        <v>83</v>
      </c>
      <c r="K37" s="57" t="s">
        <v>28</v>
      </c>
      <c r="L37" s="57" t="s">
        <v>29</v>
      </c>
      <c r="M37" s="57" t="s">
        <v>4643</v>
      </c>
      <c r="N37" s="57" t="s">
        <v>958</v>
      </c>
      <c r="O37" s="57" t="n">
        <v>13</v>
      </c>
      <c r="P37" s="128" t="s">
        <v>4624</v>
      </c>
      <c r="Q37" s="57" t="s">
        <v>4199</v>
      </c>
      <c r="R37" s="57" t="n">
        <v>4874</v>
      </c>
      <c r="S37" s="57" t="n">
        <v>44</v>
      </c>
      <c r="T37" s="57" t="s">
        <v>36</v>
      </c>
      <c r="U37" s="57"/>
    </row>
    <row r="38" customFormat="false" ht="14.25" hidden="false" customHeight="true" outlineLevel="0" collapsed="false">
      <c r="A38" s="129" t="s">
        <v>1118</v>
      </c>
      <c r="B38" s="57" t="s">
        <v>1119</v>
      </c>
      <c r="C38" s="57" t="s">
        <v>1120</v>
      </c>
      <c r="D38" s="57" t="s">
        <v>4644</v>
      </c>
      <c r="E38" s="57" t="s">
        <v>41</v>
      </c>
      <c r="F38" s="57" t="n">
        <v>558000</v>
      </c>
      <c r="G38" s="57" t="n">
        <v>45304891</v>
      </c>
      <c r="H38" s="130" t="n">
        <v>0.00730324074074074</v>
      </c>
      <c r="I38" s="128" t="n">
        <v>44819</v>
      </c>
      <c r="J38" s="57" t="n">
        <v>30000</v>
      </c>
      <c r="K38" s="57" t="s">
        <v>53</v>
      </c>
      <c r="L38" s="57" t="s">
        <v>36</v>
      </c>
      <c r="M38" s="57" t="s">
        <v>958</v>
      </c>
      <c r="N38" s="57" t="s">
        <v>958</v>
      </c>
      <c r="O38" s="57" t="n">
        <v>749</v>
      </c>
      <c r="P38" s="128" t="s">
        <v>4601</v>
      </c>
      <c r="Q38" s="57" t="s">
        <v>4199</v>
      </c>
      <c r="R38" s="57" t="n">
        <v>70</v>
      </c>
      <c r="S38" s="57"/>
      <c r="T38" s="57" t="s">
        <v>36</v>
      </c>
      <c r="U38" s="57"/>
    </row>
    <row r="39" customFormat="false" ht="14.25" hidden="false" customHeight="true" outlineLevel="0" collapsed="false">
      <c r="A39" s="129" t="s">
        <v>1122</v>
      </c>
      <c r="B39" s="57" t="s">
        <v>1123</v>
      </c>
      <c r="C39" s="57" t="s">
        <v>1124</v>
      </c>
      <c r="D39" s="57" t="s">
        <v>1125</v>
      </c>
      <c r="E39" s="57" t="s">
        <v>41</v>
      </c>
      <c r="F39" s="57" t="n">
        <v>179000</v>
      </c>
      <c r="G39" s="57" t="n">
        <v>19864860</v>
      </c>
      <c r="H39" s="130" t="n">
        <v>0.0136805555555556</v>
      </c>
      <c r="I39" s="128" t="n">
        <v>44808</v>
      </c>
      <c r="J39" s="57" t="n">
        <v>9200</v>
      </c>
      <c r="K39" s="57" t="s">
        <v>28</v>
      </c>
      <c r="L39" s="57" t="s">
        <v>36</v>
      </c>
      <c r="M39" s="57" t="s">
        <v>4645</v>
      </c>
      <c r="N39" s="57" t="s">
        <v>958</v>
      </c>
      <c r="O39" s="57" t="n">
        <v>740</v>
      </c>
      <c r="P39" s="128" t="s">
        <v>4359</v>
      </c>
      <c r="Q39" s="57" t="s">
        <v>4199</v>
      </c>
      <c r="R39" s="57" t="n">
        <v>105</v>
      </c>
      <c r="S39" s="57" t="n">
        <v>6</v>
      </c>
      <c r="T39" s="57" t="s">
        <v>36</v>
      </c>
      <c r="U39" s="57" t="n">
        <v>1</v>
      </c>
    </row>
    <row r="40" customFormat="false" ht="14.25" hidden="false" customHeight="true" outlineLevel="0" collapsed="false">
      <c r="A40" s="129" t="s">
        <v>1127</v>
      </c>
      <c r="B40" s="57" t="s">
        <v>1128</v>
      </c>
      <c r="C40" s="57" t="s">
        <v>1129</v>
      </c>
      <c r="D40" s="57" t="s">
        <v>4646</v>
      </c>
      <c r="E40" s="57" t="s">
        <v>41</v>
      </c>
      <c r="F40" s="57" t="n">
        <v>3000300</v>
      </c>
      <c r="G40" s="57" t="n">
        <v>326017321</v>
      </c>
      <c r="H40" s="130" t="n">
        <v>0.0140740740740741</v>
      </c>
      <c r="I40" s="128" t="n">
        <v>44819</v>
      </c>
      <c r="J40" s="57" t="n">
        <v>76000</v>
      </c>
      <c r="K40" s="57" t="s">
        <v>53</v>
      </c>
      <c r="L40" s="57" t="s">
        <v>36</v>
      </c>
      <c r="M40" s="57" t="s">
        <v>958</v>
      </c>
      <c r="N40" s="57" t="s">
        <v>958</v>
      </c>
      <c r="O40" s="57" t="n">
        <v>4400</v>
      </c>
      <c r="P40" s="128" t="s">
        <v>4624</v>
      </c>
      <c r="Q40" s="57" t="s">
        <v>4199</v>
      </c>
      <c r="R40" s="57" t="n">
        <v>484</v>
      </c>
      <c r="S40" s="57" t="n">
        <v>5</v>
      </c>
      <c r="T40" s="57" t="s">
        <v>36</v>
      </c>
      <c r="U40" s="57"/>
    </row>
    <row r="41" customFormat="false" ht="14.25" hidden="false" customHeight="true" outlineLevel="0" collapsed="false">
      <c r="A41" s="129" t="s">
        <v>1131</v>
      </c>
      <c r="B41" s="57" t="s">
        <v>1132</v>
      </c>
      <c r="C41" s="57" t="s">
        <v>1133</v>
      </c>
      <c r="D41" s="57" t="s">
        <v>1134</v>
      </c>
      <c r="E41" s="57" t="s">
        <v>41</v>
      </c>
      <c r="F41" s="57" t="n">
        <v>605000</v>
      </c>
      <c r="G41" s="57" t="n">
        <v>72904355</v>
      </c>
      <c r="H41" s="130" t="n">
        <v>0.00855324074074074</v>
      </c>
      <c r="I41" s="128" t="n">
        <v>44819</v>
      </c>
      <c r="J41" s="57" t="n">
        <v>455</v>
      </c>
      <c r="K41" s="57" t="s">
        <v>957</v>
      </c>
      <c r="L41" s="57" t="s">
        <v>36</v>
      </c>
      <c r="M41" s="57" t="s">
        <v>1135</v>
      </c>
      <c r="N41" s="57" t="s">
        <v>4647</v>
      </c>
      <c r="O41" s="57" t="n">
        <v>112</v>
      </c>
      <c r="P41" s="128" t="s">
        <v>4624</v>
      </c>
      <c r="Q41" s="57" t="s">
        <v>4199</v>
      </c>
      <c r="R41" s="57" t="n">
        <v>545</v>
      </c>
      <c r="S41" s="57" t="n">
        <v>36</v>
      </c>
      <c r="T41" s="57" t="s">
        <v>36</v>
      </c>
      <c r="U41" s="57" t="n">
        <v>1</v>
      </c>
    </row>
    <row r="42" customFormat="false" ht="14.25" hidden="false" customHeight="true" outlineLevel="0" collapsed="false">
      <c r="A42" s="129" t="s">
        <v>1136</v>
      </c>
      <c r="B42" s="57" t="s">
        <v>1137</v>
      </c>
      <c r="C42" s="57" t="s">
        <v>1138</v>
      </c>
      <c r="D42" s="57" t="s">
        <v>1139</v>
      </c>
      <c r="E42" s="57"/>
      <c r="F42" s="57" t="n">
        <v>861000</v>
      </c>
      <c r="G42" s="57" t="n">
        <v>103188497</v>
      </c>
      <c r="H42" s="130" t="n">
        <v>0.00328703703703704</v>
      </c>
      <c r="I42" s="128" t="n">
        <v>44819</v>
      </c>
      <c r="J42" s="57" t="n">
        <v>2100</v>
      </c>
      <c r="K42" s="57" t="s">
        <v>957</v>
      </c>
      <c r="L42" s="57" t="s">
        <v>36</v>
      </c>
      <c r="M42" s="57" t="s">
        <v>4648</v>
      </c>
      <c r="N42" s="57" t="s">
        <v>4649</v>
      </c>
      <c r="O42" s="57" t="n">
        <v>118</v>
      </c>
      <c r="P42" s="128" t="s">
        <v>4624</v>
      </c>
      <c r="Q42" s="57" t="s">
        <v>4199</v>
      </c>
      <c r="R42" s="57" t="n">
        <v>891</v>
      </c>
      <c r="S42" s="57" t="n">
        <v>6</v>
      </c>
      <c r="T42" s="57" t="s">
        <v>36</v>
      </c>
      <c r="U42" s="57" t="n">
        <v>1</v>
      </c>
    </row>
    <row r="43" customFormat="false" ht="14.25" hidden="false" customHeight="true" outlineLevel="0" collapsed="false">
      <c r="A43" s="129" t="s">
        <v>1141</v>
      </c>
      <c r="B43" s="57" t="s">
        <v>1142</v>
      </c>
      <c r="C43" s="57" t="s">
        <v>1143</v>
      </c>
      <c r="D43" s="57" t="s">
        <v>4650</v>
      </c>
      <c r="E43" s="57" t="s">
        <v>41</v>
      </c>
      <c r="F43" s="57" t="n">
        <v>1610000</v>
      </c>
      <c r="G43" s="57" t="n">
        <v>162615735</v>
      </c>
      <c r="H43" s="130" t="n">
        <v>0.00369212962962963</v>
      </c>
      <c r="I43" s="128" t="n">
        <v>44819</v>
      </c>
      <c r="J43" s="57" t="n">
        <v>2000</v>
      </c>
      <c r="K43" s="57" t="s">
        <v>957</v>
      </c>
      <c r="L43" s="57" t="s">
        <v>36</v>
      </c>
      <c r="M43" s="57" t="s">
        <v>1145</v>
      </c>
      <c r="N43" s="57" t="s">
        <v>4651</v>
      </c>
      <c r="O43" s="57" t="n">
        <v>65</v>
      </c>
      <c r="P43" s="57" t="s">
        <v>4624</v>
      </c>
      <c r="Q43" s="57" t="s">
        <v>4199</v>
      </c>
      <c r="R43" s="57" t="n">
        <v>550</v>
      </c>
      <c r="S43" s="57" t="n">
        <v>33</v>
      </c>
      <c r="T43" s="57" t="s">
        <v>36</v>
      </c>
      <c r="U43" s="57" t="n">
        <v>4</v>
      </c>
    </row>
    <row r="44" customFormat="false" ht="14.25" hidden="false" customHeight="true" outlineLevel="0" collapsed="false">
      <c r="A44" s="129" t="s">
        <v>1146</v>
      </c>
      <c r="B44" s="57" t="s">
        <v>1147</v>
      </c>
      <c r="C44" s="57" t="s">
        <v>1148</v>
      </c>
      <c r="D44" s="57" t="s">
        <v>1149</v>
      </c>
      <c r="E44" s="57" t="s">
        <v>41</v>
      </c>
      <c r="F44" s="57" t="n">
        <v>438000</v>
      </c>
      <c r="G44" s="57" t="n">
        <v>40466247</v>
      </c>
      <c r="H44" s="130" t="n">
        <v>0.0052662037037037</v>
      </c>
      <c r="I44" s="128" t="n">
        <v>44819</v>
      </c>
      <c r="J44" s="57" t="n">
        <v>1900</v>
      </c>
      <c r="K44" s="57" t="s">
        <v>957</v>
      </c>
      <c r="L44" s="57" t="s">
        <v>36</v>
      </c>
      <c r="M44" s="57" t="s">
        <v>958</v>
      </c>
      <c r="N44" s="57" t="s">
        <v>958</v>
      </c>
      <c r="O44" s="57" t="n">
        <v>248</v>
      </c>
      <c r="P44" s="128" t="s">
        <v>4624</v>
      </c>
      <c r="Q44" s="57" t="s">
        <v>4199</v>
      </c>
      <c r="R44" s="57" t="n">
        <v>447</v>
      </c>
      <c r="S44" s="57" t="n">
        <v>14</v>
      </c>
      <c r="T44" s="57" t="s">
        <v>36</v>
      </c>
      <c r="U44" s="57" t="n">
        <v>2</v>
      </c>
    </row>
    <row r="45" customFormat="false" ht="14.25" hidden="false" customHeight="true" outlineLevel="0" collapsed="false">
      <c r="A45" s="129" t="s">
        <v>1150</v>
      </c>
      <c r="B45" s="57" t="s">
        <v>1151</v>
      </c>
      <c r="C45" s="57" t="s">
        <v>1152</v>
      </c>
      <c r="D45" s="57" t="s">
        <v>1153</v>
      </c>
      <c r="E45" s="57" t="s">
        <v>41</v>
      </c>
      <c r="F45" s="57" t="n">
        <v>1530000</v>
      </c>
      <c r="G45" s="57" t="n">
        <v>393516109</v>
      </c>
      <c r="H45" s="130" t="n">
        <v>0.00587962962962963</v>
      </c>
      <c r="I45" s="128" t="n">
        <v>44820</v>
      </c>
      <c r="J45" s="57" t="n">
        <v>22000</v>
      </c>
      <c r="K45" s="57" t="s">
        <v>957</v>
      </c>
      <c r="L45" s="57" t="s">
        <v>36</v>
      </c>
      <c r="M45" s="57" t="s">
        <v>958</v>
      </c>
      <c r="N45" s="57" t="s">
        <v>958</v>
      </c>
      <c r="O45" s="57" t="n">
        <v>3093</v>
      </c>
      <c r="P45" s="128" t="s">
        <v>4652</v>
      </c>
      <c r="Q45" s="57" t="s">
        <v>4199</v>
      </c>
      <c r="R45" s="57" t="n">
        <v>822</v>
      </c>
      <c r="S45" s="57" t="n">
        <v>12</v>
      </c>
      <c r="T45" s="57" t="s">
        <v>36</v>
      </c>
      <c r="U45" s="57"/>
    </row>
    <row r="46" customFormat="false" ht="14.25" hidden="false" customHeight="true" outlineLevel="0" collapsed="false">
      <c r="A46" s="129" t="s">
        <v>1154</v>
      </c>
      <c r="B46" s="57" t="s">
        <v>1155</v>
      </c>
      <c r="C46" s="57" t="s">
        <v>1156</v>
      </c>
      <c r="D46" s="57" t="s">
        <v>1157</v>
      </c>
      <c r="E46" s="57" t="s">
        <v>41</v>
      </c>
      <c r="F46" s="57" t="n">
        <v>11600000</v>
      </c>
      <c r="G46" s="57" t="n">
        <v>1925268338</v>
      </c>
      <c r="H46" s="130" t="n">
        <v>0.00783564814814815</v>
      </c>
      <c r="I46" s="128" t="n">
        <v>44819</v>
      </c>
      <c r="J46" s="57" t="n">
        <v>103000</v>
      </c>
      <c r="K46" s="57" t="s">
        <v>28</v>
      </c>
      <c r="L46" s="57" t="s">
        <v>36</v>
      </c>
      <c r="M46" s="57" t="s">
        <v>1158</v>
      </c>
      <c r="N46" s="57" t="s">
        <v>958</v>
      </c>
      <c r="O46" s="57" t="n">
        <v>8400</v>
      </c>
      <c r="P46" s="128" t="s">
        <v>4624</v>
      </c>
      <c r="Q46" s="57" t="s">
        <v>4228</v>
      </c>
      <c r="R46" s="57" t="n">
        <v>1448</v>
      </c>
      <c r="S46" s="57" t="n">
        <v>19</v>
      </c>
      <c r="T46" s="57" t="s">
        <v>36</v>
      </c>
      <c r="U46" s="57"/>
    </row>
    <row r="47" customFormat="false" ht="14.25" hidden="false" customHeight="true" outlineLevel="0" collapsed="false">
      <c r="A47" s="129" t="s">
        <v>1159</v>
      </c>
      <c r="B47" s="57" t="s">
        <v>1160</v>
      </c>
      <c r="C47" s="57" t="s">
        <v>1161</v>
      </c>
      <c r="D47" s="57" t="s">
        <v>4653</v>
      </c>
      <c r="E47" s="57" t="s">
        <v>41</v>
      </c>
      <c r="F47" s="57" t="n">
        <v>196000</v>
      </c>
      <c r="G47" s="57" t="n">
        <v>20249328</v>
      </c>
      <c r="H47" s="130" t="n">
        <v>0.00326388888888889</v>
      </c>
      <c r="I47" s="128" t="n">
        <v>44819</v>
      </c>
      <c r="J47" s="57" t="n">
        <v>663</v>
      </c>
      <c r="K47" s="57" t="s">
        <v>957</v>
      </c>
      <c r="L47" s="57" t="s">
        <v>36</v>
      </c>
      <c r="M47" s="57" t="s">
        <v>1163</v>
      </c>
      <c r="N47" s="57" t="s">
        <v>4654</v>
      </c>
      <c r="O47" s="57" t="n">
        <v>132</v>
      </c>
      <c r="P47" s="128" t="s">
        <v>4624</v>
      </c>
      <c r="Q47" s="57" t="s">
        <v>4199</v>
      </c>
      <c r="R47" s="57" t="n">
        <v>786</v>
      </c>
      <c r="S47" s="57" t="n">
        <v>20</v>
      </c>
      <c r="T47" s="57" t="s">
        <v>36</v>
      </c>
      <c r="U47" s="57" t="n">
        <v>1</v>
      </c>
    </row>
    <row r="48" customFormat="false" ht="14.25" hidden="false" customHeight="true" outlineLevel="0" collapsed="false">
      <c r="A48" s="129" t="s">
        <v>1164</v>
      </c>
      <c r="B48" s="57" t="s">
        <v>1165</v>
      </c>
      <c r="C48" s="57" t="s">
        <v>1166</v>
      </c>
      <c r="D48" s="57" t="s">
        <v>1167</v>
      </c>
      <c r="E48" s="57" t="s">
        <v>41</v>
      </c>
      <c r="F48" s="57" t="n">
        <v>413000</v>
      </c>
      <c r="G48" s="57" t="n">
        <v>98041092</v>
      </c>
      <c r="H48" s="130" t="n">
        <v>0.00771990740740741</v>
      </c>
      <c r="I48" s="128" t="n">
        <v>44817</v>
      </c>
      <c r="J48" s="57" t="n">
        <v>2500</v>
      </c>
      <c r="K48" s="57" t="s">
        <v>957</v>
      </c>
      <c r="L48" s="57" t="s">
        <v>36</v>
      </c>
      <c r="M48" s="57" t="s">
        <v>4655</v>
      </c>
      <c r="N48" s="57" t="s">
        <v>4656</v>
      </c>
      <c r="O48" s="57" t="n">
        <v>72</v>
      </c>
      <c r="P48" s="128" t="s">
        <v>4624</v>
      </c>
      <c r="Q48" s="57" t="s">
        <v>4199</v>
      </c>
      <c r="R48" s="57" t="n">
        <v>509</v>
      </c>
      <c r="S48" s="57" t="n">
        <v>15</v>
      </c>
      <c r="T48" s="57" t="s">
        <v>36</v>
      </c>
      <c r="U48" s="57" t="n">
        <v>3</v>
      </c>
    </row>
    <row r="49" customFormat="false" ht="14.25" hidden="false" customHeight="true" outlineLevel="0" collapsed="false">
      <c r="A49" s="129" t="s">
        <v>1169</v>
      </c>
      <c r="B49" s="57" t="s">
        <v>1170</v>
      </c>
      <c r="C49" s="57" t="s">
        <v>1171</v>
      </c>
      <c r="D49" s="57" t="s">
        <v>1172</v>
      </c>
      <c r="E49" s="57" t="s">
        <v>47</v>
      </c>
      <c r="F49" s="57" t="n">
        <v>1940000</v>
      </c>
      <c r="G49" s="57" t="n">
        <v>178533288</v>
      </c>
      <c r="H49" s="130" t="n">
        <v>0.0121064814814815</v>
      </c>
      <c r="I49" s="128" t="n">
        <v>44810</v>
      </c>
      <c r="J49" s="57" t="n">
        <v>20000</v>
      </c>
      <c r="K49" s="57" t="s">
        <v>957</v>
      </c>
      <c r="L49" s="57" t="s">
        <v>36</v>
      </c>
      <c r="M49" s="57" t="s">
        <v>4657</v>
      </c>
      <c r="N49" s="57" t="s">
        <v>4658</v>
      </c>
      <c r="O49" s="57" t="n">
        <v>492</v>
      </c>
      <c r="P49" s="128" t="s">
        <v>4359</v>
      </c>
      <c r="Q49" s="57" t="s">
        <v>4199</v>
      </c>
      <c r="R49" s="57" t="n">
        <v>80</v>
      </c>
      <c r="S49" s="57" t="n">
        <v>3</v>
      </c>
      <c r="T49" s="57" t="s">
        <v>29</v>
      </c>
      <c r="U49" s="57"/>
    </row>
    <row r="50" customFormat="false" ht="14.25" hidden="false" customHeight="true" outlineLevel="0" collapsed="false">
      <c r="A50" s="129" t="s">
        <v>1174</v>
      </c>
      <c r="B50" s="57" t="s">
        <v>1175</v>
      </c>
      <c r="C50" s="57" t="s">
        <v>1176</v>
      </c>
      <c r="D50" s="57" t="s">
        <v>1177</v>
      </c>
      <c r="E50" s="57" t="s">
        <v>41</v>
      </c>
      <c r="F50" s="57" t="n">
        <v>1850000</v>
      </c>
      <c r="G50" s="57" t="n">
        <v>479413407</v>
      </c>
      <c r="H50" s="130" t="n">
        <v>0.0107638888888889</v>
      </c>
      <c r="I50" s="128" t="n">
        <v>44817</v>
      </c>
      <c r="J50" s="57" t="n">
        <v>16000</v>
      </c>
      <c r="K50" s="57" t="s">
        <v>957</v>
      </c>
      <c r="L50" s="57" t="s">
        <v>36</v>
      </c>
      <c r="M50" s="57" t="s">
        <v>1178</v>
      </c>
      <c r="N50" s="57" t="s">
        <v>4659</v>
      </c>
      <c r="O50" s="57" t="n">
        <v>260</v>
      </c>
      <c r="P50" s="128" t="s">
        <v>4355</v>
      </c>
      <c r="Q50" s="57" t="s">
        <v>4199</v>
      </c>
      <c r="R50" s="57" t="n">
        <v>438</v>
      </c>
      <c r="S50" s="57" t="n">
        <v>32</v>
      </c>
      <c r="T50" s="57" t="s">
        <v>36</v>
      </c>
      <c r="U50" s="57" t="n">
        <v>11</v>
      </c>
    </row>
    <row r="51" customFormat="false" ht="14.25" hidden="false" customHeight="true" outlineLevel="0" collapsed="false">
      <c r="A51" s="129" t="s">
        <v>1179</v>
      </c>
      <c r="B51" s="57" t="s">
        <v>1180</v>
      </c>
      <c r="C51" s="57" t="s">
        <v>1181</v>
      </c>
      <c r="D51" s="57" t="s">
        <v>1182</v>
      </c>
      <c r="E51" s="57" t="s">
        <v>47</v>
      </c>
      <c r="F51" s="57" t="n">
        <v>254000</v>
      </c>
      <c r="G51" s="57" t="n">
        <v>17154023</v>
      </c>
      <c r="H51" s="130" t="n">
        <v>0.0213078703703704</v>
      </c>
      <c r="I51" s="128" t="n">
        <v>44816</v>
      </c>
      <c r="J51" s="57" t="n">
        <v>22000</v>
      </c>
      <c r="K51" s="57" t="s">
        <v>957</v>
      </c>
      <c r="L51" s="57" t="s">
        <v>36</v>
      </c>
      <c r="M51" s="57" t="s">
        <v>1183</v>
      </c>
      <c r="N51" s="57" t="s">
        <v>4660</v>
      </c>
      <c r="O51" s="57" t="n">
        <v>451</v>
      </c>
      <c r="P51" s="128" t="s">
        <v>4398</v>
      </c>
      <c r="Q51" s="57" t="s">
        <v>4199</v>
      </c>
      <c r="R51" s="57" t="n">
        <v>36</v>
      </c>
      <c r="S51" s="57" t="n">
        <v>2</v>
      </c>
      <c r="T51" s="57" t="s">
        <v>36</v>
      </c>
      <c r="U51" s="57"/>
    </row>
    <row r="52" customFormat="false" ht="14.25" hidden="false" customHeight="true" outlineLevel="0" collapsed="false">
      <c r="A52" s="129" t="s">
        <v>1184</v>
      </c>
      <c r="B52" s="57" t="s">
        <v>1185</v>
      </c>
      <c r="C52" s="57" t="s">
        <v>1186</v>
      </c>
      <c r="D52" s="57" t="s">
        <v>1187</v>
      </c>
      <c r="E52" s="57" t="s">
        <v>41</v>
      </c>
      <c r="F52" s="57" t="n">
        <v>1640000</v>
      </c>
      <c r="G52" s="57" t="n">
        <v>218894484</v>
      </c>
      <c r="H52" s="130" t="n">
        <v>0.012337962962963</v>
      </c>
      <c r="I52" s="128" t="n">
        <v>44818</v>
      </c>
      <c r="J52" s="57" t="n">
        <v>10000</v>
      </c>
      <c r="K52" s="57" t="s">
        <v>957</v>
      </c>
      <c r="L52" s="57" t="s">
        <v>36</v>
      </c>
      <c r="M52" s="57" t="s">
        <v>1188</v>
      </c>
      <c r="N52" s="57" t="s">
        <v>4661</v>
      </c>
      <c r="O52" s="57" t="n">
        <v>332</v>
      </c>
      <c r="P52" s="128" t="s">
        <v>4601</v>
      </c>
      <c r="Q52" s="57" t="s">
        <v>4199</v>
      </c>
      <c r="R52" s="57" t="n">
        <v>248</v>
      </c>
      <c r="S52" s="57" t="n">
        <v>3</v>
      </c>
      <c r="T52" s="57" t="s">
        <v>36</v>
      </c>
      <c r="U52" s="57" t="n">
        <v>5</v>
      </c>
    </row>
    <row r="53" customFormat="false" ht="14.25" hidden="false" customHeight="true" outlineLevel="0" collapsed="false">
      <c r="A53" s="129" t="s">
        <v>1189</v>
      </c>
      <c r="B53" s="57" t="s">
        <v>1190</v>
      </c>
      <c r="C53" s="57" t="s">
        <v>1191</v>
      </c>
      <c r="D53" s="57" t="s">
        <v>4662</v>
      </c>
      <c r="E53" s="57" t="s">
        <v>41</v>
      </c>
      <c r="F53" s="57" t="n">
        <v>1270000</v>
      </c>
      <c r="G53" s="57" t="n">
        <v>447103787</v>
      </c>
      <c r="H53" s="130" t="n">
        <v>0.0121180555555556</v>
      </c>
      <c r="I53" s="128" t="n">
        <v>44818</v>
      </c>
      <c r="J53" s="57" t="n">
        <v>42000</v>
      </c>
      <c r="K53" s="57" t="s">
        <v>28</v>
      </c>
      <c r="L53" s="57" t="s">
        <v>36</v>
      </c>
      <c r="M53" s="57" t="s">
        <v>1193</v>
      </c>
      <c r="N53" s="57" t="s">
        <v>958</v>
      </c>
      <c r="O53" s="57" t="n">
        <v>1600</v>
      </c>
      <c r="P53" s="128" t="s">
        <v>4355</v>
      </c>
      <c r="Q53" s="57" t="s">
        <v>4199</v>
      </c>
      <c r="R53" s="57" t="n">
        <v>501</v>
      </c>
      <c r="S53" s="57" t="n">
        <v>15</v>
      </c>
      <c r="T53" s="57" t="s">
        <v>36</v>
      </c>
      <c r="U53" s="57" t="n">
        <v>1</v>
      </c>
    </row>
    <row r="54" customFormat="false" ht="14.25" hidden="false" customHeight="true" outlineLevel="0" collapsed="false">
      <c r="A54" s="129" t="s">
        <v>1194</v>
      </c>
      <c r="B54" s="57" t="s">
        <v>1195</v>
      </c>
      <c r="C54" s="57" t="s">
        <v>1196</v>
      </c>
      <c r="D54" s="57" t="s">
        <v>1197</v>
      </c>
      <c r="E54" s="57" t="s">
        <v>41</v>
      </c>
      <c r="F54" s="57" t="n">
        <v>652000</v>
      </c>
      <c r="G54" s="57" t="n">
        <v>121093690</v>
      </c>
      <c r="H54" s="130" t="n">
        <v>0.0122916666666667</v>
      </c>
      <c r="I54" s="128" t="n">
        <v>44824</v>
      </c>
      <c r="J54" s="57" t="n">
        <v>1400</v>
      </c>
      <c r="K54" s="57" t="s">
        <v>957</v>
      </c>
      <c r="L54" s="57" t="s">
        <v>36</v>
      </c>
      <c r="M54" s="57" t="s">
        <v>958</v>
      </c>
      <c r="N54" s="57" t="s">
        <v>958</v>
      </c>
      <c r="O54" s="57" t="n">
        <v>75</v>
      </c>
      <c r="P54" s="128" t="s">
        <v>4652</v>
      </c>
      <c r="Q54" s="57" t="s">
        <v>4199</v>
      </c>
      <c r="R54" s="57" t="n">
        <v>95</v>
      </c>
      <c r="S54" s="57" t="n">
        <v>4</v>
      </c>
      <c r="T54" s="57" t="s">
        <v>36</v>
      </c>
      <c r="U54" s="57"/>
    </row>
    <row r="55" customFormat="false" ht="14.25" hidden="false" customHeight="true" outlineLevel="0" collapsed="false">
      <c r="A55" s="129" t="s">
        <v>1198</v>
      </c>
      <c r="B55" s="57" t="s">
        <v>1199</v>
      </c>
      <c r="C55" s="57" t="s">
        <v>1200</v>
      </c>
      <c r="D55" s="57" t="s">
        <v>1201</v>
      </c>
      <c r="E55" s="57" t="s">
        <v>47</v>
      </c>
      <c r="F55" s="57" t="n">
        <v>45600</v>
      </c>
      <c r="G55" s="57" t="n">
        <v>3796072</v>
      </c>
      <c r="H55" s="130" t="n">
        <v>0.0116898148148148</v>
      </c>
      <c r="I55" s="128" t="n">
        <v>44817</v>
      </c>
      <c r="J55" s="57" t="n">
        <v>1200</v>
      </c>
      <c r="K55" s="57" t="s">
        <v>28</v>
      </c>
      <c r="L55" s="57" t="s">
        <v>36</v>
      </c>
      <c r="M55" s="57" t="s">
        <v>4663</v>
      </c>
      <c r="N55" s="57" t="s">
        <v>4664</v>
      </c>
      <c r="O55" s="57" t="n">
        <v>77</v>
      </c>
      <c r="P55" s="128" t="s">
        <v>4606</v>
      </c>
      <c r="Q55" s="57" t="s">
        <v>4228</v>
      </c>
      <c r="R55" s="57" t="n">
        <v>186</v>
      </c>
      <c r="S55" s="57" t="n">
        <v>15</v>
      </c>
      <c r="T55" s="57" t="s">
        <v>29</v>
      </c>
      <c r="U55" s="57"/>
    </row>
    <row r="56" customFormat="false" ht="14.25" hidden="false" customHeight="true" outlineLevel="0" collapsed="false">
      <c r="A56" s="129" t="s">
        <v>1203</v>
      </c>
      <c r="B56" s="57" t="s">
        <v>1204</v>
      </c>
      <c r="C56" s="57" t="s">
        <v>1205</v>
      </c>
      <c r="D56" s="57" t="s">
        <v>4665</v>
      </c>
      <c r="E56" s="57"/>
      <c r="F56" s="57" t="n">
        <v>295000</v>
      </c>
      <c r="G56" s="57" t="n">
        <v>226834322</v>
      </c>
      <c r="H56" s="130" t="n">
        <v>0.0178472222222222</v>
      </c>
      <c r="I56" s="128" t="n">
        <v>44819</v>
      </c>
      <c r="J56" s="57" t="n">
        <v>501</v>
      </c>
      <c r="K56" s="57" t="s">
        <v>28</v>
      </c>
      <c r="L56" s="57" t="s">
        <v>36</v>
      </c>
      <c r="M56" s="57" t="s">
        <v>958</v>
      </c>
      <c r="N56" s="57" t="s">
        <v>4666</v>
      </c>
      <c r="O56" s="57" t="n">
        <v>28</v>
      </c>
      <c r="P56" s="128" t="s">
        <v>4601</v>
      </c>
      <c r="Q56" s="57" t="s">
        <v>4228</v>
      </c>
      <c r="R56" s="57" t="n">
        <v>5904</v>
      </c>
      <c r="S56" s="57" t="n">
        <v>60</v>
      </c>
      <c r="T56" s="57" t="s">
        <v>36</v>
      </c>
      <c r="U56" s="57" t="n">
        <v>1</v>
      </c>
    </row>
    <row r="57" customFormat="false" ht="14.25" hidden="false" customHeight="true" outlineLevel="0" collapsed="false">
      <c r="A57" s="129" t="s">
        <v>1207</v>
      </c>
      <c r="B57" s="57" t="s">
        <v>1208</v>
      </c>
      <c r="C57" s="57" t="s">
        <v>1209</v>
      </c>
      <c r="D57" s="57" t="s">
        <v>1210</v>
      </c>
      <c r="E57" s="57" t="s">
        <v>47</v>
      </c>
      <c r="F57" s="57" t="n">
        <v>428000</v>
      </c>
      <c r="G57" s="57" t="n">
        <v>42010077</v>
      </c>
      <c r="H57" s="130" t="n">
        <v>0.00719907407407407</v>
      </c>
      <c r="I57" s="128" t="n">
        <v>44801</v>
      </c>
      <c r="J57" s="57" t="n">
        <v>1600</v>
      </c>
      <c r="K57" s="57" t="s">
        <v>28</v>
      </c>
      <c r="L57" s="57" t="s">
        <v>36</v>
      </c>
      <c r="M57" s="57" t="s">
        <v>1211</v>
      </c>
      <c r="N57" s="57" t="s">
        <v>4667</v>
      </c>
      <c r="O57" s="57" t="n">
        <v>174</v>
      </c>
      <c r="P57" s="128" t="s">
        <v>4399</v>
      </c>
      <c r="Q57" s="57" t="s">
        <v>4199</v>
      </c>
      <c r="R57" s="57" t="n">
        <v>315</v>
      </c>
      <c r="S57" s="57" t="n">
        <v>60</v>
      </c>
      <c r="T57" s="57" t="s">
        <v>36</v>
      </c>
      <c r="U57" s="57"/>
    </row>
    <row r="58" customFormat="false" ht="14.25" hidden="false" customHeight="true" outlineLevel="0" collapsed="false">
      <c r="A58" s="129" t="s">
        <v>1212</v>
      </c>
      <c r="B58" s="57" t="s">
        <v>1213</v>
      </c>
      <c r="C58" s="57" t="s">
        <v>1214</v>
      </c>
      <c r="D58" s="57" t="s">
        <v>1215</v>
      </c>
      <c r="E58" s="57" t="s">
        <v>47</v>
      </c>
      <c r="F58" s="57" t="n">
        <v>1780000</v>
      </c>
      <c r="G58" s="57" t="n">
        <v>518336680</v>
      </c>
      <c r="H58" s="132" t="n">
        <v>0.00966435185185185</v>
      </c>
      <c r="I58" s="128" t="n">
        <v>44818</v>
      </c>
      <c r="J58" s="57" t="n">
        <v>1100</v>
      </c>
      <c r="K58" s="57" t="s">
        <v>28</v>
      </c>
      <c r="L58" s="57" t="s">
        <v>29</v>
      </c>
      <c r="M58" s="57" t="s">
        <v>1216</v>
      </c>
      <c r="N58" s="57" t="s">
        <v>4668</v>
      </c>
      <c r="O58" s="57" t="n">
        <v>97</v>
      </c>
      <c r="P58" s="128" t="s">
        <v>4355</v>
      </c>
      <c r="Q58" s="57" t="s">
        <v>4199</v>
      </c>
      <c r="R58" s="57" t="n">
        <v>2494</v>
      </c>
      <c r="S58" s="57" t="n">
        <v>81</v>
      </c>
      <c r="T58" s="57" t="s">
        <v>36</v>
      </c>
      <c r="U58" s="57" t="n">
        <v>3</v>
      </c>
    </row>
    <row r="59" customFormat="false" ht="14.25" hidden="false" customHeight="true" outlineLevel="0" collapsed="false">
      <c r="A59" s="129" t="s">
        <v>1217</v>
      </c>
      <c r="B59" s="57" t="s">
        <v>1218</v>
      </c>
      <c r="C59" s="57" t="s">
        <v>1219</v>
      </c>
      <c r="D59" s="57" t="s">
        <v>1220</v>
      </c>
      <c r="E59" s="57" t="s">
        <v>41</v>
      </c>
      <c r="F59" s="57" t="n">
        <v>250000</v>
      </c>
      <c r="G59" s="57" t="n">
        <v>124395531</v>
      </c>
      <c r="H59" s="132" t="n">
        <v>0.00490740740740741</v>
      </c>
      <c r="I59" s="128" t="n">
        <v>44819</v>
      </c>
      <c r="J59" s="57" t="n">
        <v>24</v>
      </c>
      <c r="K59" s="57" t="s">
        <v>28</v>
      </c>
      <c r="L59" s="57" t="s">
        <v>36</v>
      </c>
      <c r="M59" s="57" t="s">
        <v>4669</v>
      </c>
      <c r="N59" s="57" t="s">
        <v>958</v>
      </c>
      <c r="O59" s="57" t="n">
        <v>3</v>
      </c>
      <c r="P59" s="128" t="s">
        <v>4601</v>
      </c>
      <c r="Q59" s="57" t="s">
        <v>4199</v>
      </c>
      <c r="R59" s="57" t="n">
        <v>832</v>
      </c>
      <c r="S59" s="57" t="n">
        <v>32</v>
      </c>
      <c r="T59" s="57" t="s">
        <v>36</v>
      </c>
      <c r="U59" s="57" t="n">
        <v>3</v>
      </c>
    </row>
    <row r="60" customFormat="false" ht="14.25" hidden="false" customHeight="true" outlineLevel="0" collapsed="false">
      <c r="A60" s="129" t="s">
        <v>1222</v>
      </c>
      <c r="B60" s="57" t="s">
        <v>1223</v>
      </c>
      <c r="C60" s="57" t="s">
        <v>1219</v>
      </c>
      <c r="D60" s="57" t="s">
        <v>1220</v>
      </c>
      <c r="E60" s="57" t="s">
        <v>41</v>
      </c>
      <c r="F60" s="57" t="n">
        <v>250000</v>
      </c>
      <c r="G60" s="57" t="n">
        <v>124395531</v>
      </c>
      <c r="H60" s="132" t="n">
        <v>0.0251388888888889</v>
      </c>
      <c r="I60" s="128" t="n">
        <v>44817</v>
      </c>
      <c r="J60" s="57" t="n">
        <v>1900</v>
      </c>
      <c r="K60" s="57" t="s">
        <v>28</v>
      </c>
      <c r="L60" s="57" t="s">
        <v>36</v>
      </c>
      <c r="M60" s="57" t="s">
        <v>1224</v>
      </c>
      <c r="N60" s="57" t="s">
        <v>4670</v>
      </c>
      <c r="O60" s="57" t="n">
        <v>475</v>
      </c>
      <c r="P60" s="128" t="s">
        <v>4353</v>
      </c>
      <c r="Q60" s="57" t="s">
        <v>4199</v>
      </c>
      <c r="R60" s="57" t="n">
        <v>832</v>
      </c>
      <c r="S60" s="57" t="n">
        <v>32</v>
      </c>
      <c r="T60" s="57" t="s">
        <v>29</v>
      </c>
      <c r="U60" s="57" t="n">
        <v>3</v>
      </c>
    </row>
    <row r="61" customFormat="false" ht="14.25" hidden="false" customHeight="true" outlineLevel="0" collapsed="false">
      <c r="A61" s="129" t="s">
        <v>1225</v>
      </c>
      <c r="B61" s="57" t="s">
        <v>1226</v>
      </c>
      <c r="C61" s="57" t="s">
        <v>1227</v>
      </c>
      <c r="D61" s="57" t="s">
        <v>4671</v>
      </c>
      <c r="E61" s="57" t="s">
        <v>41</v>
      </c>
      <c r="F61" s="57" t="n">
        <v>927000</v>
      </c>
      <c r="G61" s="57" t="n">
        <v>181115489</v>
      </c>
      <c r="H61" s="132" t="n">
        <v>0.00799768518518519</v>
      </c>
      <c r="I61" s="128" t="n">
        <v>44818</v>
      </c>
      <c r="J61" s="57" t="n">
        <v>9800</v>
      </c>
      <c r="K61" s="57" t="s">
        <v>28</v>
      </c>
      <c r="L61" s="57" t="s">
        <v>29</v>
      </c>
      <c r="M61" s="57" t="s">
        <v>958</v>
      </c>
      <c r="N61" s="57" t="s">
        <v>958</v>
      </c>
      <c r="O61" s="57" t="n">
        <v>568</v>
      </c>
      <c r="P61" s="128" t="s">
        <v>4355</v>
      </c>
      <c r="Q61" s="57" t="s">
        <v>4199</v>
      </c>
      <c r="R61" s="57" t="n">
        <v>602</v>
      </c>
      <c r="S61" s="57" t="n">
        <v>20</v>
      </c>
      <c r="T61" s="57" t="s">
        <v>36</v>
      </c>
      <c r="U61" s="57"/>
    </row>
    <row r="62" customFormat="false" ht="14.25" hidden="false" customHeight="true" outlineLevel="0" collapsed="false">
      <c r="A62" s="129" t="s">
        <v>1229</v>
      </c>
      <c r="B62" s="57" t="s">
        <v>1230</v>
      </c>
      <c r="C62" s="57" t="s">
        <v>1231</v>
      </c>
      <c r="D62" s="57" t="s">
        <v>1232</v>
      </c>
      <c r="E62" s="57" t="s">
        <v>47</v>
      </c>
      <c r="F62" s="57" t="n">
        <v>176000</v>
      </c>
      <c r="G62" s="57" t="n">
        <v>9466919</v>
      </c>
      <c r="H62" s="132" t="n">
        <v>0.0113541666666667</v>
      </c>
      <c r="I62" s="128" t="n">
        <v>44818</v>
      </c>
      <c r="J62" s="57" t="n">
        <v>5300</v>
      </c>
      <c r="K62" s="57" t="s">
        <v>28</v>
      </c>
      <c r="L62" s="57" t="s">
        <v>36</v>
      </c>
      <c r="M62" s="57" t="s">
        <v>958</v>
      </c>
      <c r="N62" s="57" t="s">
        <v>4672</v>
      </c>
      <c r="O62" s="57" t="n">
        <v>787</v>
      </c>
      <c r="P62" s="128" t="s">
        <v>4398</v>
      </c>
      <c r="Q62" s="57" t="s">
        <v>4228</v>
      </c>
      <c r="R62" s="57" t="n">
        <v>69</v>
      </c>
      <c r="S62" s="57" t="n">
        <v>6</v>
      </c>
      <c r="T62" s="57" t="s">
        <v>36</v>
      </c>
      <c r="U62" s="57"/>
    </row>
    <row r="63" customFormat="false" ht="14.25" hidden="false" customHeight="true" outlineLevel="0" collapsed="false">
      <c r="A63" s="129" t="s">
        <v>1233</v>
      </c>
      <c r="B63" s="57" t="s">
        <v>1234</v>
      </c>
      <c r="C63" s="57" t="s">
        <v>1235</v>
      </c>
      <c r="D63" s="57" t="s">
        <v>1236</v>
      </c>
      <c r="E63" s="57" t="s">
        <v>47</v>
      </c>
      <c r="F63" s="57" t="n">
        <v>172000</v>
      </c>
      <c r="G63" s="57" t="n">
        <v>36422500</v>
      </c>
      <c r="H63" s="132" t="n">
        <v>0.0693865740740741</v>
      </c>
      <c r="I63" s="128" t="n">
        <v>44818</v>
      </c>
      <c r="J63" s="57" t="n">
        <v>210</v>
      </c>
      <c r="K63" s="57" t="s">
        <v>28</v>
      </c>
      <c r="L63" s="57" t="s">
        <v>36</v>
      </c>
      <c r="M63" s="57" t="s">
        <v>4673</v>
      </c>
      <c r="N63" s="57" t="s">
        <v>958</v>
      </c>
      <c r="O63" s="57" t="n">
        <v>18</v>
      </c>
      <c r="P63" s="128" t="s">
        <v>4355</v>
      </c>
      <c r="Q63" s="57" t="s">
        <v>4228</v>
      </c>
      <c r="R63" s="57" t="n">
        <v>383</v>
      </c>
      <c r="S63" s="57" t="n">
        <v>10</v>
      </c>
      <c r="T63" s="57" t="s">
        <v>36</v>
      </c>
      <c r="U63" s="57" t="n">
        <v>2</v>
      </c>
    </row>
    <row r="64" customFormat="false" ht="14.25" hidden="false" customHeight="true" outlineLevel="0" collapsed="false">
      <c r="A64" s="129" t="s">
        <v>1238</v>
      </c>
      <c r="B64" s="57" t="s">
        <v>1239</v>
      </c>
      <c r="C64" s="57" t="s">
        <v>1240</v>
      </c>
      <c r="D64" s="57" t="s">
        <v>1241</v>
      </c>
      <c r="E64" s="57" t="s">
        <v>41</v>
      </c>
      <c r="F64" s="57" t="n">
        <v>67800</v>
      </c>
      <c r="G64" s="57" t="n">
        <v>8043618</v>
      </c>
      <c r="H64" s="132" t="n">
        <v>0.0152430555555556</v>
      </c>
      <c r="I64" s="128" t="n">
        <v>44810</v>
      </c>
      <c r="J64" s="57" t="n">
        <v>1700</v>
      </c>
      <c r="K64" s="57" t="s">
        <v>53</v>
      </c>
      <c r="L64" s="57" t="s">
        <v>36</v>
      </c>
      <c r="M64" s="57" t="s">
        <v>4674</v>
      </c>
      <c r="N64" s="57" t="s">
        <v>4675</v>
      </c>
      <c r="O64" s="57" t="n">
        <v>237</v>
      </c>
      <c r="P64" s="128" t="s">
        <v>4356</v>
      </c>
      <c r="Q64" s="57" t="s">
        <v>4532</v>
      </c>
      <c r="R64" s="57" t="n">
        <v>148</v>
      </c>
      <c r="S64" s="57" t="n">
        <v>9</v>
      </c>
      <c r="T64" s="57" t="s">
        <v>36</v>
      </c>
      <c r="U64" s="57"/>
    </row>
    <row r="65" customFormat="false" ht="14.25" hidden="false" customHeight="true" outlineLevel="0" collapsed="false">
      <c r="A65" s="129" t="s">
        <v>1243</v>
      </c>
      <c r="B65" s="57" t="s">
        <v>1244</v>
      </c>
      <c r="C65" s="57" t="s">
        <v>1245</v>
      </c>
      <c r="D65" s="57" t="s">
        <v>1246</v>
      </c>
      <c r="E65" s="57" t="s">
        <v>41</v>
      </c>
      <c r="F65" s="57" t="n">
        <v>133000</v>
      </c>
      <c r="G65" s="57" t="n">
        <v>9718165</v>
      </c>
      <c r="H65" s="132" t="n">
        <v>0.0181481481481481</v>
      </c>
      <c r="I65" s="128" t="n">
        <v>44822</v>
      </c>
      <c r="J65" s="57" t="n">
        <v>716</v>
      </c>
      <c r="K65" s="57" t="s">
        <v>53</v>
      </c>
      <c r="L65" s="57" t="s">
        <v>36</v>
      </c>
      <c r="M65" s="57" t="s">
        <v>4676</v>
      </c>
      <c r="N65" s="57" t="s">
        <v>4677</v>
      </c>
      <c r="O65" s="57" t="n">
        <v>100</v>
      </c>
      <c r="P65" s="128" t="s">
        <v>4353</v>
      </c>
      <c r="Q65" s="57" t="s">
        <v>4199</v>
      </c>
      <c r="R65" s="57" t="n">
        <v>124</v>
      </c>
      <c r="S65" s="57" t="n">
        <v>11</v>
      </c>
      <c r="T65" s="57" t="s">
        <v>36</v>
      </c>
      <c r="U65" s="57" t="n">
        <v>1</v>
      </c>
    </row>
    <row r="66" customFormat="false" ht="14.25" hidden="false" customHeight="true" outlineLevel="0" collapsed="false">
      <c r="A66" s="129" t="s">
        <v>1248</v>
      </c>
      <c r="B66" s="57" t="s">
        <v>1249</v>
      </c>
      <c r="C66" s="57" t="s">
        <v>1250</v>
      </c>
      <c r="D66" s="57" t="s">
        <v>1251</v>
      </c>
      <c r="E66" s="57" t="s">
        <v>41</v>
      </c>
      <c r="F66" s="57" t="n">
        <v>204000</v>
      </c>
      <c r="G66" s="57" t="n">
        <v>11566005</v>
      </c>
      <c r="H66" s="132" t="n">
        <v>0.0124074074074074</v>
      </c>
      <c r="I66" s="128" t="n">
        <v>44819</v>
      </c>
      <c r="J66" s="57" t="n">
        <v>2300</v>
      </c>
      <c r="K66" s="57" t="s">
        <v>28</v>
      </c>
      <c r="L66" s="57" t="s">
        <v>36</v>
      </c>
      <c r="M66" s="57" t="s">
        <v>1252</v>
      </c>
      <c r="N66" s="57" t="s">
        <v>958</v>
      </c>
      <c r="O66" s="57" t="n">
        <v>139</v>
      </c>
      <c r="P66" s="128" t="s">
        <v>4601</v>
      </c>
      <c r="Q66" s="57" t="s">
        <v>4228</v>
      </c>
      <c r="R66" s="57" t="n">
        <v>66</v>
      </c>
      <c r="S66" s="57" t="n">
        <v>1</v>
      </c>
      <c r="T66" s="57" t="s">
        <v>36</v>
      </c>
      <c r="U66" s="57"/>
    </row>
    <row r="67" customFormat="false" ht="14.25" hidden="false" customHeight="true" outlineLevel="0" collapsed="false">
      <c r="A67" s="129" t="s">
        <v>1253</v>
      </c>
      <c r="B67" s="57" t="s">
        <v>1254</v>
      </c>
      <c r="C67" s="57" t="s">
        <v>1255</v>
      </c>
      <c r="D67" s="57" t="s">
        <v>1256</v>
      </c>
      <c r="E67" s="57" t="s">
        <v>41</v>
      </c>
      <c r="F67" s="57" t="n">
        <v>108000</v>
      </c>
      <c r="G67" s="57" t="n">
        <v>5738229</v>
      </c>
      <c r="H67" s="132" t="n">
        <v>0.0200347222222222</v>
      </c>
      <c r="I67" s="128" t="n">
        <v>44821</v>
      </c>
      <c r="J67" s="57" t="n">
        <v>548</v>
      </c>
      <c r="K67" s="57" t="s">
        <v>28</v>
      </c>
      <c r="L67" s="57" t="s">
        <v>36</v>
      </c>
      <c r="M67" s="57" t="s">
        <v>958</v>
      </c>
      <c r="N67" s="57" t="s">
        <v>4678</v>
      </c>
      <c r="O67" s="57" t="n">
        <v>39</v>
      </c>
      <c r="P67" s="128" t="s">
        <v>4356</v>
      </c>
      <c r="Q67" s="57" t="s">
        <v>4199</v>
      </c>
      <c r="R67" s="57" t="n">
        <v>230</v>
      </c>
      <c r="S67" s="57" t="n">
        <v>4</v>
      </c>
      <c r="T67" s="57" t="s">
        <v>36</v>
      </c>
      <c r="U67" s="57" t="n">
        <v>5</v>
      </c>
    </row>
    <row r="68" customFormat="false" ht="14.25" hidden="false" customHeight="true" outlineLevel="0" collapsed="false">
      <c r="A68" s="129" t="s">
        <v>1257</v>
      </c>
      <c r="B68" s="57" t="s">
        <v>1258</v>
      </c>
      <c r="C68" s="57" t="s">
        <v>1259</v>
      </c>
      <c r="D68" s="57" t="s">
        <v>4679</v>
      </c>
      <c r="E68" s="57" t="s">
        <v>41</v>
      </c>
      <c r="F68" s="57" t="n">
        <v>41500</v>
      </c>
      <c r="G68" s="57" t="n">
        <v>4911688</v>
      </c>
      <c r="H68" s="132" t="n">
        <v>0.0090625</v>
      </c>
      <c r="I68" s="128" t="n">
        <v>44818</v>
      </c>
      <c r="J68" s="57" t="n">
        <v>882</v>
      </c>
      <c r="K68" s="57" t="s">
        <v>53</v>
      </c>
      <c r="L68" s="57" t="s">
        <v>36</v>
      </c>
      <c r="M68" s="57" t="s">
        <v>4680</v>
      </c>
      <c r="N68" s="57" t="s">
        <v>4681</v>
      </c>
      <c r="O68" s="57" t="n">
        <v>110</v>
      </c>
      <c r="P68" s="128" t="s">
        <v>4624</v>
      </c>
      <c r="Q68" s="57" t="s">
        <v>4199</v>
      </c>
      <c r="R68" s="57" t="n">
        <v>75</v>
      </c>
      <c r="S68" s="57" t="n">
        <v>7</v>
      </c>
      <c r="T68" s="57" t="s">
        <v>36</v>
      </c>
      <c r="U68" s="57" t="n">
        <v>2</v>
      </c>
    </row>
    <row r="69" customFormat="false" ht="14.25" hidden="false" customHeight="true" outlineLevel="0" collapsed="false">
      <c r="A69" s="129" t="s">
        <v>1262</v>
      </c>
      <c r="B69" s="57" t="s">
        <v>1263</v>
      </c>
      <c r="C69" s="57" t="s">
        <v>1264</v>
      </c>
      <c r="D69" s="57" t="s">
        <v>1265</v>
      </c>
      <c r="E69" s="57" t="s">
        <v>41</v>
      </c>
      <c r="F69" s="57" t="n">
        <v>799000</v>
      </c>
      <c r="G69" s="57" t="n">
        <v>62838827</v>
      </c>
      <c r="H69" s="132" t="n">
        <v>0.0159027777777778</v>
      </c>
      <c r="I69" s="128" t="n">
        <v>44817</v>
      </c>
      <c r="J69" s="57" t="n">
        <v>8200</v>
      </c>
      <c r="K69" s="57" t="s">
        <v>28</v>
      </c>
      <c r="L69" s="57" t="s">
        <v>36</v>
      </c>
      <c r="M69" s="57" t="s">
        <v>1266</v>
      </c>
      <c r="N69" s="57" t="s">
        <v>958</v>
      </c>
      <c r="O69" s="57" t="n">
        <v>632</v>
      </c>
      <c r="P69" s="128" t="s">
        <v>4355</v>
      </c>
      <c r="Q69" s="57" t="s">
        <v>4228</v>
      </c>
      <c r="R69" s="57" t="n">
        <v>260</v>
      </c>
      <c r="S69" s="57" t="n">
        <v>22</v>
      </c>
      <c r="T69" s="57" t="s">
        <v>36</v>
      </c>
      <c r="U69" s="57"/>
    </row>
    <row r="70" customFormat="false" ht="14.25" hidden="false" customHeight="true" outlineLevel="0" collapsed="false">
      <c r="A70" s="129" t="s">
        <v>1267</v>
      </c>
      <c r="B70" s="57" t="s">
        <v>1268</v>
      </c>
      <c r="D70" s="57" t="s">
        <v>1269</v>
      </c>
      <c r="E70" s="57" t="s">
        <v>41</v>
      </c>
      <c r="F70" s="57" t="n">
        <v>205000</v>
      </c>
      <c r="G70" s="57" t="n">
        <v>64736781</v>
      </c>
      <c r="H70" s="132" t="n">
        <v>0.00347222222222222</v>
      </c>
      <c r="I70" s="128" t="n">
        <v>44818</v>
      </c>
      <c r="J70" s="57" t="n">
        <v>52</v>
      </c>
      <c r="K70" s="57" t="s">
        <v>53</v>
      </c>
      <c r="L70" s="57" t="s">
        <v>36</v>
      </c>
      <c r="M70" s="57" t="s">
        <v>1268</v>
      </c>
      <c r="N70" s="57" t="s">
        <v>4682</v>
      </c>
      <c r="O70" s="57" t="n">
        <v>4</v>
      </c>
      <c r="P70" s="128" t="s">
        <v>4601</v>
      </c>
      <c r="Q70" s="57" t="s">
        <v>4199</v>
      </c>
      <c r="R70" s="57" t="n">
        <v>738</v>
      </c>
      <c r="S70" s="57" t="n">
        <v>16</v>
      </c>
      <c r="T70" s="57" t="s">
        <v>36</v>
      </c>
      <c r="U70" s="57" t="n">
        <v>6</v>
      </c>
    </row>
    <row r="71" customFormat="false" ht="14.25" hidden="false" customHeight="true" outlineLevel="0" collapsed="false">
      <c r="A71" s="129" t="s">
        <v>1270</v>
      </c>
      <c r="B71" s="57" t="s">
        <v>1271</v>
      </c>
      <c r="C71" s="57" t="s">
        <v>1272</v>
      </c>
      <c r="D71" s="57" t="s">
        <v>1273</v>
      </c>
      <c r="E71" s="57" t="s">
        <v>41</v>
      </c>
      <c r="F71" s="57" t="n">
        <v>618000</v>
      </c>
      <c r="G71" s="57" t="n">
        <v>68376813</v>
      </c>
      <c r="H71" s="132" t="n">
        <v>0.00878472222222222</v>
      </c>
      <c r="I71" s="128" t="n">
        <v>44815</v>
      </c>
      <c r="J71" s="57" t="n">
        <v>34000</v>
      </c>
      <c r="K71" s="57" t="s">
        <v>28</v>
      </c>
      <c r="L71" s="57" t="s">
        <v>36</v>
      </c>
      <c r="M71" s="57" t="s">
        <v>1274</v>
      </c>
      <c r="N71" s="57" t="s">
        <v>958</v>
      </c>
      <c r="O71" s="57" t="n">
        <v>2200</v>
      </c>
      <c r="P71" s="128" t="s">
        <v>4353</v>
      </c>
      <c r="Q71" s="57" t="s">
        <v>4228</v>
      </c>
      <c r="R71" s="57" t="n">
        <v>331</v>
      </c>
      <c r="S71" s="57" t="n">
        <v>33</v>
      </c>
      <c r="T71" s="57" t="s">
        <v>36</v>
      </c>
      <c r="U71" s="57"/>
    </row>
    <row r="72" customFormat="false" ht="14.25" hidden="false" customHeight="true" outlineLevel="0" collapsed="false">
      <c r="A72" s="129" t="s">
        <v>1275</v>
      </c>
      <c r="B72" s="57" t="s">
        <v>1276</v>
      </c>
      <c r="C72" s="57" t="s">
        <v>1277</v>
      </c>
      <c r="D72" s="57" t="s">
        <v>1278</v>
      </c>
      <c r="E72" s="57" t="s">
        <v>41</v>
      </c>
      <c r="F72" s="57" t="n">
        <v>163000</v>
      </c>
      <c r="G72" s="57" t="n">
        <v>60039894</v>
      </c>
      <c r="H72" s="132" t="n">
        <v>0.00512731481481482</v>
      </c>
      <c r="I72" s="128" t="n">
        <v>44818</v>
      </c>
      <c r="J72" s="57" t="n">
        <v>367</v>
      </c>
      <c r="K72" s="57" t="s">
        <v>53</v>
      </c>
      <c r="L72" s="57" t="s">
        <v>36</v>
      </c>
      <c r="M72" s="57" t="s">
        <v>4683</v>
      </c>
      <c r="N72" s="57" t="s">
        <v>4684</v>
      </c>
      <c r="O72" s="57" t="n">
        <v>60</v>
      </c>
      <c r="P72" s="128" t="s">
        <v>4356</v>
      </c>
      <c r="Q72" s="57" t="s">
        <v>4199</v>
      </c>
      <c r="R72" s="57" t="n">
        <v>544</v>
      </c>
      <c r="S72" s="57" t="n">
        <v>33</v>
      </c>
      <c r="T72" s="57" t="s">
        <v>36</v>
      </c>
      <c r="U72" s="57" t="n">
        <v>14</v>
      </c>
    </row>
    <row r="73" customFormat="false" ht="14.25" hidden="false" customHeight="true" outlineLevel="0" collapsed="false">
      <c r="A73" s="129" t="s">
        <v>1279</v>
      </c>
      <c r="B73" s="57" t="s">
        <v>1280</v>
      </c>
      <c r="C73" s="57" t="s">
        <v>1281</v>
      </c>
      <c r="D73" s="57" t="s">
        <v>1282</v>
      </c>
      <c r="E73" s="57" t="s">
        <v>47</v>
      </c>
      <c r="F73" s="57" t="n">
        <v>62100</v>
      </c>
      <c r="G73" s="57" t="n">
        <v>4825784</v>
      </c>
      <c r="H73" s="132" t="n">
        <v>0.0166782407407407</v>
      </c>
      <c r="I73" s="128" t="n">
        <v>44819</v>
      </c>
      <c r="J73" s="57" t="n">
        <v>185</v>
      </c>
      <c r="K73" s="57" t="s">
        <v>28</v>
      </c>
      <c r="L73" s="57" t="s">
        <v>36</v>
      </c>
      <c r="M73" s="57" t="s">
        <v>4685</v>
      </c>
      <c r="N73" s="57" t="s">
        <v>4686</v>
      </c>
      <c r="O73" s="57" t="n">
        <v>70</v>
      </c>
      <c r="P73" s="128" t="s">
        <v>4601</v>
      </c>
      <c r="Q73" s="57" t="s">
        <v>4228</v>
      </c>
      <c r="R73" s="57" t="n">
        <v>103</v>
      </c>
      <c r="S73" s="57" t="n">
        <v>21</v>
      </c>
      <c r="T73" s="57" t="s">
        <v>36</v>
      </c>
      <c r="U73" s="57"/>
    </row>
    <row r="74" customFormat="false" ht="14.25" hidden="false" customHeight="true" outlineLevel="0" collapsed="false">
      <c r="A74" s="129" t="s">
        <v>1284</v>
      </c>
      <c r="B74" s="57" t="s">
        <v>1285</v>
      </c>
      <c r="C74" s="57" t="s">
        <v>1286</v>
      </c>
      <c r="D74" s="57" t="s">
        <v>1287</v>
      </c>
      <c r="E74" s="57" t="s">
        <v>41</v>
      </c>
      <c r="F74" s="57" t="n">
        <v>749000</v>
      </c>
      <c r="G74" s="57" t="n">
        <v>151503220</v>
      </c>
      <c r="H74" s="132" t="n">
        <v>0.00770833333333333</v>
      </c>
      <c r="I74" s="128" t="n">
        <v>44819</v>
      </c>
      <c r="J74" s="57" t="n">
        <v>5800</v>
      </c>
      <c r="K74" s="57" t="s">
        <v>28</v>
      </c>
      <c r="L74" s="57" t="s">
        <v>36</v>
      </c>
      <c r="M74" s="57" t="s">
        <v>4687</v>
      </c>
      <c r="N74" s="57" t="s">
        <v>4688</v>
      </c>
      <c r="O74" s="57" t="n">
        <v>613</v>
      </c>
      <c r="P74" s="128" t="s">
        <v>4652</v>
      </c>
      <c r="Q74" s="57" t="s">
        <v>4228</v>
      </c>
      <c r="R74" s="57" t="n">
        <v>1216</v>
      </c>
      <c r="S74" s="57" t="n">
        <v>9</v>
      </c>
      <c r="T74" s="57" t="s">
        <v>36</v>
      </c>
      <c r="U74" s="57"/>
    </row>
    <row r="75" customFormat="false" ht="14.25" hidden="false" customHeight="true" outlineLevel="0" collapsed="false">
      <c r="A75" s="129" t="s">
        <v>1289</v>
      </c>
      <c r="B75" s="57" t="s">
        <v>1290</v>
      </c>
      <c r="C75" s="57" t="s">
        <v>1291</v>
      </c>
      <c r="D75" s="57" t="s">
        <v>1292</v>
      </c>
      <c r="E75" s="57" t="s">
        <v>41</v>
      </c>
      <c r="F75" s="57" t="n">
        <v>549000</v>
      </c>
      <c r="G75" s="57" t="n">
        <v>61932995</v>
      </c>
      <c r="H75" s="132" t="n">
        <v>0.0183912037037037</v>
      </c>
      <c r="I75" s="128" t="n">
        <v>44815</v>
      </c>
      <c r="J75" s="57" t="n">
        <v>10000</v>
      </c>
      <c r="K75" s="57" t="s">
        <v>28</v>
      </c>
      <c r="L75" s="57" t="s">
        <v>29</v>
      </c>
      <c r="M75" s="57" t="s">
        <v>1293</v>
      </c>
      <c r="N75" s="57" t="s">
        <v>4689</v>
      </c>
      <c r="O75" s="57" t="n">
        <v>480</v>
      </c>
      <c r="P75" s="128" t="s">
        <v>4353</v>
      </c>
      <c r="Q75" s="57" t="s">
        <v>4228</v>
      </c>
      <c r="R75" s="57" t="n">
        <v>74</v>
      </c>
      <c r="S75" s="57" t="n">
        <v>8</v>
      </c>
      <c r="T75" s="57" t="s">
        <v>36</v>
      </c>
      <c r="U75" s="57"/>
    </row>
    <row r="76" customFormat="false" ht="14.25" hidden="false" customHeight="true" outlineLevel="0" collapsed="false">
      <c r="A76" s="129" t="s">
        <v>1294</v>
      </c>
      <c r="B76" s="57" t="s">
        <v>1295</v>
      </c>
      <c r="C76" s="57" t="s">
        <v>1296</v>
      </c>
      <c r="D76" s="57" t="s">
        <v>1297</v>
      </c>
      <c r="E76" s="57" t="s">
        <v>41</v>
      </c>
      <c r="F76" s="57" t="n">
        <v>69800</v>
      </c>
      <c r="G76" s="57" t="n">
        <v>4361724</v>
      </c>
      <c r="H76" s="132" t="n">
        <v>0.020162037037037</v>
      </c>
      <c r="I76" s="128" t="n">
        <v>44821</v>
      </c>
      <c r="J76" s="57" t="n">
        <v>1600</v>
      </c>
      <c r="K76" s="57" t="s">
        <v>28</v>
      </c>
      <c r="L76" s="57" t="s">
        <v>29</v>
      </c>
      <c r="M76" s="57" t="s">
        <v>4690</v>
      </c>
      <c r="N76" s="57" t="s">
        <v>4691</v>
      </c>
      <c r="O76" s="57" t="n">
        <v>254</v>
      </c>
      <c r="P76" s="128" t="s">
        <v>4356</v>
      </c>
      <c r="Q76" s="57" t="s">
        <v>4228</v>
      </c>
      <c r="R76" s="57" t="n">
        <v>8</v>
      </c>
      <c r="S76" s="57" t="n">
        <v>1</v>
      </c>
      <c r="T76" s="57" t="s">
        <v>36</v>
      </c>
      <c r="U76" s="57" t="n">
        <v>1</v>
      </c>
    </row>
    <row r="77" customFormat="false" ht="14.25" hidden="false" customHeight="true" outlineLevel="0" collapsed="false">
      <c r="A77" s="129" t="s">
        <v>1299</v>
      </c>
      <c r="B77" s="57" t="s">
        <v>1300</v>
      </c>
      <c r="C77" s="57" t="s">
        <v>1301</v>
      </c>
      <c r="D77" s="57" t="s">
        <v>1302</v>
      </c>
      <c r="E77" s="57" t="s">
        <v>41</v>
      </c>
      <c r="F77" s="57" t="n">
        <v>8490000</v>
      </c>
      <c r="G77" s="57" t="n">
        <v>3656969808</v>
      </c>
      <c r="H77" s="132" t="n">
        <v>0.0115972222222222</v>
      </c>
      <c r="I77" s="128" t="n">
        <v>44817</v>
      </c>
      <c r="J77" s="57" t="n">
        <v>27000</v>
      </c>
      <c r="K77" s="57" t="s">
        <v>28</v>
      </c>
      <c r="L77" s="57" t="s">
        <v>29</v>
      </c>
      <c r="M77" s="57" t="s">
        <v>1303</v>
      </c>
      <c r="N77" s="57" t="s">
        <v>958</v>
      </c>
      <c r="O77" s="57" t="n">
        <v>4200</v>
      </c>
      <c r="P77" s="128" t="s">
        <v>4355</v>
      </c>
      <c r="Q77" s="57" t="s">
        <v>4228</v>
      </c>
      <c r="R77" s="57" t="n">
        <v>1622</v>
      </c>
      <c r="S77" s="57" t="n">
        <v>34</v>
      </c>
      <c r="T77" s="57" t="s">
        <v>36</v>
      </c>
      <c r="U77" s="57"/>
    </row>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dataValidations count="5">
    <dataValidation allowBlank="true" errorStyle="stop" operator="between" showDropDown="false" showErrorMessage="true" showInputMessage="false" sqref="Q3:Q77" type="list">
      <formula1>"144p,240p,360p,480p,720p,1080p,1440p,2160p"</formula1>
      <formula2>0</formula2>
    </dataValidation>
    <dataValidation allowBlank="true" errorStyle="stop" operator="greaterThan" showDropDown="false" showErrorMessage="true" showInputMessage="false" sqref="F3:H52 J3:J77 O3:O77 R3:S77 U3:U77 F53 H53:H77 G54:G77 F55:F77" type="decimal">
      <formula1>0</formula1>
      <formula2>0</formula2>
    </dataValidation>
    <dataValidation allowBlank="true" errorStyle="stop" operator="between" showDropDown="false" showErrorMessage="true" showInputMessage="false" sqref="L3:L77 T3:T77" type="list">
      <formula1>"Yes,No"</formula1>
      <formula2>0</formula2>
    </dataValidation>
    <dataValidation allowBlank="true" errorStyle="stop" operator="between" showDropDown="false" showErrorMessage="true" showInputMessage="false" sqref="E3:E77" type="list">
      <formula1>"Male,Female"</formula1>
      <formula2>0</formula2>
    </dataValidation>
    <dataValidation allowBlank="true" errorStyle="stop" operator="greaterThan" showDropDown="false" showErrorMessage="true" showInputMessage="false" sqref="I3:I77" type="date">
      <formula1>1</formula1>
      <formula2>0</formula2>
    </dataValidation>
  </dataValidations>
  <hyperlinks>
    <hyperlink ref="A3" r:id="rId1" display="https://youtu.be/iVzADHZHKMM"/>
    <hyperlink ref="A4" r:id="rId2" display="https://youtu.be/ad5pJcsoID8"/>
    <hyperlink ref="A5" r:id="rId3" display="https://youtu.be/4tKYXfOtBGs"/>
    <hyperlink ref="D5" r:id="rId4" display="Cherry Vlogs"/>
    <hyperlink ref="A6" r:id="rId5" display="https://youtu.be/5AF2sefJvGs"/>
    <hyperlink ref="A7" r:id="rId6" display="https://youtu.be/XT0VEOcgHTo"/>
    <hyperlink ref="A9" r:id="rId7" display="https://youtu.be/sOTMK40gQNI"/>
    <hyperlink ref="A10" r:id="rId8" display="https://youtu.be/AtOHqq8SL7g"/>
    <hyperlink ref="A11" r:id="rId9" display="https://youtu.be/mkYBJwX_dMs"/>
    <hyperlink ref="A12" r:id="rId10" display="https://youtu.be/DU_qQ9terkw"/>
    <hyperlink ref="A13" r:id="rId11" display="https://youtu.be/CMQrtCE66SU"/>
    <hyperlink ref="A14" r:id="rId12" display="https://youtu.be/fPC00LjcoTY"/>
    <hyperlink ref="A15" r:id="rId13" display="https://youtu.be/yxYKAcyVVik"/>
    <hyperlink ref="A16" r:id="rId14" display="https://youtu.be/xVwgyebWDOA"/>
    <hyperlink ref="A17" r:id="rId15" display="https://youtu.be/YWmlu_oSBrA"/>
    <hyperlink ref="A18" r:id="rId16" display="https://youtu.be/mongXLCje2I"/>
    <hyperlink ref="A19" r:id="rId17" display="https://youtu.be/7PJqzus9i6k"/>
    <hyperlink ref="A20" r:id="rId18" display="https://youtu.be/ZwcccYeHD3o"/>
    <hyperlink ref="A21" r:id="rId19" display="https://youtu.be/82VlSSGEhkE"/>
    <hyperlink ref="A22" r:id="rId20" display="https://youtu.be/e7jc8KY2WIU"/>
    <hyperlink ref="A23" r:id="rId21" display="https://youtu.be/zN2RNPddFMI"/>
    <hyperlink ref="A24" r:id="rId22" display="https://youtu.be/a5GP5bGOP4s"/>
    <hyperlink ref="A25" r:id="rId23" display="https://youtu.be/8QSDzqtThl8"/>
    <hyperlink ref="A26" r:id="rId24" display="https://youtu.be/LgIGSBGDs7A"/>
    <hyperlink ref="A27" r:id="rId25" display="https://youtu.be/ZyzZwSj0TFg"/>
    <hyperlink ref="A28" r:id="rId26" display="https://youtu.be/L8Pek4h1F2A"/>
    <hyperlink ref="A29" r:id="rId27" display="https://youtu.be/7Q7vLo2rCdc"/>
    <hyperlink ref="A30" r:id="rId28" display="https://youtu.be/2LgKPtbRne8"/>
    <hyperlink ref="A31" r:id="rId29" display="https://youtu.be/I2GqiKy4LZE"/>
    <hyperlink ref="A32" r:id="rId30" display="https://youtu.be/ZmeQvz0wFAg"/>
    <hyperlink ref="A33" r:id="rId31" display="https://youtu.be/t_F4W3ucUG4"/>
    <hyperlink ref="A34" r:id="rId32" display="https://youtu.be/ZjzrjJhcnq8"/>
    <hyperlink ref="A35" r:id="rId33" display="https://youtu.be/f8XUxe6ZnO0"/>
    <hyperlink ref="A36" r:id="rId34" display="https://youtu.be/IgFZnuR_aQ0"/>
    <hyperlink ref="A37" r:id="rId35" display="https://youtu.be/_vAQFzrBat4"/>
    <hyperlink ref="A38" r:id="rId36" display="https://youtu.be/cDqGQBPid-8"/>
    <hyperlink ref="A39" r:id="rId37" display="https://youtu.be/QMXpfRw0KJE"/>
    <hyperlink ref="A40" r:id="rId38" display="https://youtu.be/js3Lq2YW7GU"/>
    <hyperlink ref="A41" r:id="rId39" display="https://youtu.be/EsLvrrqj0jo"/>
    <hyperlink ref="A42" r:id="rId40" display="https://youtu.be/1Rw3sT3_BOc"/>
    <hyperlink ref="A43" r:id="rId41" display="https://youtu.be/LHxx-NYZE9Q"/>
    <hyperlink ref="A44" r:id="rId42" display="https://youtu.be/ZoA-ZJcghOU"/>
    <hyperlink ref="A45" r:id="rId43" display="https://youtu.be/0MTy3s8AMuQ"/>
    <hyperlink ref="A46" r:id="rId44" display="https://youtu.be/yP3WyefjzaM"/>
    <hyperlink ref="A47" r:id="rId45" display="https://youtu.be/aYIB_7IdOrg"/>
    <hyperlink ref="A48" r:id="rId46" display="https://youtu.be/729CUzqnjiY"/>
    <hyperlink ref="A50" r:id="rId47" display="https://youtu.be/LrjSi5KdIu8"/>
    <hyperlink ref="A51" r:id="rId48" display="https://youtu.be/3dMZ4_TweRA"/>
    <hyperlink ref="A52" r:id="rId49" display="https://youtu.be/06vJY6fRhvw"/>
    <hyperlink ref="A53" r:id="rId50" display="https://youtu.be/RxE1s0GiGi0"/>
    <hyperlink ref="A54" r:id="rId51" display="https://youtu.be/xOrm6tH9kK0"/>
    <hyperlink ref="A55" r:id="rId52" display="https://youtu.be/JUKoGN3bBEc"/>
    <hyperlink ref="A56" r:id="rId53" display="https://youtu.be/k8FnUIhV8nM"/>
    <hyperlink ref="A57" r:id="rId54" display="https://youtu.be/jhzlbH2vKqw"/>
    <hyperlink ref="A59" r:id="rId55" display="https://youtu.be/CvdA8nn-ENs"/>
    <hyperlink ref="A76" r:id="rId56" display="https://youtu.be/5ivdBwrBX8Q"/>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21.57"/>
    <col collapsed="false" customWidth="true" hidden="false" outlineLevel="0" max="2" min="2" style="0" width="11.57"/>
    <col collapsed="false" customWidth="true" hidden="false" outlineLevel="0" max="3" min="3" style="0" width="13.29"/>
    <col collapsed="false" customWidth="true" hidden="false" outlineLevel="0" max="4" min="4" style="0" width="17.15"/>
    <col collapsed="false" customWidth="true" hidden="false" outlineLevel="0" max="5" min="5" style="0" width="15.43"/>
    <col collapsed="false" customWidth="true" hidden="false" outlineLevel="0" max="6" min="6" style="0" width="23.29"/>
    <col collapsed="false" customWidth="true" hidden="false" outlineLevel="0" max="7" min="7" style="0" width="18.29"/>
    <col collapsed="false" customWidth="true" hidden="false" outlineLevel="0" max="8" min="8" style="0" width="17.29"/>
    <col collapsed="false" customWidth="true" hidden="false" outlineLevel="0" max="9" min="9" style="0" width="20.43"/>
    <col collapsed="false" customWidth="true" hidden="false" outlineLevel="0" max="10" min="10" style="0" width="12"/>
    <col collapsed="false" customWidth="true" hidden="false" outlineLevel="0" max="11" min="11" style="0" width="21"/>
    <col collapsed="false" customWidth="true" hidden="false" outlineLevel="0" max="12" min="12" style="0" width="9"/>
    <col collapsed="false" customWidth="true" hidden="false" outlineLevel="0" max="13" min="13" style="0" width="17.29"/>
    <col collapsed="false" customWidth="true" hidden="false" outlineLevel="0" max="14" min="14" style="0" width="10.29"/>
    <col collapsed="false" customWidth="true" hidden="false" outlineLevel="0" max="15" min="15" style="0" width="16.71"/>
    <col collapsed="false" customWidth="true" hidden="false" outlineLevel="0" max="16" min="16" style="0" width="24.43"/>
    <col collapsed="false" customWidth="true" hidden="false" outlineLevel="0" max="17" min="17" style="0" width="28.71"/>
    <col collapsed="false" customWidth="true" hidden="false" outlineLevel="0" max="18" min="18" style="0" width="24"/>
    <col collapsed="false" customWidth="true" hidden="false" outlineLevel="0" max="19" min="19" style="0" width="13.71"/>
    <col collapsed="false" customWidth="true" hidden="false" outlineLevel="0" max="20" min="20" style="0" width="17"/>
    <col collapsed="false" customWidth="true" hidden="false" outlineLevel="0" max="21" min="21" style="0" width="39"/>
    <col collapsed="false" customWidth="true" hidden="false" outlineLevel="0" max="26" min="22" style="0" width="8.71"/>
  </cols>
  <sheetData>
    <row r="1" customFormat="false" ht="18" hidden="false" customHeight="true" outlineLevel="0" collapsed="false">
      <c r="A1" s="57" t="s">
        <v>1</v>
      </c>
      <c r="B1" s="57" t="s">
        <v>2</v>
      </c>
      <c r="C1" s="57" t="s">
        <v>3</v>
      </c>
      <c r="D1" s="57" t="s">
        <v>4</v>
      </c>
      <c r="E1" s="57" t="s">
        <v>5</v>
      </c>
      <c r="F1" s="57" t="s">
        <v>6</v>
      </c>
      <c r="G1" s="57" t="s">
        <v>7</v>
      </c>
      <c r="H1" s="58" t="s">
        <v>8</v>
      </c>
      <c r="I1" s="57" t="s">
        <v>9</v>
      </c>
      <c r="J1" s="57" t="s">
        <v>10</v>
      </c>
      <c r="K1" s="57" t="s">
        <v>11</v>
      </c>
      <c r="L1" s="57" t="s">
        <v>12</v>
      </c>
      <c r="M1" s="57" t="s">
        <v>13</v>
      </c>
      <c r="N1" s="57" t="s">
        <v>14</v>
      </c>
      <c r="O1" s="57" t="s">
        <v>15</v>
      </c>
      <c r="P1" s="57" t="s">
        <v>16</v>
      </c>
      <c r="Q1" s="57" t="s">
        <v>17</v>
      </c>
      <c r="R1" s="57" t="s">
        <v>18</v>
      </c>
      <c r="S1" s="57" t="s">
        <v>19</v>
      </c>
      <c r="T1" s="57" t="s">
        <v>20</v>
      </c>
      <c r="U1" s="57" t="s">
        <v>21</v>
      </c>
      <c r="V1" s="57"/>
      <c r="W1" s="57"/>
      <c r="X1" s="57"/>
      <c r="Y1" s="57"/>
      <c r="Z1" s="57"/>
    </row>
    <row r="2" customFormat="false" ht="18" hidden="false" customHeight="true" outlineLevel="0" collapsed="false">
      <c r="A2" s="57" t="s">
        <v>1</v>
      </c>
      <c r="B2" s="57" t="s">
        <v>2</v>
      </c>
      <c r="C2" s="57" t="s">
        <v>3</v>
      </c>
      <c r="D2" s="57" t="s">
        <v>4</v>
      </c>
      <c r="E2" s="57" t="s">
        <v>5</v>
      </c>
      <c r="F2" s="127" t="s">
        <v>6</v>
      </c>
      <c r="G2" s="57" t="s">
        <v>7</v>
      </c>
      <c r="H2" s="57" t="s">
        <v>8</v>
      </c>
      <c r="I2" s="57" t="s">
        <v>9</v>
      </c>
      <c r="J2" s="127" t="s">
        <v>10</v>
      </c>
      <c r="K2" s="57" t="s">
        <v>11</v>
      </c>
      <c r="L2" s="57" t="s">
        <v>12</v>
      </c>
      <c r="M2" s="57" t="s">
        <v>13</v>
      </c>
      <c r="N2" s="57" t="s">
        <v>14</v>
      </c>
      <c r="O2" s="127" t="s">
        <v>15</v>
      </c>
      <c r="P2" s="57" t="s">
        <v>16</v>
      </c>
      <c r="Q2" s="57" t="s">
        <v>17</v>
      </c>
      <c r="R2" s="127" t="s">
        <v>18</v>
      </c>
      <c r="S2" s="127" t="s">
        <v>19</v>
      </c>
      <c r="T2" s="57" t="s">
        <v>20</v>
      </c>
      <c r="U2" s="57" t="s">
        <v>21</v>
      </c>
      <c r="V2" s="57"/>
      <c r="W2" s="57"/>
      <c r="X2" s="57"/>
      <c r="Y2" s="57"/>
      <c r="Z2" s="57"/>
    </row>
    <row r="3" customFormat="false" ht="18" hidden="false" customHeight="true" outlineLevel="0" collapsed="false">
      <c r="A3" s="61" t="s">
        <v>1305</v>
      </c>
      <c r="B3" s="57" t="s">
        <v>1306</v>
      </c>
      <c r="C3" s="61" t="s">
        <v>1307</v>
      </c>
      <c r="D3" s="57" t="s">
        <v>4692</v>
      </c>
      <c r="E3" s="57"/>
      <c r="F3" s="127" t="n">
        <v>327</v>
      </c>
      <c r="G3" s="127" t="n">
        <v>2797</v>
      </c>
      <c r="H3" s="132" t="n">
        <v>0.00364583333333333</v>
      </c>
      <c r="I3" s="133" t="n">
        <v>44649</v>
      </c>
      <c r="J3" s="127" t="n">
        <v>3</v>
      </c>
      <c r="K3" s="57" t="s">
        <v>28</v>
      </c>
      <c r="L3" s="57" t="s">
        <v>29</v>
      </c>
      <c r="M3" s="57" t="s">
        <v>1309</v>
      </c>
      <c r="N3" s="57"/>
      <c r="O3" s="127"/>
      <c r="P3" s="57"/>
      <c r="Q3" s="57" t="s">
        <v>4199</v>
      </c>
      <c r="R3" s="127" t="n">
        <v>66</v>
      </c>
      <c r="S3" s="127" t="n">
        <v>5</v>
      </c>
      <c r="T3" s="57" t="s">
        <v>36</v>
      </c>
      <c r="U3" s="57"/>
      <c r="V3" s="57"/>
      <c r="W3" s="57"/>
      <c r="X3" s="57"/>
      <c r="Y3" s="57"/>
      <c r="Z3" s="57"/>
    </row>
    <row r="4" customFormat="false" ht="18" hidden="false" customHeight="true" outlineLevel="0" collapsed="false">
      <c r="A4" s="61" t="s">
        <v>1310</v>
      </c>
      <c r="B4" s="57" t="s">
        <v>1311</v>
      </c>
      <c r="C4" s="61" t="s">
        <v>619</v>
      </c>
      <c r="D4" s="57" t="s">
        <v>1312</v>
      </c>
      <c r="E4" s="57" t="s">
        <v>41</v>
      </c>
      <c r="F4" s="127" t="n">
        <v>5860000</v>
      </c>
      <c r="G4" s="127" t="n">
        <v>810222178</v>
      </c>
      <c r="H4" s="132" t="n">
        <v>0.00622685185185185</v>
      </c>
      <c r="I4" s="133" t="n">
        <v>43614</v>
      </c>
      <c r="J4" s="127" t="n">
        <v>145000</v>
      </c>
      <c r="K4" s="57" t="s">
        <v>28</v>
      </c>
      <c r="L4" s="57" t="s">
        <v>29</v>
      </c>
      <c r="M4" s="57" t="s">
        <v>1313</v>
      </c>
      <c r="N4" s="57" t="s">
        <v>4693</v>
      </c>
      <c r="O4" s="127" t="n">
        <v>3531</v>
      </c>
      <c r="P4" s="57" t="s">
        <v>4652</v>
      </c>
      <c r="Q4" s="57" t="s">
        <v>4199</v>
      </c>
      <c r="R4" s="127" t="n">
        <v>207</v>
      </c>
      <c r="S4" s="127" t="n">
        <v>15</v>
      </c>
      <c r="T4" s="57" t="s">
        <v>36</v>
      </c>
      <c r="U4" s="57"/>
      <c r="V4" s="57"/>
      <c r="W4" s="57"/>
      <c r="X4" s="57"/>
      <c r="Y4" s="57"/>
      <c r="Z4" s="57"/>
    </row>
    <row r="5" customFormat="false" ht="18" hidden="false" customHeight="true" outlineLevel="0" collapsed="false">
      <c r="A5" s="61" t="s">
        <v>1314</v>
      </c>
      <c r="B5" s="57" t="s">
        <v>1315</v>
      </c>
      <c r="C5" s="61" t="s">
        <v>1316</v>
      </c>
      <c r="D5" s="57" t="s">
        <v>1317</v>
      </c>
      <c r="E5" s="57" t="s">
        <v>41</v>
      </c>
      <c r="F5" s="127" t="n">
        <v>2300000</v>
      </c>
      <c r="G5" s="127" t="n">
        <v>311749185</v>
      </c>
      <c r="H5" s="132" t="n">
        <v>0.0203703703703704</v>
      </c>
      <c r="I5" s="133" t="n">
        <v>43544</v>
      </c>
      <c r="J5" s="127" t="n">
        <v>2800000</v>
      </c>
      <c r="K5" s="57" t="s">
        <v>28</v>
      </c>
      <c r="L5" s="57" t="s">
        <v>29</v>
      </c>
      <c r="M5" s="57" t="s">
        <v>1318</v>
      </c>
      <c r="N5" s="57"/>
      <c r="O5" s="127" t="n">
        <v>313332</v>
      </c>
      <c r="P5" s="57" t="s">
        <v>4652</v>
      </c>
      <c r="Q5" s="57" t="s">
        <v>4199</v>
      </c>
      <c r="R5" s="127" t="n">
        <v>107</v>
      </c>
      <c r="S5" s="127" t="n">
        <v>6</v>
      </c>
      <c r="T5" s="57" t="s">
        <v>36</v>
      </c>
      <c r="U5" s="57"/>
      <c r="V5" s="57"/>
      <c r="W5" s="57"/>
      <c r="X5" s="57"/>
      <c r="Y5" s="57"/>
      <c r="Z5" s="57"/>
    </row>
    <row r="6" customFormat="false" ht="18" hidden="false" customHeight="true" outlineLevel="0" collapsed="false">
      <c r="A6" s="61" t="s">
        <v>1319</v>
      </c>
      <c r="B6" s="57" t="s">
        <v>1320</v>
      </c>
      <c r="C6" s="61" t="s">
        <v>394</v>
      </c>
      <c r="D6" s="61" t="s">
        <v>4339</v>
      </c>
      <c r="E6" s="57"/>
      <c r="F6" s="127" t="n">
        <v>6300000</v>
      </c>
      <c r="G6" s="127" t="n">
        <v>424665648</v>
      </c>
      <c r="H6" s="132" t="n">
        <v>0.18099537037037</v>
      </c>
      <c r="I6" s="133" t="n">
        <v>43283</v>
      </c>
      <c r="J6" s="127" t="n">
        <v>249000</v>
      </c>
      <c r="K6" s="57" t="s">
        <v>28</v>
      </c>
      <c r="L6" s="57" t="s">
        <v>29</v>
      </c>
      <c r="M6" s="57" t="s">
        <v>1321</v>
      </c>
      <c r="N6" s="57" t="s">
        <v>4694</v>
      </c>
      <c r="O6" s="127" t="n">
        <v>9414</v>
      </c>
      <c r="P6" s="57" t="s">
        <v>4652</v>
      </c>
      <c r="Q6" s="57" t="s">
        <v>4239</v>
      </c>
      <c r="R6" s="127" t="n">
        <v>1351</v>
      </c>
      <c r="S6" s="127" t="n">
        <v>75</v>
      </c>
      <c r="T6" s="57" t="s">
        <v>36</v>
      </c>
      <c r="U6" s="57" t="n">
        <v>4</v>
      </c>
      <c r="V6" s="57"/>
      <c r="W6" s="57"/>
      <c r="X6" s="57"/>
      <c r="Y6" s="57"/>
      <c r="Z6" s="57"/>
    </row>
    <row r="7" customFormat="false" ht="18" hidden="false" customHeight="true" outlineLevel="0" collapsed="false">
      <c r="A7" s="61" t="s">
        <v>1322</v>
      </c>
      <c r="B7" s="57" t="s">
        <v>1323</v>
      </c>
      <c r="C7" s="129" t="s">
        <v>1324</v>
      </c>
      <c r="D7" s="57" t="s">
        <v>1325</v>
      </c>
      <c r="E7" s="57" t="s">
        <v>41</v>
      </c>
      <c r="F7" s="127" t="n">
        <v>284000</v>
      </c>
      <c r="G7" s="127" t="n">
        <v>11274068</v>
      </c>
      <c r="H7" s="132" t="n">
        <v>0.00322916666666667</v>
      </c>
      <c r="I7" s="133" t="n">
        <v>44015</v>
      </c>
      <c r="J7" s="127" t="n">
        <v>16000</v>
      </c>
      <c r="K7" s="57" t="s">
        <v>28</v>
      </c>
      <c r="L7" s="57" t="s">
        <v>29</v>
      </c>
      <c r="M7" s="57" t="s">
        <v>1326</v>
      </c>
      <c r="N7" s="57"/>
      <c r="O7" s="127" t="n">
        <v>535</v>
      </c>
      <c r="P7" s="57" t="s">
        <v>4399</v>
      </c>
      <c r="Q7" s="57" t="s">
        <v>4228</v>
      </c>
      <c r="R7" s="127" t="n">
        <v>164</v>
      </c>
      <c r="S7" s="127" t="n">
        <v>12</v>
      </c>
      <c r="T7" s="57" t="s">
        <v>36</v>
      </c>
      <c r="U7" s="57" t="n">
        <v>1</v>
      </c>
      <c r="V7" s="57"/>
      <c r="W7" s="57"/>
      <c r="X7" s="57"/>
      <c r="Y7" s="57"/>
      <c r="Z7" s="57"/>
    </row>
    <row r="8" customFormat="false" ht="18" hidden="false" customHeight="true" outlineLevel="0" collapsed="false">
      <c r="A8" s="61" t="s">
        <v>1327</v>
      </c>
      <c r="B8" s="57" t="s">
        <v>1328</v>
      </c>
      <c r="C8" s="61" t="s">
        <v>1329</v>
      </c>
      <c r="D8" s="57" t="s">
        <v>1330</v>
      </c>
      <c r="E8" s="57"/>
      <c r="F8" s="127" t="n">
        <v>50800</v>
      </c>
      <c r="G8" s="127" t="n">
        <v>3325589</v>
      </c>
      <c r="H8" s="132" t="n">
        <v>0.0155092592592593</v>
      </c>
      <c r="I8" s="133" t="n">
        <v>44195</v>
      </c>
      <c r="J8" s="127" t="n">
        <v>5800</v>
      </c>
      <c r="K8" s="57" t="s">
        <v>28</v>
      </c>
      <c r="L8" s="57" t="s">
        <v>29</v>
      </c>
      <c r="M8" s="57" t="s">
        <v>1331</v>
      </c>
      <c r="N8" s="57"/>
      <c r="O8" s="127" t="n">
        <v>59</v>
      </c>
      <c r="P8" s="57" t="s">
        <v>4652</v>
      </c>
      <c r="Q8" s="57" t="s">
        <v>4199</v>
      </c>
      <c r="R8" s="127" t="n">
        <v>194</v>
      </c>
      <c r="S8" s="127" t="n">
        <v>22</v>
      </c>
      <c r="T8" s="57" t="s">
        <v>36</v>
      </c>
      <c r="U8" s="57"/>
      <c r="V8" s="57"/>
      <c r="W8" s="57"/>
      <c r="X8" s="57"/>
      <c r="Y8" s="57"/>
      <c r="Z8" s="57"/>
    </row>
    <row r="9" customFormat="false" ht="18" hidden="false" customHeight="true" outlineLevel="0" collapsed="false">
      <c r="A9" s="61" t="s">
        <v>1332</v>
      </c>
      <c r="B9" s="57" t="s">
        <v>1333</v>
      </c>
      <c r="C9" s="129" t="s">
        <v>1334</v>
      </c>
      <c r="D9" s="57" t="s">
        <v>1335</v>
      </c>
      <c r="E9" s="57" t="s">
        <v>41</v>
      </c>
      <c r="F9" s="127" t="n">
        <v>4330000</v>
      </c>
      <c r="G9" s="127" t="n">
        <v>264610302</v>
      </c>
      <c r="H9" s="132" t="n">
        <v>0.00695601851851852</v>
      </c>
      <c r="I9" s="133" t="n">
        <v>43824</v>
      </c>
      <c r="J9" s="127" t="n">
        <v>502000</v>
      </c>
      <c r="K9" s="57" t="s">
        <v>28</v>
      </c>
      <c r="L9" s="57" t="s">
        <v>29</v>
      </c>
      <c r="M9" s="57" t="s">
        <v>1336</v>
      </c>
      <c r="N9" s="57" t="s">
        <v>4695</v>
      </c>
      <c r="O9" s="127" t="n">
        <v>10217</v>
      </c>
      <c r="P9" s="57" t="s">
        <v>4349</v>
      </c>
      <c r="Q9" s="57" t="s">
        <v>4199</v>
      </c>
      <c r="R9" s="127" t="n">
        <v>1729</v>
      </c>
      <c r="S9" s="127" t="n">
        <v>93</v>
      </c>
      <c r="T9" s="57" t="s">
        <v>36</v>
      </c>
      <c r="U9" s="57"/>
      <c r="V9" s="57"/>
      <c r="W9" s="57"/>
      <c r="X9" s="57"/>
      <c r="Y9" s="57"/>
      <c r="Z9" s="57"/>
    </row>
    <row r="10" customFormat="false" ht="18" hidden="false" customHeight="true" outlineLevel="0" collapsed="false">
      <c r="A10" s="61" t="s">
        <v>1337</v>
      </c>
      <c r="B10" s="57" t="s">
        <v>1338</v>
      </c>
      <c r="C10" s="129" t="s">
        <v>1339</v>
      </c>
      <c r="D10" s="57" t="s">
        <v>1340</v>
      </c>
      <c r="E10" s="57"/>
      <c r="F10" s="127" t="n">
        <v>291000</v>
      </c>
      <c r="G10" s="127" t="n">
        <v>17739141</v>
      </c>
      <c r="H10" s="132" t="n">
        <v>0.00300925925925926</v>
      </c>
      <c r="I10" s="134" t="n">
        <v>44294</v>
      </c>
      <c r="J10" s="127" t="n">
        <v>16000</v>
      </c>
      <c r="K10" s="57" t="s">
        <v>28</v>
      </c>
      <c r="L10" s="57" t="s">
        <v>29</v>
      </c>
      <c r="M10" s="57" t="s">
        <v>1341</v>
      </c>
      <c r="N10" s="57" t="s">
        <v>4696</v>
      </c>
      <c r="O10" s="127" t="n">
        <v>87</v>
      </c>
      <c r="P10" s="57" t="s">
        <v>4606</v>
      </c>
      <c r="Q10" s="57" t="s">
        <v>4239</v>
      </c>
      <c r="R10" s="127" t="n">
        <v>291</v>
      </c>
      <c r="S10" s="127" t="n">
        <v>24</v>
      </c>
      <c r="T10" s="57" t="s">
        <v>36</v>
      </c>
      <c r="U10" s="57" t="n">
        <v>8</v>
      </c>
      <c r="V10" s="57"/>
      <c r="W10" s="57"/>
      <c r="X10" s="57"/>
      <c r="Y10" s="57"/>
      <c r="Z10" s="57"/>
    </row>
    <row r="11" customFormat="false" ht="18" hidden="false" customHeight="true" outlineLevel="0" collapsed="false">
      <c r="A11" s="61" t="s">
        <v>1342</v>
      </c>
      <c r="B11" s="57" t="s">
        <v>1343</v>
      </c>
      <c r="C11" s="61" t="s">
        <v>1344</v>
      </c>
      <c r="D11" s="57" t="s">
        <v>4697</v>
      </c>
      <c r="E11" s="57"/>
      <c r="F11" s="127" t="n">
        <v>79300</v>
      </c>
      <c r="G11" s="127" t="n">
        <v>3735008</v>
      </c>
      <c r="H11" s="132" t="n">
        <v>0.00421296296296296</v>
      </c>
      <c r="I11" s="133" t="n">
        <v>43792</v>
      </c>
      <c r="J11" s="127" t="n">
        <v>86000</v>
      </c>
      <c r="K11" s="57" t="s">
        <v>28</v>
      </c>
      <c r="L11" s="57" t="s">
        <v>29</v>
      </c>
      <c r="M11" s="135" t="s">
        <v>1346</v>
      </c>
      <c r="N11" s="57"/>
      <c r="O11" s="127" t="n">
        <v>482</v>
      </c>
      <c r="P11" s="57" t="s">
        <v>4612</v>
      </c>
      <c r="Q11" s="57" t="s">
        <v>4199</v>
      </c>
      <c r="R11" s="127" t="n">
        <v>3</v>
      </c>
      <c r="S11" s="127"/>
      <c r="T11" s="57" t="s">
        <v>36</v>
      </c>
      <c r="U11" s="57"/>
      <c r="V11" s="57"/>
      <c r="W11" s="57"/>
      <c r="X11" s="57"/>
      <c r="Y11" s="57"/>
      <c r="Z11" s="57"/>
    </row>
    <row r="12" customFormat="false" ht="18" hidden="false" customHeight="true" outlineLevel="0" collapsed="false">
      <c r="A12" s="61" t="s">
        <v>1347</v>
      </c>
      <c r="B12" s="57" t="s">
        <v>1348</v>
      </c>
      <c r="C12" s="61" t="s">
        <v>1349</v>
      </c>
      <c r="D12" s="57" t="s">
        <v>1350</v>
      </c>
      <c r="E12" s="57" t="s">
        <v>41</v>
      </c>
      <c r="F12" s="127" t="n">
        <v>42400000</v>
      </c>
      <c r="G12" s="127" t="n">
        <v>11872662189</v>
      </c>
      <c r="H12" s="132" t="n">
        <v>0.00202546296296296</v>
      </c>
      <c r="I12" s="133" t="n">
        <v>44624</v>
      </c>
      <c r="J12" s="127" t="n">
        <v>226000</v>
      </c>
      <c r="K12" s="57" t="s">
        <v>28</v>
      </c>
      <c r="L12" s="57" t="s">
        <v>29</v>
      </c>
      <c r="M12" s="57" t="s">
        <v>1351</v>
      </c>
      <c r="N12" s="57" t="s">
        <v>4698</v>
      </c>
      <c r="O12" s="127" t="n">
        <v>7713</v>
      </c>
      <c r="P12" s="57" t="s">
        <v>4652</v>
      </c>
      <c r="Q12" s="57" t="s">
        <v>4199</v>
      </c>
      <c r="R12" s="127" t="n">
        <v>323</v>
      </c>
      <c r="S12" s="127" t="n">
        <v>63</v>
      </c>
      <c r="T12" s="57" t="s">
        <v>29</v>
      </c>
      <c r="U12" s="57" t="n">
        <v>1</v>
      </c>
      <c r="V12" s="57"/>
      <c r="W12" s="57"/>
      <c r="X12" s="57"/>
      <c r="Y12" s="57"/>
      <c r="Z12" s="57"/>
    </row>
    <row r="13" customFormat="false" ht="18" hidden="false" customHeight="true" outlineLevel="0" collapsed="false">
      <c r="A13" s="61" t="s">
        <v>1352</v>
      </c>
      <c r="B13" s="57" t="s">
        <v>1353</v>
      </c>
      <c r="C13" s="61" t="s">
        <v>1354</v>
      </c>
      <c r="D13" s="57" t="s">
        <v>1355</v>
      </c>
      <c r="E13" s="57" t="s">
        <v>41</v>
      </c>
      <c r="F13" s="127" t="n">
        <v>3510000</v>
      </c>
      <c r="G13" s="127" t="n">
        <v>31403436</v>
      </c>
      <c r="H13" s="132" t="n">
        <v>0.0108217592592593</v>
      </c>
      <c r="I13" s="133" t="n">
        <v>44695</v>
      </c>
      <c r="J13" s="127" t="n">
        <v>80000</v>
      </c>
      <c r="K13" s="57" t="s">
        <v>28</v>
      </c>
      <c r="L13" s="57" t="s">
        <v>29</v>
      </c>
      <c r="M13" s="57" t="s">
        <v>1356</v>
      </c>
      <c r="N13" s="57" t="s">
        <v>4699</v>
      </c>
      <c r="O13" s="127" t="n">
        <v>4505</v>
      </c>
      <c r="P13" s="57" t="s">
        <v>4652</v>
      </c>
      <c r="Q13" s="57" t="s">
        <v>4228</v>
      </c>
      <c r="R13" s="127" t="n">
        <v>267</v>
      </c>
      <c r="S13" s="127" t="n">
        <v>12</v>
      </c>
      <c r="T13" s="57" t="s">
        <v>29</v>
      </c>
      <c r="U13" s="57" t="n">
        <v>1</v>
      </c>
      <c r="V13" s="57"/>
      <c r="W13" s="57"/>
      <c r="X13" s="57"/>
      <c r="Y13" s="57"/>
      <c r="Z13" s="57"/>
    </row>
    <row r="14" customFormat="false" ht="18" hidden="false" customHeight="true" outlineLevel="0" collapsed="false">
      <c r="A14" s="61" t="s">
        <v>1357</v>
      </c>
      <c r="B14" s="57" t="s">
        <v>1358</v>
      </c>
      <c r="C14" s="61" t="s">
        <v>1359</v>
      </c>
      <c r="D14" s="57" t="s">
        <v>1360</v>
      </c>
      <c r="E14" s="57" t="s">
        <v>41</v>
      </c>
      <c r="F14" s="127" t="n">
        <v>4220000</v>
      </c>
      <c r="G14" s="127" t="n">
        <v>1061745402</v>
      </c>
      <c r="H14" s="132" t="n">
        <v>0.0103587962962963</v>
      </c>
      <c r="I14" s="134" t="n">
        <v>44798</v>
      </c>
      <c r="J14" s="127" t="n">
        <v>304000</v>
      </c>
      <c r="K14" s="57" t="s">
        <v>53</v>
      </c>
      <c r="L14" s="57" t="s">
        <v>29</v>
      </c>
      <c r="M14" s="57"/>
      <c r="N14" s="57" t="s">
        <v>4700</v>
      </c>
      <c r="O14" s="127" t="n">
        <v>3487</v>
      </c>
      <c r="P14" s="57" t="s">
        <v>4652</v>
      </c>
      <c r="Q14" s="57" t="s">
        <v>4199</v>
      </c>
      <c r="R14" s="127" t="n">
        <v>498</v>
      </c>
      <c r="S14" s="127" t="n">
        <v>20</v>
      </c>
      <c r="T14" s="57" t="s">
        <v>29</v>
      </c>
      <c r="U14" s="57"/>
      <c r="V14" s="57"/>
      <c r="W14" s="57"/>
      <c r="X14" s="57"/>
      <c r="Y14" s="57"/>
      <c r="Z14" s="57"/>
    </row>
    <row r="15" customFormat="false" ht="18" hidden="false" customHeight="true" outlineLevel="0" collapsed="false">
      <c r="A15" s="61" t="s">
        <v>1361</v>
      </c>
      <c r="B15" s="57" t="s">
        <v>1362</v>
      </c>
      <c r="C15" s="129" t="s">
        <v>1363</v>
      </c>
      <c r="D15" s="57" t="s">
        <v>1364</v>
      </c>
      <c r="E15" s="57" t="s">
        <v>41</v>
      </c>
      <c r="F15" s="127" t="n">
        <v>8690000</v>
      </c>
      <c r="G15" s="127" t="n">
        <v>1102259610</v>
      </c>
      <c r="H15" s="132" t="n">
        <v>0.0219675925925926</v>
      </c>
      <c r="I15" s="133" t="n">
        <v>44805</v>
      </c>
      <c r="J15" s="127" t="n">
        <v>261000</v>
      </c>
      <c r="K15" s="57" t="s">
        <v>53</v>
      </c>
      <c r="L15" s="57" t="s">
        <v>29</v>
      </c>
      <c r="M15" s="57" t="s">
        <v>1365</v>
      </c>
      <c r="N15" s="57"/>
      <c r="O15" s="127" t="n">
        <v>12612</v>
      </c>
      <c r="P15" s="57" t="s">
        <v>4652</v>
      </c>
      <c r="Q15" s="57" t="s">
        <v>4199</v>
      </c>
      <c r="R15" s="127" t="n">
        <v>487</v>
      </c>
      <c r="S15" s="127" t="n">
        <v>23</v>
      </c>
      <c r="T15" s="57" t="s">
        <v>36</v>
      </c>
      <c r="U15" s="57" t="n">
        <v>1</v>
      </c>
      <c r="V15" s="57"/>
      <c r="W15" s="57"/>
      <c r="X15" s="57"/>
      <c r="Y15" s="57"/>
      <c r="Z15" s="57"/>
    </row>
    <row r="16" customFormat="false" ht="18" hidden="false" customHeight="true" outlineLevel="0" collapsed="false">
      <c r="A16" s="61" t="s">
        <v>1366</v>
      </c>
      <c r="B16" s="57" t="s">
        <v>1367</v>
      </c>
      <c r="C16" s="61" t="s">
        <v>1368</v>
      </c>
      <c r="D16" s="57" t="s">
        <v>1369</v>
      </c>
      <c r="E16" s="57"/>
      <c r="F16" s="127" t="n">
        <v>12100000</v>
      </c>
      <c r="G16" s="127" t="n">
        <v>4450875704</v>
      </c>
      <c r="H16" s="132" t="n">
        <v>0.0124537037037037</v>
      </c>
      <c r="I16" s="134" t="n">
        <v>44784</v>
      </c>
      <c r="J16" s="127" t="n">
        <v>119000</v>
      </c>
      <c r="K16" s="57" t="s">
        <v>28</v>
      </c>
      <c r="L16" s="57" t="s">
        <v>29</v>
      </c>
      <c r="M16" s="57" t="s">
        <v>1370</v>
      </c>
      <c r="N16" s="57"/>
      <c r="O16" s="127" t="n">
        <v>6449</v>
      </c>
      <c r="P16" s="57" t="s">
        <v>4652</v>
      </c>
      <c r="Q16" s="57" t="s">
        <v>4199</v>
      </c>
      <c r="R16" s="127" t="n">
        <v>3539</v>
      </c>
      <c r="S16" s="127" t="n">
        <v>65</v>
      </c>
      <c r="T16" s="57" t="s">
        <v>36</v>
      </c>
      <c r="U16" s="57"/>
      <c r="V16" s="57"/>
      <c r="W16" s="57"/>
      <c r="X16" s="57"/>
      <c r="Y16" s="57"/>
      <c r="Z16" s="57"/>
    </row>
    <row r="17" customFormat="false" ht="18" hidden="false" customHeight="true" outlineLevel="0" collapsed="false">
      <c r="A17" s="61" t="s">
        <v>1371</v>
      </c>
      <c r="B17" s="57" t="s">
        <v>1372</v>
      </c>
      <c r="C17" s="61" t="s">
        <v>1373</v>
      </c>
      <c r="D17" s="57" t="s">
        <v>1374</v>
      </c>
      <c r="E17" s="57"/>
      <c r="F17" s="127" t="n">
        <v>615000</v>
      </c>
      <c r="G17" s="127" t="n">
        <v>128164907</v>
      </c>
      <c r="H17" s="132" t="n">
        <v>0.00990740740740741</v>
      </c>
      <c r="I17" s="133" t="n">
        <v>44718</v>
      </c>
      <c r="J17" s="127" t="n">
        <v>13000</v>
      </c>
      <c r="K17" s="57" t="s">
        <v>28</v>
      </c>
      <c r="L17" s="57" t="s">
        <v>29</v>
      </c>
      <c r="M17" s="57" t="s">
        <v>1375</v>
      </c>
      <c r="N17" s="57" t="s">
        <v>4701</v>
      </c>
      <c r="O17" s="127" t="n">
        <v>931</v>
      </c>
      <c r="P17" s="57" t="s">
        <v>4652</v>
      </c>
      <c r="Q17" s="57" t="s">
        <v>4228</v>
      </c>
      <c r="R17" s="127" t="n">
        <v>79</v>
      </c>
      <c r="S17" s="127" t="n">
        <v>6</v>
      </c>
      <c r="T17" s="57" t="s">
        <v>36</v>
      </c>
      <c r="U17" s="57"/>
      <c r="V17" s="57"/>
      <c r="W17" s="57"/>
      <c r="X17" s="57"/>
      <c r="Y17" s="57"/>
      <c r="Z17" s="57"/>
    </row>
    <row r="18" customFormat="false" ht="18" hidden="false" customHeight="true" outlineLevel="0" collapsed="false">
      <c r="A18" s="61" t="s">
        <v>1376</v>
      </c>
      <c r="B18" s="57" t="s">
        <v>1377</v>
      </c>
      <c r="C18" s="61" t="s">
        <v>1378</v>
      </c>
      <c r="D18" s="57" t="s">
        <v>1379</v>
      </c>
      <c r="E18" s="57"/>
      <c r="F18" s="127" t="n">
        <v>6810000</v>
      </c>
      <c r="G18" s="127" t="n">
        <v>1135288945</v>
      </c>
      <c r="H18" s="132" t="n">
        <v>0.00416666666666667</v>
      </c>
      <c r="I18" s="133" t="n">
        <v>44161</v>
      </c>
      <c r="J18" s="127" t="n">
        <v>148000</v>
      </c>
      <c r="K18" s="57" t="s">
        <v>28</v>
      </c>
      <c r="L18" s="57" t="s">
        <v>29</v>
      </c>
      <c r="M18" s="57" t="s">
        <v>1380</v>
      </c>
      <c r="N18" s="57"/>
      <c r="O18" s="127" t="n">
        <v>20818</v>
      </c>
      <c r="P18" s="57" t="s">
        <v>4652</v>
      </c>
      <c r="Q18" s="57" t="s">
        <v>4199</v>
      </c>
      <c r="R18" s="127" t="n">
        <v>900</v>
      </c>
      <c r="S18" s="127" t="n">
        <v>32</v>
      </c>
      <c r="T18" s="57" t="s">
        <v>36</v>
      </c>
      <c r="U18" s="57" t="n">
        <v>4</v>
      </c>
      <c r="V18" s="57"/>
      <c r="W18" s="57"/>
      <c r="X18" s="57"/>
      <c r="Y18" s="57"/>
      <c r="Z18" s="57"/>
    </row>
    <row r="19" customFormat="false" ht="18" hidden="false" customHeight="true" outlineLevel="0" collapsed="false">
      <c r="A19" s="61" t="s">
        <v>1381</v>
      </c>
      <c r="B19" s="57" t="s">
        <v>1382</v>
      </c>
      <c r="C19" s="61" t="s">
        <v>1383</v>
      </c>
      <c r="D19" s="57" t="s">
        <v>4702</v>
      </c>
      <c r="E19" s="57"/>
      <c r="F19" s="127" t="n">
        <v>19300000</v>
      </c>
      <c r="G19" s="127" t="n">
        <v>2092567915</v>
      </c>
      <c r="H19" s="132" t="n">
        <v>0.00831018518518518</v>
      </c>
      <c r="I19" s="133" t="n">
        <v>44096</v>
      </c>
      <c r="J19" s="127" t="n">
        <v>742000</v>
      </c>
      <c r="K19" s="57" t="s">
        <v>28</v>
      </c>
      <c r="L19" s="57" t="s">
        <v>29</v>
      </c>
      <c r="M19" s="57" t="s">
        <v>1385</v>
      </c>
      <c r="N19" s="57"/>
      <c r="O19" s="127" t="n">
        <v>40452</v>
      </c>
      <c r="P19" s="57" t="s">
        <v>4652</v>
      </c>
      <c r="Q19" s="57" t="s">
        <v>4199</v>
      </c>
      <c r="R19" s="127" t="n">
        <v>163</v>
      </c>
      <c r="S19" s="127" t="n">
        <v>8</v>
      </c>
      <c r="T19" s="57" t="s">
        <v>36</v>
      </c>
      <c r="U19" s="57"/>
      <c r="V19" s="57"/>
      <c r="W19" s="57"/>
      <c r="X19" s="57"/>
      <c r="Y19" s="57"/>
      <c r="Z19" s="57"/>
    </row>
    <row r="20" customFormat="false" ht="18" hidden="false" customHeight="true" outlineLevel="0" collapsed="false">
      <c r="A20" s="61" t="s">
        <v>1386</v>
      </c>
      <c r="B20" s="57" t="s">
        <v>1387</v>
      </c>
      <c r="C20" s="61" t="s">
        <v>1388</v>
      </c>
      <c r="D20" s="57" t="s">
        <v>1389</v>
      </c>
      <c r="E20" s="57"/>
      <c r="F20" s="127" t="n">
        <v>1410000</v>
      </c>
      <c r="G20" s="127" t="n">
        <v>227188287</v>
      </c>
      <c r="H20" s="132" t="n">
        <v>0.00780092592592593</v>
      </c>
      <c r="I20" s="133" t="n">
        <v>44527</v>
      </c>
      <c r="J20" s="127" t="n">
        <v>98000</v>
      </c>
      <c r="K20" s="57" t="s">
        <v>28</v>
      </c>
      <c r="L20" s="57" t="s">
        <v>29</v>
      </c>
      <c r="M20" s="135" t="s">
        <v>1390</v>
      </c>
      <c r="N20" s="57"/>
      <c r="O20" s="127" t="n">
        <v>7038</v>
      </c>
      <c r="P20" s="57" t="s">
        <v>4652</v>
      </c>
      <c r="Q20" s="57" t="s">
        <v>4199</v>
      </c>
      <c r="R20" s="127" t="n">
        <v>175</v>
      </c>
      <c r="S20" s="127" t="n">
        <v>1</v>
      </c>
      <c r="T20" s="57" t="s">
        <v>36</v>
      </c>
      <c r="U20" s="57"/>
      <c r="V20" s="57"/>
      <c r="W20" s="57"/>
      <c r="X20" s="57"/>
      <c r="Y20" s="57"/>
      <c r="Z20" s="57"/>
    </row>
    <row r="21" customFormat="false" ht="18" hidden="false" customHeight="true" outlineLevel="0" collapsed="false">
      <c r="A21" s="61" t="s">
        <v>1391</v>
      </c>
      <c r="B21" s="57" t="s">
        <v>1392</v>
      </c>
      <c r="C21" s="61" t="s">
        <v>1393</v>
      </c>
      <c r="D21" s="57" t="s">
        <v>1394</v>
      </c>
      <c r="E21" s="57"/>
      <c r="F21" s="127" t="n">
        <v>262000</v>
      </c>
      <c r="G21" s="127" t="n">
        <v>139387001</v>
      </c>
      <c r="H21" s="132" t="n">
        <v>0.00849537037037037</v>
      </c>
      <c r="I21" s="133" t="n">
        <v>44534</v>
      </c>
      <c r="J21" s="127" t="n">
        <v>1500</v>
      </c>
      <c r="K21" s="57" t="s">
        <v>28</v>
      </c>
      <c r="L21" s="57" t="s">
        <v>29</v>
      </c>
      <c r="M21" s="57" t="s">
        <v>1395</v>
      </c>
      <c r="N21" s="57" t="s">
        <v>4703</v>
      </c>
      <c r="O21" s="127" t="n">
        <v>177</v>
      </c>
      <c r="P21" s="57" t="s">
        <v>4349</v>
      </c>
      <c r="Q21" s="57" t="s">
        <v>4199</v>
      </c>
      <c r="R21" s="127" t="n">
        <v>2025</v>
      </c>
      <c r="S21" s="127" t="n">
        <v>9</v>
      </c>
      <c r="T21" s="57" t="s">
        <v>36</v>
      </c>
      <c r="U21" s="57"/>
      <c r="V21" s="57"/>
      <c r="W21" s="57"/>
      <c r="X21" s="57"/>
      <c r="Y21" s="57"/>
      <c r="Z21" s="57"/>
    </row>
    <row r="22" customFormat="false" ht="18" hidden="false" customHeight="true" outlineLevel="0" collapsed="false">
      <c r="A22" s="61" t="s">
        <v>1396</v>
      </c>
      <c r="B22" s="57" t="s">
        <v>1397</v>
      </c>
      <c r="C22" s="61" t="s">
        <v>1398</v>
      </c>
      <c r="D22" s="57" t="s">
        <v>4704</v>
      </c>
      <c r="E22" s="57"/>
      <c r="F22" s="127" t="n">
        <v>262000</v>
      </c>
      <c r="G22" s="127" t="n">
        <v>27664462</v>
      </c>
      <c r="H22" s="132" t="n">
        <v>0.00334490740740741</v>
      </c>
      <c r="I22" s="133" t="n">
        <v>44231</v>
      </c>
      <c r="J22" s="127" t="n">
        <v>9500</v>
      </c>
      <c r="K22" s="57" t="s">
        <v>53</v>
      </c>
      <c r="L22" s="57" t="s">
        <v>36</v>
      </c>
      <c r="M22" s="57" t="s">
        <v>1397</v>
      </c>
      <c r="N22" s="57"/>
      <c r="O22" s="127" t="n">
        <v>347</v>
      </c>
      <c r="P22" s="57" t="s">
        <v>4355</v>
      </c>
      <c r="Q22" s="57" t="s">
        <v>4199</v>
      </c>
      <c r="R22" s="127" t="n">
        <v>102</v>
      </c>
      <c r="S22" s="127" t="n">
        <v>51</v>
      </c>
      <c r="T22" s="57" t="s">
        <v>36</v>
      </c>
      <c r="U22" s="57"/>
      <c r="V22" s="57"/>
      <c r="W22" s="57"/>
      <c r="X22" s="57"/>
      <c r="Y22" s="57"/>
      <c r="Z22" s="57"/>
    </row>
    <row r="23" customFormat="false" ht="18" hidden="false" customHeight="true" outlineLevel="0" collapsed="false">
      <c r="A23" s="61" t="s">
        <v>1400</v>
      </c>
      <c r="B23" s="57" t="s">
        <v>1401</v>
      </c>
      <c r="C23" s="61" t="s">
        <v>1402</v>
      </c>
      <c r="D23" s="57" t="s">
        <v>4705</v>
      </c>
      <c r="E23" s="57"/>
      <c r="F23" s="127" t="n">
        <v>34400000</v>
      </c>
      <c r="G23" s="127" t="n">
        <v>27479278750</v>
      </c>
      <c r="H23" s="132" t="n">
        <v>0.00353009259259259</v>
      </c>
      <c r="I23" s="133" t="n">
        <v>44453</v>
      </c>
      <c r="J23" s="127" t="n">
        <v>167000</v>
      </c>
      <c r="K23" s="57" t="s">
        <v>53</v>
      </c>
      <c r="L23" s="57" t="s">
        <v>36</v>
      </c>
      <c r="M23" s="57"/>
      <c r="N23" s="57" t="s">
        <v>4706</v>
      </c>
      <c r="O23" s="127" t="n">
        <v>2631</v>
      </c>
      <c r="P23" s="57" t="s">
        <v>4652</v>
      </c>
      <c r="Q23" s="57" t="s">
        <v>4199</v>
      </c>
      <c r="R23" s="127" t="n">
        <v>75876</v>
      </c>
      <c r="S23" s="127" t="n">
        <v>313</v>
      </c>
      <c r="T23" s="57" t="s">
        <v>36</v>
      </c>
      <c r="U23" s="57" t="n">
        <v>341</v>
      </c>
      <c r="V23" s="57"/>
      <c r="W23" s="57"/>
      <c r="X23" s="57"/>
      <c r="Y23" s="57"/>
      <c r="Z23" s="57"/>
    </row>
    <row r="24" customFormat="false" ht="18" hidden="false" customHeight="true" outlineLevel="0" collapsed="false">
      <c r="A24" s="61" t="s">
        <v>1404</v>
      </c>
      <c r="B24" s="57" t="s">
        <v>1405</v>
      </c>
      <c r="C24" s="129" t="s">
        <v>1406</v>
      </c>
      <c r="D24" s="57" t="s">
        <v>4707</v>
      </c>
      <c r="E24" s="57"/>
      <c r="F24" s="127" t="n">
        <v>1140000</v>
      </c>
      <c r="G24" s="127" t="n">
        <v>315250966</v>
      </c>
      <c r="H24" s="132" t="n">
        <v>0.00168981481481481</v>
      </c>
      <c r="I24" s="133" t="n">
        <v>44626</v>
      </c>
      <c r="J24" s="127" t="n">
        <v>32000</v>
      </c>
      <c r="K24" s="57" t="s">
        <v>28</v>
      </c>
      <c r="L24" s="57" t="s">
        <v>29</v>
      </c>
      <c r="M24" s="57" t="s">
        <v>1408</v>
      </c>
      <c r="N24" s="57" t="s">
        <v>4708</v>
      </c>
      <c r="O24" s="127" t="n">
        <v>1110</v>
      </c>
      <c r="P24" s="57" t="s">
        <v>4652</v>
      </c>
      <c r="Q24" s="57" t="s">
        <v>4199</v>
      </c>
      <c r="R24" s="127" t="n">
        <v>279</v>
      </c>
      <c r="S24" s="127" t="n">
        <v>53</v>
      </c>
      <c r="T24" s="57" t="s">
        <v>36</v>
      </c>
      <c r="U24" s="57"/>
      <c r="V24" s="57"/>
      <c r="W24" s="57"/>
      <c r="X24" s="57"/>
      <c r="Y24" s="57"/>
      <c r="Z24" s="57"/>
    </row>
    <row r="25" customFormat="false" ht="18" hidden="false" customHeight="true" outlineLevel="0" collapsed="false">
      <c r="A25" s="61" t="s">
        <v>1409</v>
      </c>
      <c r="B25" s="57" t="s">
        <v>1410</v>
      </c>
      <c r="C25" s="61" t="s">
        <v>1411</v>
      </c>
      <c r="D25" s="57" t="s">
        <v>1412</v>
      </c>
      <c r="E25" s="57"/>
      <c r="F25" s="127" t="n">
        <v>102000</v>
      </c>
      <c r="G25" s="127" t="n">
        <v>56617940</v>
      </c>
      <c r="H25" s="132" t="n">
        <v>0.01375</v>
      </c>
      <c r="I25" s="133" t="n">
        <v>44694</v>
      </c>
      <c r="J25" s="127" t="n">
        <v>3800</v>
      </c>
      <c r="K25" s="57" t="s">
        <v>28</v>
      </c>
      <c r="L25" s="57" t="s">
        <v>29</v>
      </c>
      <c r="M25" s="57" t="s">
        <v>1413</v>
      </c>
      <c r="N25" s="57"/>
      <c r="O25" s="127" t="n">
        <v>206</v>
      </c>
      <c r="P25" s="57" t="s">
        <v>4612</v>
      </c>
      <c r="Q25" s="57" t="s">
        <v>4199</v>
      </c>
      <c r="R25" s="127" t="n">
        <v>489</v>
      </c>
      <c r="S25" s="127" t="n">
        <v>1</v>
      </c>
      <c r="T25" s="57" t="s">
        <v>36</v>
      </c>
      <c r="U25" s="57" t="n">
        <v>4</v>
      </c>
      <c r="V25" s="57"/>
      <c r="W25" s="57"/>
      <c r="X25" s="57"/>
      <c r="Y25" s="57"/>
      <c r="Z25" s="57"/>
    </row>
    <row r="26" customFormat="false" ht="18" hidden="false" customHeight="true" outlineLevel="0" collapsed="false">
      <c r="A26" s="61" t="s">
        <v>1414</v>
      </c>
      <c r="B26" s="57" t="s">
        <v>1415</v>
      </c>
      <c r="C26" s="61" t="s">
        <v>1416</v>
      </c>
      <c r="D26" s="57" t="s">
        <v>1417</v>
      </c>
      <c r="E26" s="57" t="s">
        <v>41</v>
      </c>
      <c r="F26" s="127" t="n">
        <v>10500000</v>
      </c>
      <c r="G26" s="127" t="n">
        <v>1312107043</v>
      </c>
      <c r="H26" s="132" t="n">
        <v>0.033912037037037</v>
      </c>
      <c r="I26" s="133" t="n">
        <v>44717</v>
      </c>
      <c r="J26" s="127" t="n">
        <v>23000</v>
      </c>
      <c r="K26" s="57" t="s">
        <v>28</v>
      </c>
      <c r="L26" s="57" t="s">
        <v>29</v>
      </c>
      <c r="M26" s="57" t="s">
        <v>1418</v>
      </c>
      <c r="N26" s="57" t="s">
        <v>4709</v>
      </c>
      <c r="O26" s="127" t="n">
        <v>942</v>
      </c>
      <c r="P26" s="57" t="s">
        <v>4652</v>
      </c>
      <c r="Q26" s="57" t="s">
        <v>4199</v>
      </c>
      <c r="R26" s="127" t="n">
        <v>2612</v>
      </c>
      <c r="S26" s="127" t="n">
        <v>155</v>
      </c>
      <c r="T26" s="57" t="s">
        <v>36</v>
      </c>
      <c r="U26" s="57" t="n">
        <v>23</v>
      </c>
      <c r="V26" s="57"/>
      <c r="W26" s="57"/>
      <c r="X26" s="57"/>
      <c r="Y26" s="57"/>
      <c r="Z26" s="57"/>
    </row>
    <row r="27" customFormat="false" ht="18" hidden="false" customHeight="true" outlineLevel="0" collapsed="false">
      <c r="A27" s="61" t="s">
        <v>1419</v>
      </c>
      <c r="B27" s="57" t="s">
        <v>1420</v>
      </c>
      <c r="C27" s="57" t="s">
        <v>1383</v>
      </c>
      <c r="D27" s="57" t="s">
        <v>4702</v>
      </c>
      <c r="E27" s="57"/>
      <c r="F27" s="127" t="n">
        <v>19300000</v>
      </c>
      <c r="G27" s="57" t="n">
        <v>2092567915</v>
      </c>
      <c r="H27" s="132" t="n">
        <v>0.00439814814814815</v>
      </c>
      <c r="I27" s="133" t="n">
        <v>42222</v>
      </c>
      <c r="J27" s="127" t="n">
        <v>248000</v>
      </c>
      <c r="K27" s="57" t="s">
        <v>28</v>
      </c>
      <c r="L27" s="57" t="s">
        <v>29</v>
      </c>
      <c r="M27" s="57" t="s">
        <v>1421</v>
      </c>
      <c r="N27" s="57"/>
      <c r="O27" s="127" t="n">
        <v>11843</v>
      </c>
      <c r="P27" s="57" t="s">
        <v>4353</v>
      </c>
      <c r="Q27" s="57" t="s">
        <v>4199</v>
      </c>
      <c r="R27" s="127" t="n">
        <v>163</v>
      </c>
      <c r="S27" s="127" t="n">
        <v>8</v>
      </c>
      <c r="T27" s="57" t="s">
        <v>36</v>
      </c>
      <c r="U27" s="57"/>
      <c r="V27" s="57"/>
      <c r="W27" s="57"/>
      <c r="X27" s="57"/>
      <c r="Y27" s="57"/>
      <c r="Z27" s="57"/>
    </row>
    <row r="28" customFormat="false" ht="18" hidden="false" customHeight="true" outlineLevel="0" collapsed="false">
      <c r="A28" s="61" t="s">
        <v>1422</v>
      </c>
      <c r="B28" s="57" t="s">
        <v>1423</v>
      </c>
      <c r="C28" s="61" t="s">
        <v>1424</v>
      </c>
      <c r="D28" s="57" t="s">
        <v>1425</v>
      </c>
      <c r="E28" s="57"/>
      <c r="F28" s="127" t="n">
        <v>12800000</v>
      </c>
      <c r="G28" s="127" t="n">
        <v>1836286042</v>
      </c>
      <c r="H28" s="132" t="n">
        <v>0.0132407407407407</v>
      </c>
      <c r="I28" s="133" t="n">
        <v>44135</v>
      </c>
      <c r="J28" s="127" t="n">
        <v>529000</v>
      </c>
      <c r="K28" s="57" t="s">
        <v>28</v>
      </c>
      <c r="L28" s="57" t="s">
        <v>29</v>
      </c>
      <c r="M28" s="57" t="s">
        <v>1426</v>
      </c>
      <c r="N28" s="57"/>
      <c r="O28" s="127" t="n">
        <v>104969</v>
      </c>
      <c r="P28" s="57" t="s">
        <v>4652</v>
      </c>
      <c r="Q28" s="57" t="s">
        <v>4228</v>
      </c>
      <c r="R28" s="127" t="n">
        <v>337</v>
      </c>
      <c r="S28" s="127" t="n">
        <v>12</v>
      </c>
      <c r="T28" s="57" t="s">
        <v>36</v>
      </c>
      <c r="U28" s="57"/>
      <c r="V28" s="57"/>
      <c r="W28" s="57"/>
      <c r="X28" s="57"/>
      <c r="Y28" s="57"/>
      <c r="Z28" s="57"/>
    </row>
    <row r="29" customFormat="false" ht="18" hidden="false" customHeight="true" outlineLevel="0" collapsed="false">
      <c r="A29" s="61" t="s">
        <v>1427</v>
      </c>
      <c r="B29" s="57" t="s">
        <v>1428</v>
      </c>
      <c r="C29" s="61" t="s">
        <v>1429</v>
      </c>
      <c r="D29" s="57" t="s">
        <v>1430</v>
      </c>
      <c r="E29" s="57"/>
      <c r="F29" s="127" t="n">
        <v>682000</v>
      </c>
      <c r="G29" s="127" t="n">
        <v>41704800</v>
      </c>
      <c r="H29" s="132" t="n">
        <v>0.00837962962962963</v>
      </c>
      <c r="I29" s="133" t="n">
        <v>44627</v>
      </c>
      <c r="J29" s="127" t="n">
        <v>71000</v>
      </c>
      <c r="K29" s="57" t="s">
        <v>28</v>
      </c>
      <c r="L29" s="57" t="s">
        <v>29</v>
      </c>
      <c r="M29" s="57" t="s">
        <v>1431</v>
      </c>
      <c r="N29" s="57"/>
      <c r="O29" s="127" t="n">
        <v>7997</v>
      </c>
      <c r="P29" s="57" t="s">
        <v>4652</v>
      </c>
      <c r="Q29" s="57" t="s">
        <v>4228</v>
      </c>
      <c r="R29" s="127" t="n">
        <v>98</v>
      </c>
      <c r="S29" s="127" t="n">
        <v>9</v>
      </c>
      <c r="T29" s="57" t="s">
        <v>36</v>
      </c>
      <c r="U29" s="57"/>
      <c r="V29" s="57"/>
      <c r="W29" s="57"/>
      <c r="X29" s="57"/>
      <c r="Y29" s="57"/>
      <c r="Z29" s="57"/>
    </row>
    <row r="30" customFormat="false" ht="18" hidden="false" customHeight="true" outlineLevel="0" collapsed="false">
      <c r="A30" s="61" t="s">
        <v>1432</v>
      </c>
      <c r="B30" s="57" t="s">
        <v>1433</v>
      </c>
      <c r="C30" s="61" t="s">
        <v>1434</v>
      </c>
      <c r="D30" s="57" t="s">
        <v>1435</v>
      </c>
      <c r="E30" s="57" t="s">
        <v>41</v>
      </c>
      <c r="F30" s="127" t="n">
        <v>16900000</v>
      </c>
      <c r="G30" s="127" t="n">
        <v>2716883789</v>
      </c>
      <c r="H30" s="132" t="n">
        <v>0.00876157407407407</v>
      </c>
      <c r="I30" s="133" t="n">
        <v>44821</v>
      </c>
      <c r="J30" s="127" t="n">
        <v>648000</v>
      </c>
      <c r="K30" s="57" t="s">
        <v>53</v>
      </c>
      <c r="L30" s="57" t="s">
        <v>29</v>
      </c>
      <c r="M30" s="57" t="s">
        <v>1436</v>
      </c>
      <c r="N30" s="57" t="s">
        <v>4710</v>
      </c>
      <c r="O30" s="127" t="n">
        <v>20549</v>
      </c>
      <c r="P30" s="57" t="s">
        <v>4652</v>
      </c>
      <c r="Q30" s="57" t="s">
        <v>4199</v>
      </c>
      <c r="R30" s="127" t="n">
        <v>268</v>
      </c>
      <c r="S30" s="127" t="n">
        <v>12</v>
      </c>
      <c r="T30" s="57" t="s">
        <v>36</v>
      </c>
      <c r="U30" s="57"/>
      <c r="V30" s="57"/>
      <c r="W30" s="57"/>
      <c r="X30" s="57"/>
      <c r="Y30" s="57"/>
      <c r="Z30" s="57"/>
    </row>
    <row r="31" customFormat="false" ht="18" hidden="false" customHeight="true" outlineLevel="0" collapsed="false">
      <c r="A31" s="61" t="s">
        <v>1437</v>
      </c>
      <c r="B31" s="57" t="s">
        <v>1438</v>
      </c>
      <c r="C31" s="61" t="s">
        <v>1439</v>
      </c>
      <c r="D31" s="57" t="s">
        <v>1440</v>
      </c>
      <c r="E31" s="57"/>
      <c r="F31" s="127" t="n">
        <v>225000000</v>
      </c>
      <c r="G31" s="127" t="n">
        <v>202297027307</v>
      </c>
      <c r="H31" s="132" t="n">
        <v>0.00289351851851852</v>
      </c>
      <c r="I31" s="133" t="n">
        <v>44658</v>
      </c>
      <c r="J31" s="127" t="n">
        <v>48000</v>
      </c>
      <c r="K31" s="57" t="s">
        <v>53</v>
      </c>
      <c r="L31" s="57" t="s">
        <v>36</v>
      </c>
      <c r="M31" s="135" t="s">
        <v>1441</v>
      </c>
      <c r="N31" s="57" t="s">
        <v>4711</v>
      </c>
      <c r="O31" s="127" t="n">
        <v>666</v>
      </c>
      <c r="P31" s="57" t="s">
        <v>4624</v>
      </c>
      <c r="Q31" s="57" t="s">
        <v>4228</v>
      </c>
      <c r="R31" s="127" t="n">
        <v>17489</v>
      </c>
      <c r="S31" s="127" t="n">
        <v>795</v>
      </c>
      <c r="T31" s="57" t="s">
        <v>36</v>
      </c>
      <c r="U31" s="57" t="n">
        <v>15</v>
      </c>
      <c r="V31" s="57"/>
      <c r="W31" s="57"/>
      <c r="X31" s="57"/>
      <c r="Y31" s="57"/>
      <c r="Z31" s="57"/>
    </row>
    <row r="32" customFormat="false" ht="18" hidden="false" customHeight="true" outlineLevel="0" collapsed="false">
      <c r="A32" s="61" t="s">
        <v>1442</v>
      </c>
      <c r="B32" s="57" t="s">
        <v>1443</v>
      </c>
      <c r="C32" s="61" t="s">
        <v>1444</v>
      </c>
      <c r="D32" s="57" t="s">
        <v>4712</v>
      </c>
      <c r="E32" s="57"/>
      <c r="F32" s="127" t="n">
        <v>10900000</v>
      </c>
      <c r="G32" s="127" t="n">
        <v>5738789774</v>
      </c>
      <c r="H32" s="132" t="n">
        <v>0.00302083333333333</v>
      </c>
      <c r="I32" s="133" t="n">
        <v>43874</v>
      </c>
      <c r="J32" s="127" t="n">
        <v>1500000</v>
      </c>
      <c r="K32" s="57" t="s">
        <v>1446</v>
      </c>
      <c r="L32" s="57" t="s">
        <v>36</v>
      </c>
      <c r="M32" s="57" t="s">
        <v>1447</v>
      </c>
      <c r="N32" s="57"/>
      <c r="O32" s="127" t="n">
        <v>30059</v>
      </c>
      <c r="P32" s="57" t="s">
        <v>4652</v>
      </c>
      <c r="Q32" s="57" t="s">
        <v>4228</v>
      </c>
      <c r="R32" s="127" t="n">
        <v>2795</v>
      </c>
      <c r="S32" s="127" t="n">
        <v>130</v>
      </c>
      <c r="T32" s="57" t="s">
        <v>36</v>
      </c>
      <c r="U32" s="57" t="n">
        <v>1</v>
      </c>
      <c r="V32" s="57"/>
      <c r="W32" s="57"/>
      <c r="X32" s="57"/>
      <c r="Y32" s="57"/>
      <c r="Z32" s="57"/>
    </row>
    <row r="33" customFormat="false" ht="18" hidden="false" customHeight="true" outlineLevel="0" collapsed="false">
      <c r="A33" s="61" t="s">
        <v>1448</v>
      </c>
      <c r="B33" s="57" t="s">
        <v>1449</v>
      </c>
      <c r="C33" s="61" t="s">
        <v>1450</v>
      </c>
      <c r="D33" s="57" t="s">
        <v>4713</v>
      </c>
      <c r="E33" s="57"/>
      <c r="F33" s="127" t="n">
        <v>651000</v>
      </c>
      <c r="G33" s="127" t="n">
        <v>210691380</v>
      </c>
      <c r="H33" s="132" t="n">
        <v>0.00116898148148148</v>
      </c>
      <c r="I33" s="133" t="n">
        <v>44430</v>
      </c>
      <c r="J33" s="127" t="n">
        <v>40000</v>
      </c>
      <c r="K33" s="57" t="s">
        <v>28</v>
      </c>
      <c r="L33" s="57" t="s">
        <v>29</v>
      </c>
      <c r="M33" s="57"/>
      <c r="N33" s="57" t="s">
        <v>4714</v>
      </c>
      <c r="O33" s="127" t="n">
        <v>1775</v>
      </c>
      <c r="P33" s="57" t="s">
        <v>4652</v>
      </c>
      <c r="Q33" s="57" t="s">
        <v>4199</v>
      </c>
      <c r="R33" s="127" t="n">
        <v>296</v>
      </c>
      <c r="S33" s="127" t="n">
        <v>1</v>
      </c>
      <c r="T33" s="57" t="s">
        <v>36</v>
      </c>
      <c r="U33" s="57"/>
      <c r="V33" s="57"/>
      <c r="W33" s="57"/>
      <c r="X33" s="57"/>
      <c r="Y33" s="57"/>
      <c r="Z33" s="57"/>
    </row>
    <row r="34" customFormat="false" ht="18" hidden="false" customHeight="true" outlineLevel="0" collapsed="false">
      <c r="A34" s="61" t="s">
        <v>1452</v>
      </c>
      <c r="B34" s="57" t="s">
        <v>1453</v>
      </c>
      <c r="C34" s="61" t="s">
        <v>1454</v>
      </c>
      <c r="D34" s="57" t="s">
        <v>1455</v>
      </c>
      <c r="E34" s="57" t="s">
        <v>41</v>
      </c>
      <c r="F34" s="127" t="n">
        <v>25600000</v>
      </c>
      <c r="G34" s="127" t="n">
        <v>4421362480</v>
      </c>
      <c r="H34" s="132" t="n">
        <v>0.00284722222222222</v>
      </c>
      <c r="I34" s="133" t="n">
        <v>44024</v>
      </c>
      <c r="J34" s="127" t="n">
        <v>2300000</v>
      </c>
      <c r="K34" s="57" t="s">
        <v>53</v>
      </c>
      <c r="L34" s="57" t="s">
        <v>29</v>
      </c>
      <c r="M34" s="57" t="s">
        <v>1456</v>
      </c>
      <c r="N34" s="57" t="s">
        <v>4715</v>
      </c>
      <c r="O34" s="127" t="n">
        <v>145843</v>
      </c>
      <c r="P34" s="57" t="s">
        <v>4652</v>
      </c>
      <c r="Q34" s="57" t="s">
        <v>4199</v>
      </c>
      <c r="R34" s="127" t="n">
        <v>186</v>
      </c>
      <c r="S34" s="127" t="n">
        <v>13</v>
      </c>
      <c r="T34" s="57" t="s">
        <v>36</v>
      </c>
      <c r="U34" s="57" t="n">
        <v>2</v>
      </c>
      <c r="V34" s="57"/>
      <c r="W34" s="57"/>
      <c r="X34" s="57"/>
      <c r="Y34" s="57"/>
      <c r="Z34" s="57"/>
    </row>
    <row r="35" customFormat="false" ht="18" hidden="false" customHeight="true" outlineLevel="0" collapsed="false">
      <c r="A35" s="61" t="s">
        <v>1457</v>
      </c>
      <c r="B35" s="57" t="s">
        <v>1458</v>
      </c>
      <c r="C35" s="61" t="s">
        <v>1459</v>
      </c>
      <c r="D35" s="57" t="s">
        <v>4716</v>
      </c>
      <c r="E35" s="57"/>
      <c r="F35" s="127" t="n">
        <v>9730000</v>
      </c>
      <c r="G35" s="127" t="n">
        <v>3688558575</v>
      </c>
      <c r="H35" s="132" t="n">
        <v>0.00292824074074074</v>
      </c>
      <c r="I35" s="133" t="n">
        <v>44821</v>
      </c>
      <c r="J35" s="127" t="n">
        <v>23000</v>
      </c>
      <c r="K35" s="57" t="s">
        <v>4717</v>
      </c>
      <c r="L35" s="57" t="s">
        <v>29</v>
      </c>
      <c r="M35" s="57" t="s">
        <v>1461</v>
      </c>
      <c r="N35" s="57"/>
      <c r="O35" s="127" t="n">
        <v>162</v>
      </c>
      <c r="P35" s="57" t="s">
        <v>4652</v>
      </c>
      <c r="Q35" s="57" t="s">
        <v>4199</v>
      </c>
      <c r="R35" s="127" t="n">
        <v>796</v>
      </c>
      <c r="S35" s="127" t="n">
        <v>37</v>
      </c>
      <c r="T35" s="57" t="s">
        <v>36</v>
      </c>
      <c r="U35" s="57" t="n">
        <v>3</v>
      </c>
      <c r="V35" s="57"/>
      <c r="W35" s="57"/>
      <c r="X35" s="57"/>
      <c r="Y35" s="57"/>
      <c r="Z35" s="57"/>
    </row>
    <row r="36" customFormat="false" ht="18" hidden="false" customHeight="true" outlineLevel="0" collapsed="false">
      <c r="A36" s="61" t="s">
        <v>1462</v>
      </c>
      <c r="B36" s="57" t="s">
        <v>1463</v>
      </c>
      <c r="C36" s="61" t="s">
        <v>1464</v>
      </c>
      <c r="D36" s="57" t="s">
        <v>1465</v>
      </c>
      <c r="E36" s="57" t="s">
        <v>47</v>
      </c>
      <c r="F36" s="127" t="n">
        <v>187000</v>
      </c>
      <c r="G36" s="127" t="n">
        <v>40557696</v>
      </c>
      <c r="H36" s="132" t="n">
        <v>0.00282407407407407</v>
      </c>
      <c r="I36" s="133" t="n">
        <v>43133</v>
      </c>
      <c r="J36" s="127" t="n">
        <v>6300</v>
      </c>
      <c r="K36" s="57" t="s">
        <v>28</v>
      </c>
      <c r="L36" s="57" t="s">
        <v>36</v>
      </c>
      <c r="M36" s="135" t="s">
        <v>1466</v>
      </c>
      <c r="N36" s="57"/>
      <c r="O36" s="127" t="n">
        <v>219</v>
      </c>
      <c r="P36" s="57" t="s">
        <v>4718</v>
      </c>
      <c r="Q36" s="57" t="s">
        <v>4228</v>
      </c>
      <c r="R36" s="127" t="n">
        <v>129</v>
      </c>
      <c r="S36" s="127" t="n">
        <v>42</v>
      </c>
      <c r="T36" s="57" t="s">
        <v>36</v>
      </c>
      <c r="U36" s="57"/>
      <c r="V36" s="57"/>
      <c r="W36" s="57"/>
      <c r="X36" s="57"/>
      <c r="Y36" s="57"/>
      <c r="Z36" s="57"/>
    </row>
    <row r="37" customFormat="false" ht="18" hidden="false" customHeight="true" outlineLevel="0" collapsed="false">
      <c r="A37" s="61" t="s">
        <v>1467</v>
      </c>
      <c r="B37" s="57" t="s">
        <v>1468</v>
      </c>
      <c r="C37" s="61" t="s">
        <v>1469</v>
      </c>
      <c r="D37" s="57" t="s">
        <v>1470</v>
      </c>
      <c r="E37" s="57" t="s">
        <v>41</v>
      </c>
      <c r="F37" s="127" t="n">
        <v>413000</v>
      </c>
      <c r="G37" s="127" t="n">
        <v>71123961</v>
      </c>
      <c r="H37" s="132" t="n">
        <v>0.00585648148148148</v>
      </c>
      <c r="I37" s="133" t="n">
        <v>44673</v>
      </c>
      <c r="J37" s="127" t="n">
        <v>5500</v>
      </c>
      <c r="K37" s="57" t="s">
        <v>53</v>
      </c>
      <c r="L37" s="57" t="s">
        <v>36</v>
      </c>
      <c r="M37" s="57"/>
      <c r="N37" s="57"/>
      <c r="O37" s="127" t="n">
        <v>489</v>
      </c>
      <c r="P37" s="57" t="s">
        <v>4353</v>
      </c>
      <c r="Q37" s="57" t="s">
        <v>4228</v>
      </c>
      <c r="R37" s="127" t="n">
        <v>469</v>
      </c>
      <c r="S37" s="127" t="n">
        <v>33</v>
      </c>
      <c r="T37" s="57" t="s">
        <v>36</v>
      </c>
      <c r="U37" s="57" t="n">
        <v>1</v>
      </c>
      <c r="V37" s="57"/>
      <c r="W37" s="57"/>
      <c r="X37" s="57"/>
      <c r="Y37" s="57"/>
      <c r="Z37" s="57"/>
    </row>
    <row r="38" customFormat="false" ht="18" hidden="false" customHeight="true" outlineLevel="0" collapsed="false">
      <c r="A38" s="61" t="s">
        <v>1471</v>
      </c>
      <c r="B38" s="57" t="s">
        <v>1472</v>
      </c>
      <c r="C38" s="61" t="s">
        <v>1473</v>
      </c>
      <c r="D38" s="57" t="s">
        <v>4719</v>
      </c>
      <c r="E38" s="57" t="s">
        <v>41</v>
      </c>
      <c r="F38" s="127" t="n">
        <v>186000</v>
      </c>
      <c r="G38" s="127" t="n">
        <v>17815252</v>
      </c>
      <c r="H38" s="132" t="n">
        <v>0.00652777777777778</v>
      </c>
      <c r="I38" s="133" t="n">
        <v>44821</v>
      </c>
      <c r="J38" s="127" t="n">
        <v>541</v>
      </c>
      <c r="K38" s="57" t="s">
        <v>28</v>
      </c>
      <c r="L38" s="57" t="s">
        <v>29</v>
      </c>
      <c r="M38" s="57" t="s">
        <v>1472</v>
      </c>
      <c r="N38" s="57" t="s">
        <v>4720</v>
      </c>
      <c r="O38" s="127" t="n">
        <v>23</v>
      </c>
      <c r="P38" s="57" t="s">
        <v>4356</v>
      </c>
      <c r="Q38" s="57" t="s">
        <v>4199</v>
      </c>
      <c r="R38" s="127" t="n">
        <v>510</v>
      </c>
      <c r="S38" s="127" t="n">
        <v>5</v>
      </c>
      <c r="T38" s="57" t="s">
        <v>36</v>
      </c>
      <c r="U38" s="57"/>
      <c r="V38" s="57"/>
      <c r="W38" s="57"/>
      <c r="X38" s="57"/>
      <c r="Y38" s="57"/>
      <c r="Z38" s="57"/>
    </row>
    <row r="39" customFormat="false" ht="18" hidden="false" customHeight="true" outlineLevel="0" collapsed="false">
      <c r="A39" s="61" t="s">
        <v>1475</v>
      </c>
      <c r="B39" s="57" t="s">
        <v>1476</v>
      </c>
      <c r="C39" s="61" t="s">
        <v>1477</v>
      </c>
      <c r="D39" s="57" t="s">
        <v>1478</v>
      </c>
      <c r="E39" s="57" t="s">
        <v>41</v>
      </c>
      <c r="F39" s="127" t="n">
        <v>18600</v>
      </c>
      <c r="G39" s="127" t="n">
        <v>1499122</v>
      </c>
      <c r="H39" s="132" t="n">
        <v>0.0115277777777778</v>
      </c>
      <c r="I39" s="133" t="n">
        <v>44225</v>
      </c>
      <c r="J39" s="127" t="n">
        <v>14000</v>
      </c>
      <c r="K39" s="57" t="s">
        <v>28</v>
      </c>
      <c r="L39" s="57" t="s">
        <v>29</v>
      </c>
      <c r="M39" s="57" t="s">
        <v>1479</v>
      </c>
      <c r="N39" s="57"/>
      <c r="O39" s="127" t="n">
        <v>410</v>
      </c>
      <c r="P39" s="57" t="s">
        <v>4652</v>
      </c>
      <c r="Q39" s="57" t="s">
        <v>4199</v>
      </c>
      <c r="R39" s="127" t="n">
        <v>66</v>
      </c>
      <c r="S39" s="127" t="n">
        <v>5</v>
      </c>
      <c r="T39" s="57" t="s">
        <v>36</v>
      </c>
      <c r="U39" s="57"/>
      <c r="V39" s="57"/>
      <c r="W39" s="57"/>
      <c r="X39" s="57"/>
      <c r="Y39" s="57"/>
      <c r="Z39" s="57"/>
    </row>
    <row r="40" customFormat="false" ht="18" hidden="false" customHeight="true" outlineLevel="0" collapsed="false">
      <c r="A40" s="61" t="s">
        <v>1480</v>
      </c>
      <c r="B40" s="57" t="s">
        <v>1481</v>
      </c>
      <c r="C40" s="61" t="s">
        <v>1482</v>
      </c>
      <c r="D40" s="57" t="s">
        <v>1483</v>
      </c>
      <c r="E40" s="57"/>
      <c r="F40" s="127" t="n">
        <v>698000</v>
      </c>
      <c r="G40" s="127" t="n">
        <v>89909868</v>
      </c>
      <c r="H40" s="132" t="n">
        <v>0.00606481481481481</v>
      </c>
      <c r="I40" s="133" t="n">
        <v>44659</v>
      </c>
      <c r="J40" s="127" t="n">
        <v>11000</v>
      </c>
      <c r="K40" s="57" t="s">
        <v>28</v>
      </c>
      <c r="L40" s="57" t="s">
        <v>29</v>
      </c>
      <c r="M40" s="57" t="s">
        <v>1484</v>
      </c>
      <c r="N40" s="57" t="s">
        <v>4721</v>
      </c>
      <c r="O40" s="127" t="n">
        <v>625</v>
      </c>
      <c r="P40" s="57" t="s">
        <v>4398</v>
      </c>
      <c r="Q40" s="57" t="s">
        <v>4228</v>
      </c>
      <c r="R40" s="127" t="n">
        <v>133</v>
      </c>
      <c r="S40" s="127" t="n">
        <v>24</v>
      </c>
      <c r="T40" s="57" t="s">
        <v>36</v>
      </c>
      <c r="U40" s="57" t="n">
        <v>2</v>
      </c>
      <c r="V40" s="57"/>
      <c r="W40" s="57"/>
      <c r="X40" s="57"/>
      <c r="Y40" s="57"/>
      <c r="Z40" s="57"/>
    </row>
    <row r="41" customFormat="false" ht="18" hidden="false" customHeight="true" outlineLevel="0" collapsed="false">
      <c r="A41" s="61" t="s">
        <v>1485</v>
      </c>
      <c r="B41" s="57" t="s">
        <v>1486</v>
      </c>
      <c r="C41" s="61" t="s">
        <v>1487</v>
      </c>
      <c r="D41" s="57" t="s">
        <v>1488</v>
      </c>
      <c r="E41" s="57" t="s">
        <v>41</v>
      </c>
      <c r="F41" s="127" t="n">
        <v>2340000</v>
      </c>
      <c r="G41" s="127" t="n">
        <v>372472765</v>
      </c>
      <c r="H41" s="132" t="n">
        <v>0.00657407407407407</v>
      </c>
      <c r="I41" s="133" t="n">
        <v>44467</v>
      </c>
      <c r="J41" s="127" t="n">
        <v>29000</v>
      </c>
      <c r="K41" s="57" t="s">
        <v>28</v>
      </c>
      <c r="L41" s="57" t="s">
        <v>29</v>
      </c>
      <c r="M41" s="57" t="s">
        <v>4722</v>
      </c>
      <c r="N41" s="57" t="s">
        <v>4723</v>
      </c>
      <c r="O41" s="127" t="n">
        <v>858</v>
      </c>
      <c r="P41" s="57" t="s">
        <v>4353</v>
      </c>
      <c r="Q41" s="57" t="s">
        <v>4228</v>
      </c>
      <c r="R41" s="127" t="n">
        <v>819</v>
      </c>
      <c r="S41" s="127" t="n">
        <v>9</v>
      </c>
      <c r="T41" s="57" t="s">
        <v>36</v>
      </c>
      <c r="U41" s="57" t="n">
        <v>2</v>
      </c>
      <c r="V41" s="57"/>
      <c r="W41" s="57"/>
      <c r="X41" s="57"/>
      <c r="Y41" s="57"/>
      <c r="Z41" s="57"/>
    </row>
    <row r="42" customFormat="false" ht="18" hidden="false" customHeight="true" outlineLevel="0" collapsed="false">
      <c r="A42" s="61" t="s">
        <v>1490</v>
      </c>
      <c r="B42" s="57" t="s">
        <v>1491</v>
      </c>
      <c r="C42" s="61" t="s">
        <v>1492</v>
      </c>
      <c r="D42" s="57" t="s">
        <v>1493</v>
      </c>
      <c r="E42" s="57" t="s">
        <v>41</v>
      </c>
      <c r="F42" s="127" t="n">
        <v>11700000</v>
      </c>
      <c r="G42" s="127" t="n">
        <v>1952330303</v>
      </c>
      <c r="H42" s="132" t="n">
        <v>0.0109375</v>
      </c>
      <c r="I42" s="133" t="n">
        <v>44800</v>
      </c>
      <c r="J42" s="127" t="n">
        <v>352000</v>
      </c>
      <c r="K42" s="57" t="s">
        <v>28</v>
      </c>
      <c r="L42" s="57" t="s">
        <v>29</v>
      </c>
      <c r="M42" s="57" t="s">
        <v>1494</v>
      </c>
      <c r="N42" s="57"/>
      <c r="O42" s="127" t="n">
        <v>12302</v>
      </c>
      <c r="P42" s="57" t="s">
        <v>4652</v>
      </c>
      <c r="Q42" s="57" t="s">
        <v>4228</v>
      </c>
      <c r="R42" s="127" t="n">
        <v>1450</v>
      </c>
      <c r="S42" s="127" t="n">
        <v>19</v>
      </c>
      <c r="T42" s="57" t="s">
        <v>36</v>
      </c>
      <c r="U42" s="57"/>
      <c r="V42" s="57"/>
      <c r="W42" s="57"/>
      <c r="X42" s="57"/>
      <c r="Y42" s="57"/>
      <c r="Z42" s="57"/>
    </row>
    <row r="43" customFormat="false" ht="18" hidden="false" customHeight="true" outlineLevel="0" collapsed="false">
      <c r="A43" s="61" t="s">
        <v>1495</v>
      </c>
      <c r="B43" s="57" t="s">
        <v>1496</v>
      </c>
      <c r="C43" s="61" t="s">
        <v>1497</v>
      </c>
      <c r="D43" s="57" t="s">
        <v>1498</v>
      </c>
      <c r="E43" s="57" t="s">
        <v>41</v>
      </c>
      <c r="F43" s="127" t="n">
        <v>1040000</v>
      </c>
      <c r="G43" s="127" t="n">
        <v>105621255</v>
      </c>
      <c r="H43" s="132" t="n">
        <v>0.00868055555555556</v>
      </c>
      <c r="I43" s="134" t="n">
        <v>44334</v>
      </c>
      <c r="J43" s="127" t="n">
        <v>134000</v>
      </c>
      <c r="K43" s="57" t="s">
        <v>28</v>
      </c>
      <c r="L43" s="57" t="s">
        <v>29</v>
      </c>
      <c r="M43" s="57" t="s">
        <v>1499</v>
      </c>
      <c r="N43" s="57"/>
      <c r="O43" s="127" t="n">
        <v>8449</v>
      </c>
      <c r="P43" s="57" t="s">
        <v>4652</v>
      </c>
      <c r="Q43" s="57" t="s">
        <v>4228</v>
      </c>
      <c r="R43" s="127" t="n">
        <v>231</v>
      </c>
      <c r="S43" s="127" t="n">
        <v>34</v>
      </c>
      <c r="T43" s="57" t="s">
        <v>36</v>
      </c>
      <c r="U43" s="57" t="n">
        <v>2</v>
      </c>
      <c r="V43" s="57"/>
      <c r="W43" s="57"/>
      <c r="X43" s="57"/>
      <c r="Y43" s="57"/>
      <c r="Z43" s="57"/>
    </row>
    <row r="44" customFormat="false" ht="18" hidden="false" customHeight="true" outlineLevel="0" collapsed="false">
      <c r="A44" s="61" t="s">
        <v>1500</v>
      </c>
      <c r="B44" s="57" t="s">
        <v>1501</v>
      </c>
      <c r="C44" s="61" t="s">
        <v>1502</v>
      </c>
      <c r="D44" s="57" t="s">
        <v>4724</v>
      </c>
      <c r="E44" s="57" t="s">
        <v>41</v>
      </c>
      <c r="F44" s="127" t="n">
        <v>2490000</v>
      </c>
      <c r="G44" s="127" t="n">
        <v>120415756</v>
      </c>
      <c r="H44" s="132" t="n">
        <v>0.0175578703703704</v>
      </c>
      <c r="I44" s="133" t="n">
        <v>44697</v>
      </c>
      <c r="J44" s="127" t="n">
        <v>42000</v>
      </c>
      <c r="K44" s="57" t="s">
        <v>28</v>
      </c>
      <c r="L44" s="57" t="s">
        <v>29</v>
      </c>
      <c r="M44" s="57" t="s">
        <v>1504</v>
      </c>
      <c r="N44" s="57" t="s">
        <v>4725</v>
      </c>
      <c r="O44" s="127" t="n">
        <v>1780</v>
      </c>
      <c r="P44" s="57" t="s">
        <v>4652</v>
      </c>
      <c r="Q44" s="57" t="s">
        <v>4228</v>
      </c>
      <c r="R44" s="127" t="n">
        <v>318</v>
      </c>
      <c r="S44" s="127" t="n">
        <v>35</v>
      </c>
      <c r="T44" s="57" t="s">
        <v>36</v>
      </c>
      <c r="U44" s="57"/>
      <c r="V44" s="57"/>
      <c r="W44" s="57"/>
      <c r="X44" s="57"/>
      <c r="Y44" s="57"/>
      <c r="Z44" s="57"/>
    </row>
    <row r="45" customFormat="false" ht="18" hidden="false" customHeight="true" outlineLevel="0" collapsed="false">
      <c r="A45" s="61" t="s">
        <v>1505</v>
      </c>
      <c r="B45" s="57" t="s">
        <v>1506</v>
      </c>
      <c r="C45" s="61" t="s">
        <v>1507</v>
      </c>
      <c r="D45" s="57" t="s">
        <v>4726</v>
      </c>
      <c r="E45" s="57"/>
      <c r="F45" s="127" t="n">
        <v>17300</v>
      </c>
      <c r="G45" s="127" t="n">
        <v>12710198</v>
      </c>
      <c r="H45" s="132" t="n">
        <v>0.00733796296296296</v>
      </c>
      <c r="I45" s="133" t="n">
        <v>44518</v>
      </c>
      <c r="J45" s="127" t="n">
        <v>28000</v>
      </c>
      <c r="K45" s="57" t="s">
        <v>28</v>
      </c>
      <c r="L45" s="57" t="s">
        <v>36</v>
      </c>
      <c r="M45" s="57"/>
      <c r="N45" s="57"/>
      <c r="O45" s="127" t="n">
        <v>1096</v>
      </c>
      <c r="P45" s="57" t="s">
        <v>4374</v>
      </c>
      <c r="Q45" s="57" t="s">
        <v>4199</v>
      </c>
      <c r="R45" s="127" t="n">
        <v>76</v>
      </c>
      <c r="S45" s="127" t="n">
        <v>3</v>
      </c>
      <c r="T45" s="57" t="s">
        <v>36</v>
      </c>
      <c r="U45" s="57"/>
      <c r="V45" s="57"/>
      <c r="W45" s="57"/>
      <c r="X45" s="57"/>
      <c r="Y45" s="57"/>
      <c r="Z45" s="57"/>
    </row>
    <row r="46" customFormat="false" ht="18" hidden="false" customHeight="true" outlineLevel="0" collapsed="false">
      <c r="A46" s="61" t="s">
        <v>1509</v>
      </c>
      <c r="B46" s="57" t="s">
        <v>1510</v>
      </c>
      <c r="C46" s="61" t="s">
        <v>1511</v>
      </c>
      <c r="D46" s="57" t="s">
        <v>1512</v>
      </c>
      <c r="E46" s="57" t="s">
        <v>41</v>
      </c>
      <c r="F46" s="127" t="n">
        <v>14500000</v>
      </c>
      <c r="G46" s="127" t="n">
        <v>2086860572</v>
      </c>
      <c r="H46" s="132" t="n">
        <v>0.00498842592592593</v>
      </c>
      <c r="I46" s="133" t="n">
        <v>44727</v>
      </c>
      <c r="J46" s="127" t="n">
        <v>212000</v>
      </c>
      <c r="K46" s="57" t="s">
        <v>28</v>
      </c>
      <c r="L46" s="57" t="s">
        <v>29</v>
      </c>
      <c r="M46" s="57"/>
      <c r="N46" s="57" t="s">
        <v>4727</v>
      </c>
      <c r="O46" s="127" t="n">
        <v>2356</v>
      </c>
      <c r="P46" s="57" t="s">
        <v>4652</v>
      </c>
      <c r="Q46" s="57" t="s">
        <v>4228</v>
      </c>
      <c r="R46" s="127" t="n">
        <v>399</v>
      </c>
      <c r="S46" s="127" t="n">
        <v>9</v>
      </c>
      <c r="T46" s="57" t="s">
        <v>36</v>
      </c>
      <c r="U46" s="57" t="n">
        <v>1</v>
      </c>
      <c r="V46" s="57"/>
      <c r="W46" s="57"/>
      <c r="X46" s="57"/>
      <c r="Y46" s="57"/>
      <c r="Z46" s="57"/>
    </row>
    <row r="47" customFormat="false" ht="18" hidden="false" customHeight="true" outlineLevel="0" collapsed="false">
      <c r="A47" s="61" t="s">
        <v>1513</v>
      </c>
      <c r="B47" s="57" t="s">
        <v>1514</v>
      </c>
      <c r="C47" s="61" t="s">
        <v>1515</v>
      </c>
      <c r="D47" s="57" t="s">
        <v>1516</v>
      </c>
      <c r="E47" s="57" t="s">
        <v>41</v>
      </c>
      <c r="F47" s="127" t="n">
        <v>28700000</v>
      </c>
      <c r="G47" s="127" t="n">
        <v>4104120507</v>
      </c>
      <c r="H47" s="132" t="n">
        <v>0.0043287037037037</v>
      </c>
      <c r="I47" s="133" t="n">
        <v>43026</v>
      </c>
      <c r="J47" s="127" t="n">
        <v>1700000</v>
      </c>
      <c r="K47" s="57" t="s">
        <v>53</v>
      </c>
      <c r="L47" s="57" t="s">
        <v>29</v>
      </c>
      <c r="M47" s="135" t="s">
        <v>1517</v>
      </c>
      <c r="N47" s="57"/>
      <c r="O47" s="127" t="n">
        <v>30431</v>
      </c>
      <c r="P47" s="57" t="s">
        <v>4652</v>
      </c>
      <c r="Q47" s="57" t="s">
        <v>4199</v>
      </c>
      <c r="R47" s="127" t="n">
        <v>147</v>
      </c>
      <c r="S47" s="127" t="n">
        <v>18</v>
      </c>
      <c r="T47" s="57" t="s">
        <v>36</v>
      </c>
      <c r="U47" s="57"/>
      <c r="V47" s="57"/>
      <c r="W47" s="57"/>
      <c r="X47" s="57"/>
      <c r="Y47" s="57"/>
      <c r="Z47" s="57"/>
    </row>
    <row r="48" customFormat="false" ht="18" hidden="false" customHeight="true" outlineLevel="0" collapsed="false">
      <c r="A48" s="61" t="s">
        <v>1518</v>
      </c>
      <c r="B48" s="57" t="s">
        <v>1519</v>
      </c>
      <c r="C48" s="61" t="s">
        <v>1520</v>
      </c>
      <c r="D48" s="57" t="s">
        <v>1521</v>
      </c>
      <c r="E48" s="57" t="s">
        <v>41</v>
      </c>
      <c r="F48" s="127" t="n">
        <v>11000000</v>
      </c>
      <c r="G48" s="127" t="n">
        <v>2020906277</v>
      </c>
      <c r="H48" s="132" t="n">
        <v>0.00809027777777778</v>
      </c>
      <c r="I48" s="133" t="n">
        <v>44827</v>
      </c>
      <c r="J48" s="127" t="n">
        <v>6400</v>
      </c>
      <c r="K48" s="57" t="s">
        <v>28</v>
      </c>
      <c r="L48" s="57" t="s">
        <v>29</v>
      </c>
      <c r="M48" s="57"/>
      <c r="N48" s="57" t="s">
        <v>4728</v>
      </c>
      <c r="O48" s="127" t="n">
        <v>207</v>
      </c>
      <c r="P48" s="57" t="s">
        <v>4729</v>
      </c>
      <c r="Q48" s="57" t="s">
        <v>4199</v>
      </c>
      <c r="R48" s="127" t="n">
        <v>1871</v>
      </c>
      <c r="S48" s="127" t="n">
        <v>8</v>
      </c>
      <c r="T48" s="57" t="s">
        <v>36</v>
      </c>
      <c r="U48" s="57" t="n">
        <v>4</v>
      </c>
      <c r="V48" s="57"/>
      <c r="W48" s="57"/>
      <c r="X48" s="57"/>
      <c r="Y48" s="57"/>
      <c r="Z48" s="57"/>
    </row>
    <row r="49" customFormat="false" ht="18" hidden="false" customHeight="true" outlineLevel="0" collapsed="false">
      <c r="A49" s="61" t="s">
        <v>1522</v>
      </c>
      <c r="B49" s="57" t="s">
        <v>1523</v>
      </c>
      <c r="C49" s="61" t="s">
        <v>1524</v>
      </c>
      <c r="D49" s="57" t="s">
        <v>1525</v>
      </c>
      <c r="E49" s="57"/>
      <c r="F49" s="127" t="n">
        <v>134000</v>
      </c>
      <c r="G49" s="127" t="n">
        <v>9776059</v>
      </c>
      <c r="H49" s="132" t="n">
        <v>0.00604166666666667</v>
      </c>
      <c r="I49" s="133" t="n">
        <v>44681</v>
      </c>
      <c r="J49" s="127" t="n">
        <v>7800</v>
      </c>
      <c r="K49" s="57" t="s">
        <v>28</v>
      </c>
      <c r="L49" s="57" t="s">
        <v>29</v>
      </c>
      <c r="M49" s="57" t="s">
        <v>4730</v>
      </c>
      <c r="N49" s="57"/>
      <c r="O49" s="127" t="n">
        <v>746</v>
      </c>
      <c r="P49" s="57" t="s">
        <v>4353</v>
      </c>
      <c r="Q49" s="57" t="s">
        <v>4199</v>
      </c>
      <c r="R49" s="127" t="n">
        <v>49</v>
      </c>
      <c r="S49" s="127" t="n">
        <v>7</v>
      </c>
      <c r="T49" s="57" t="s">
        <v>36</v>
      </c>
      <c r="U49" s="57" t="n">
        <v>7</v>
      </c>
      <c r="V49" s="57"/>
      <c r="W49" s="57"/>
      <c r="X49" s="57"/>
      <c r="Y49" s="57"/>
      <c r="Z49" s="57"/>
    </row>
    <row r="50" customFormat="false" ht="18" hidden="false" customHeight="true" outlineLevel="0" collapsed="false">
      <c r="A50" s="61" t="s">
        <v>1527</v>
      </c>
      <c r="B50" s="57" t="s">
        <v>1528</v>
      </c>
      <c r="C50" s="61" t="s">
        <v>1529</v>
      </c>
      <c r="D50" s="57" t="s">
        <v>1530</v>
      </c>
      <c r="E50" s="57"/>
      <c r="F50" s="127" t="n">
        <v>67800</v>
      </c>
      <c r="G50" s="127" t="n">
        <v>8173952</v>
      </c>
      <c r="H50" s="132" t="n">
        <v>0.00954861111111111</v>
      </c>
      <c r="I50" s="133" t="n">
        <v>44787</v>
      </c>
      <c r="J50" s="127" t="n">
        <v>9300</v>
      </c>
      <c r="K50" s="57" t="s">
        <v>28</v>
      </c>
      <c r="L50" s="57" t="s">
        <v>29</v>
      </c>
      <c r="M50" s="57" t="s">
        <v>1531</v>
      </c>
      <c r="N50" s="57" t="s">
        <v>4731</v>
      </c>
      <c r="O50" s="127" t="n">
        <v>1756</v>
      </c>
      <c r="P50" s="57" t="s">
        <v>4652</v>
      </c>
      <c r="Q50" s="57" t="s">
        <v>4199</v>
      </c>
      <c r="R50" s="127" t="n">
        <v>97</v>
      </c>
      <c r="S50" s="127" t="n">
        <v>8</v>
      </c>
      <c r="T50" s="57" t="s">
        <v>36</v>
      </c>
      <c r="U50" s="57"/>
      <c r="V50" s="57"/>
      <c r="W50" s="57"/>
      <c r="X50" s="57"/>
      <c r="Y50" s="57"/>
      <c r="Z50" s="57"/>
    </row>
    <row r="51" customFormat="false" ht="18" hidden="false" customHeight="true" outlineLevel="0" collapsed="false">
      <c r="A51" s="61" t="s">
        <v>1532</v>
      </c>
      <c r="B51" s="57" t="s">
        <v>1533</v>
      </c>
      <c r="C51" s="61" t="s">
        <v>1534</v>
      </c>
      <c r="D51" s="57" t="s">
        <v>4732</v>
      </c>
      <c r="E51" s="57"/>
      <c r="F51" s="127" t="n">
        <v>1120000</v>
      </c>
      <c r="G51" s="127" t="n">
        <v>475535985</v>
      </c>
      <c r="H51" s="132" t="n">
        <v>0.0221643518518519</v>
      </c>
      <c r="I51" s="133" t="n">
        <v>44469</v>
      </c>
      <c r="J51" s="127" t="n">
        <v>14000</v>
      </c>
      <c r="K51" s="57" t="s">
        <v>28</v>
      </c>
      <c r="L51" s="57" t="s">
        <v>29</v>
      </c>
      <c r="M51" s="135" t="s">
        <v>4733</v>
      </c>
      <c r="N51" s="57"/>
      <c r="O51" s="127" t="n">
        <v>1525</v>
      </c>
      <c r="P51" s="57" t="s">
        <v>4652</v>
      </c>
      <c r="Q51" s="57" t="s">
        <v>4199</v>
      </c>
      <c r="R51" s="127" t="n">
        <v>2116</v>
      </c>
      <c r="S51" s="127" t="n">
        <v>39</v>
      </c>
      <c r="T51" s="57" t="s">
        <v>29</v>
      </c>
      <c r="U51" s="57"/>
      <c r="V51" s="57"/>
      <c r="W51" s="57"/>
      <c r="X51" s="57"/>
      <c r="Y51" s="57"/>
      <c r="Z51" s="57"/>
    </row>
    <row r="52" customFormat="false" ht="18" hidden="false" customHeight="true" outlineLevel="0" collapsed="false">
      <c r="A52" s="61" t="s">
        <v>1537</v>
      </c>
      <c r="B52" s="57" t="s">
        <v>1538</v>
      </c>
      <c r="C52" s="61" t="s">
        <v>1539</v>
      </c>
      <c r="D52" s="57" t="s">
        <v>4734</v>
      </c>
      <c r="E52" s="57"/>
      <c r="F52" s="127" t="n">
        <v>421000</v>
      </c>
      <c r="G52" s="127" t="n">
        <v>36701035</v>
      </c>
      <c r="H52" s="132" t="n">
        <v>0.00335648148148148</v>
      </c>
      <c r="I52" s="133" t="n">
        <v>44629</v>
      </c>
      <c r="J52" s="127" t="n">
        <v>38000</v>
      </c>
      <c r="K52" s="57" t="s">
        <v>53</v>
      </c>
      <c r="L52" s="57" t="s">
        <v>36</v>
      </c>
      <c r="M52" s="57"/>
      <c r="N52" s="57" t="s">
        <v>4735</v>
      </c>
      <c r="O52" s="127" t="n">
        <v>1319</v>
      </c>
      <c r="P52" s="57" t="s">
        <v>4652</v>
      </c>
      <c r="Q52" s="57" t="s">
        <v>4199</v>
      </c>
      <c r="R52" s="127" t="n">
        <v>538</v>
      </c>
      <c r="S52" s="127" t="n">
        <v>19</v>
      </c>
      <c r="T52" s="57" t="s">
        <v>36</v>
      </c>
      <c r="U52" s="57" t="n">
        <v>4</v>
      </c>
      <c r="V52" s="57"/>
      <c r="W52" s="57"/>
      <c r="X52" s="57"/>
      <c r="Y52" s="57"/>
      <c r="Z52" s="57"/>
    </row>
    <row r="53" customFormat="false" ht="18" hidden="false" customHeight="true" outlineLevel="0" collapsed="false">
      <c r="A53" s="61" t="s">
        <v>1541</v>
      </c>
      <c r="B53" s="57" t="s">
        <v>1542</v>
      </c>
      <c r="C53" s="61" t="s">
        <v>1543</v>
      </c>
      <c r="D53" s="57" t="s">
        <v>1544</v>
      </c>
      <c r="E53" s="57" t="s">
        <v>41</v>
      </c>
      <c r="F53" s="127" t="n">
        <v>3790000</v>
      </c>
      <c r="G53" s="127" t="n">
        <v>313674865</v>
      </c>
      <c r="H53" s="132" t="n">
        <v>0.0205208333333333</v>
      </c>
      <c r="I53" s="133" t="n">
        <v>44783</v>
      </c>
      <c r="J53" s="127" t="n">
        <v>169000</v>
      </c>
      <c r="K53" s="57" t="s">
        <v>53</v>
      </c>
      <c r="L53" s="57" t="s">
        <v>36</v>
      </c>
      <c r="M53" s="57"/>
      <c r="N53" s="57" t="s">
        <v>4736</v>
      </c>
      <c r="O53" s="127" t="n">
        <v>4607</v>
      </c>
      <c r="P53" s="57" t="s">
        <v>4652</v>
      </c>
      <c r="Q53" s="57" t="s">
        <v>4199</v>
      </c>
      <c r="R53" s="127" t="n">
        <v>389</v>
      </c>
      <c r="S53" s="127" t="n">
        <v>53</v>
      </c>
      <c r="T53" s="57" t="s">
        <v>36</v>
      </c>
      <c r="U53" s="57" t="n">
        <v>2</v>
      </c>
      <c r="V53" s="57"/>
      <c r="W53" s="57"/>
      <c r="X53" s="57"/>
      <c r="Y53" s="57"/>
      <c r="Z53" s="57"/>
    </row>
    <row r="54" customFormat="false" ht="18" hidden="false" customHeight="true" outlineLevel="0" collapsed="false">
      <c r="A54" s="61" t="s">
        <v>1545</v>
      </c>
      <c r="B54" s="57" t="s">
        <v>1546</v>
      </c>
      <c r="C54" s="61" t="s">
        <v>1547</v>
      </c>
      <c r="D54" s="57" t="s">
        <v>1548</v>
      </c>
      <c r="E54" s="57" t="s">
        <v>41</v>
      </c>
      <c r="F54" s="127" t="n">
        <v>5620000</v>
      </c>
      <c r="G54" s="127" t="n">
        <v>1057771037</v>
      </c>
      <c r="H54" s="132" t="n">
        <v>0.0186342592592593</v>
      </c>
      <c r="I54" s="133" t="n">
        <v>44203</v>
      </c>
      <c r="J54" s="127" t="n">
        <v>298000</v>
      </c>
      <c r="K54" s="57" t="s">
        <v>28</v>
      </c>
      <c r="L54" s="57" t="s">
        <v>29</v>
      </c>
      <c r="M54" s="135" t="s">
        <v>1549</v>
      </c>
      <c r="N54" s="57" t="s">
        <v>4737</v>
      </c>
      <c r="O54" s="127" t="n">
        <v>6879</v>
      </c>
      <c r="P54" s="57" t="s">
        <v>4652</v>
      </c>
      <c r="Q54" s="57" t="s">
        <v>4199</v>
      </c>
      <c r="R54" s="127" t="n">
        <v>463</v>
      </c>
      <c r="S54" s="127" t="n">
        <v>22</v>
      </c>
      <c r="T54" s="57" t="s">
        <v>36</v>
      </c>
      <c r="U54" s="57"/>
      <c r="V54" s="57"/>
      <c r="W54" s="57"/>
      <c r="X54" s="57"/>
      <c r="Y54" s="57"/>
      <c r="Z54" s="57"/>
    </row>
    <row r="55" customFormat="false" ht="18" hidden="false" customHeight="true" outlineLevel="0" collapsed="false">
      <c r="A55" s="61" t="s">
        <v>1550</v>
      </c>
      <c r="B55" s="57" t="s">
        <v>1551</v>
      </c>
      <c r="C55" s="61" t="s">
        <v>1552</v>
      </c>
      <c r="D55" s="57" t="s">
        <v>1553</v>
      </c>
      <c r="E55" s="57" t="s">
        <v>41</v>
      </c>
      <c r="F55" s="127" t="n">
        <v>36800000</v>
      </c>
      <c r="G55" s="127" t="n">
        <v>3014495379</v>
      </c>
      <c r="H55" s="132" t="n">
        <v>0.00424768518518519</v>
      </c>
      <c r="I55" s="133" t="n">
        <v>43507</v>
      </c>
      <c r="J55" s="127" t="n">
        <v>4100000</v>
      </c>
      <c r="K55" s="57" t="s">
        <v>53</v>
      </c>
      <c r="L55" s="57" t="s">
        <v>29</v>
      </c>
      <c r="M55" s="57"/>
      <c r="N55" s="57"/>
      <c r="O55" s="127" t="n">
        <v>98511</v>
      </c>
      <c r="P55" s="57" t="s">
        <v>4652</v>
      </c>
      <c r="Q55" s="57" t="s">
        <v>4199</v>
      </c>
      <c r="R55" s="127" t="n">
        <v>179</v>
      </c>
      <c r="S55" s="127" t="n">
        <v>8</v>
      </c>
      <c r="T55" s="57" t="s">
        <v>36</v>
      </c>
      <c r="U55" s="57" t="n">
        <v>1</v>
      </c>
      <c r="V55" s="57"/>
      <c r="W55" s="57"/>
      <c r="X55" s="57"/>
      <c r="Y55" s="57"/>
      <c r="Z55" s="57"/>
    </row>
    <row r="56" customFormat="false" ht="18" hidden="false" customHeight="true" outlineLevel="0" collapsed="false">
      <c r="A56" s="61" t="s">
        <v>1554</v>
      </c>
      <c r="B56" s="57" t="s">
        <v>1555</v>
      </c>
      <c r="C56" s="61" t="s">
        <v>1556</v>
      </c>
      <c r="D56" s="57" t="s">
        <v>4738</v>
      </c>
      <c r="E56" s="57" t="s">
        <v>41</v>
      </c>
      <c r="F56" s="127" t="n">
        <v>338000</v>
      </c>
      <c r="G56" s="127" t="n">
        <v>44260628</v>
      </c>
      <c r="H56" s="132" t="n">
        <v>0.00438657407407407</v>
      </c>
      <c r="I56" s="133" t="n">
        <v>44422</v>
      </c>
      <c r="J56" s="127" t="n">
        <v>207000</v>
      </c>
      <c r="K56" s="57" t="s">
        <v>28</v>
      </c>
      <c r="L56" s="57" t="s">
        <v>29</v>
      </c>
      <c r="M56" s="57" t="s">
        <v>1558</v>
      </c>
      <c r="N56" s="57"/>
      <c r="O56" s="127" t="n">
        <v>16271</v>
      </c>
      <c r="P56" s="57" t="s">
        <v>4652</v>
      </c>
      <c r="Q56" s="57" t="s">
        <v>4199</v>
      </c>
      <c r="R56" s="127" t="n">
        <v>18</v>
      </c>
      <c r="S56" s="127"/>
      <c r="T56" s="57" t="s">
        <v>36</v>
      </c>
      <c r="U56" s="57"/>
      <c r="V56" s="57"/>
      <c r="W56" s="57"/>
      <c r="X56" s="57"/>
      <c r="Y56" s="57"/>
      <c r="Z56" s="57"/>
    </row>
    <row r="57" customFormat="false" ht="18" hidden="false" customHeight="true" outlineLevel="0" collapsed="false">
      <c r="A57" s="61" t="s">
        <v>1559</v>
      </c>
      <c r="B57" s="57" t="s">
        <v>1560</v>
      </c>
      <c r="C57" s="61" t="s">
        <v>1561</v>
      </c>
      <c r="D57" s="57" t="s">
        <v>1562</v>
      </c>
      <c r="E57" s="57"/>
      <c r="F57" s="127" t="n">
        <v>1000000</v>
      </c>
      <c r="G57" s="127" t="n">
        <v>323846675</v>
      </c>
      <c r="H57" s="132" t="n">
        <v>0.00434027777777778</v>
      </c>
      <c r="I57" s="133" t="n">
        <v>42453</v>
      </c>
      <c r="J57" s="127" t="n">
        <v>670000</v>
      </c>
      <c r="K57" s="57" t="s">
        <v>1563</v>
      </c>
      <c r="L57" s="57" t="s">
        <v>36</v>
      </c>
      <c r="M57" s="57"/>
      <c r="N57" s="57"/>
      <c r="O57" s="127" t="n">
        <v>1014</v>
      </c>
      <c r="P57" s="57" t="s">
        <v>4349</v>
      </c>
      <c r="Q57" s="57" t="s">
        <v>4239</v>
      </c>
      <c r="R57" s="127" t="n">
        <v>186</v>
      </c>
      <c r="S57" s="127" t="n">
        <v>8</v>
      </c>
      <c r="T57" s="57" t="s">
        <v>36</v>
      </c>
      <c r="U57" s="57"/>
      <c r="V57" s="57"/>
      <c r="W57" s="57"/>
      <c r="X57" s="57"/>
      <c r="Y57" s="57"/>
      <c r="Z57" s="57"/>
    </row>
    <row r="58" customFormat="false" ht="18" hidden="false" customHeight="true" outlineLevel="0" collapsed="false">
      <c r="A58" s="61" t="s">
        <v>1564</v>
      </c>
      <c r="B58" s="57" t="s">
        <v>1565</v>
      </c>
      <c r="C58" s="61" t="s">
        <v>1566</v>
      </c>
      <c r="D58" s="57" t="s">
        <v>1567</v>
      </c>
      <c r="E58" s="57" t="s">
        <v>41</v>
      </c>
      <c r="F58" s="127" t="n">
        <v>202000</v>
      </c>
      <c r="G58" s="127" t="n">
        <v>84867567</v>
      </c>
      <c r="H58" s="132" t="n">
        <v>0.0109953703703704</v>
      </c>
      <c r="I58" s="133" t="n">
        <v>43646</v>
      </c>
      <c r="J58" s="127" t="n">
        <v>135000</v>
      </c>
      <c r="K58" s="57" t="s">
        <v>28</v>
      </c>
      <c r="L58" s="57" t="s">
        <v>36</v>
      </c>
      <c r="M58" s="57" t="s">
        <v>1568</v>
      </c>
      <c r="N58" s="57" t="s">
        <v>4739</v>
      </c>
      <c r="O58" s="127" t="n">
        <v>8276</v>
      </c>
      <c r="P58" s="57" t="s">
        <v>4652</v>
      </c>
      <c r="Q58" s="57" t="s">
        <v>4199</v>
      </c>
      <c r="R58" s="127" t="n">
        <v>985</v>
      </c>
      <c r="S58" s="127" t="n">
        <v>24</v>
      </c>
      <c r="T58" s="57" t="s">
        <v>36</v>
      </c>
      <c r="U58" s="57"/>
      <c r="V58" s="57"/>
      <c r="W58" s="57"/>
      <c r="X58" s="57"/>
      <c r="Y58" s="57"/>
      <c r="Z58" s="57"/>
    </row>
    <row r="59" customFormat="false" ht="18" hidden="false" customHeight="true" outlineLevel="0" collapsed="false">
      <c r="A59" s="61" t="s">
        <v>1569</v>
      </c>
      <c r="B59" s="57" t="s">
        <v>1570</v>
      </c>
      <c r="C59" s="61" t="s">
        <v>1571</v>
      </c>
      <c r="D59" s="57" t="s">
        <v>4740</v>
      </c>
      <c r="E59" s="57"/>
      <c r="F59" s="127" t="n">
        <v>2030000</v>
      </c>
      <c r="G59" s="127" t="n">
        <v>267443959</v>
      </c>
      <c r="H59" s="132" t="n">
        <v>0.00819444444444445</v>
      </c>
      <c r="I59" s="133" t="n">
        <v>44458</v>
      </c>
      <c r="J59" s="127" t="n">
        <v>74000</v>
      </c>
      <c r="K59" s="57" t="s">
        <v>28</v>
      </c>
      <c r="L59" s="57" t="s">
        <v>29</v>
      </c>
      <c r="M59" s="57" t="s">
        <v>1570</v>
      </c>
      <c r="N59" s="57" t="s">
        <v>4741</v>
      </c>
      <c r="O59" s="127" t="n">
        <v>3329</v>
      </c>
      <c r="P59" s="57" t="s">
        <v>4652</v>
      </c>
      <c r="Q59" s="57" t="s">
        <v>4199</v>
      </c>
      <c r="R59" s="127" t="n">
        <v>805</v>
      </c>
      <c r="S59" s="127" t="n">
        <v>3</v>
      </c>
      <c r="T59" s="57" t="s">
        <v>36</v>
      </c>
      <c r="U59" s="57"/>
      <c r="V59" s="57"/>
      <c r="W59" s="57"/>
      <c r="X59" s="57"/>
      <c r="Y59" s="57"/>
      <c r="Z59" s="57"/>
    </row>
    <row r="60" customFormat="false" ht="18" hidden="false" customHeight="true" outlineLevel="0" collapsed="false">
      <c r="A60" s="61" t="s">
        <v>1573</v>
      </c>
      <c r="B60" s="57" t="s">
        <v>1574</v>
      </c>
      <c r="C60" s="61" t="s">
        <v>1575</v>
      </c>
      <c r="D60" s="57" t="s">
        <v>4742</v>
      </c>
      <c r="E60" s="57"/>
      <c r="F60" s="127" t="n">
        <v>44000000</v>
      </c>
      <c r="G60" s="127" t="n">
        <v>10161208798</v>
      </c>
      <c r="H60" s="132" t="n">
        <v>0.00585648148148148</v>
      </c>
      <c r="I60" s="133" t="n">
        <v>44165</v>
      </c>
      <c r="J60" s="127"/>
      <c r="K60" s="57" t="s">
        <v>28</v>
      </c>
      <c r="L60" s="57" t="s">
        <v>29</v>
      </c>
      <c r="M60" s="135" t="s">
        <v>4743</v>
      </c>
      <c r="N60" s="57" t="s">
        <v>4744</v>
      </c>
      <c r="O60" s="127" t="n">
        <v>4238</v>
      </c>
      <c r="P60" s="57" t="s">
        <v>4652</v>
      </c>
      <c r="Q60" s="57" t="s">
        <v>4199</v>
      </c>
      <c r="R60" s="127" t="n">
        <v>4708</v>
      </c>
      <c r="S60" s="127" t="n">
        <v>48</v>
      </c>
      <c r="T60" s="57" t="s">
        <v>36</v>
      </c>
      <c r="U60" s="57" t="n">
        <v>19</v>
      </c>
      <c r="V60" s="57"/>
      <c r="W60" s="57"/>
      <c r="X60" s="57"/>
      <c r="Y60" s="57"/>
      <c r="Z60" s="57"/>
    </row>
    <row r="61" customFormat="false" ht="18" hidden="false" customHeight="true" outlineLevel="0" collapsed="false">
      <c r="A61" s="61" t="s">
        <v>1578</v>
      </c>
      <c r="B61" s="57" t="s">
        <v>1579</v>
      </c>
      <c r="C61" s="61" t="s">
        <v>1580</v>
      </c>
      <c r="D61" s="57" t="s">
        <v>1581</v>
      </c>
      <c r="E61" s="57"/>
      <c r="F61" s="127" t="n">
        <v>371000</v>
      </c>
      <c r="G61" s="127" t="n">
        <v>84515479</v>
      </c>
      <c r="H61" s="132" t="n">
        <v>0.00849537037037037</v>
      </c>
      <c r="I61" s="133" t="n">
        <v>44815</v>
      </c>
      <c r="J61" s="127" t="n">
        <v>18000</v>
      </c>
      <c r="K61" s="57" t="s">
        <v>28</v>
      </c>
      <c r="L61" s="57" t="s">
        <v>29</v>
      </c>
      <c r="M61" s="57"/>
      <c r="N61" s="57" t="s">
        <v>4745</v>
      </c>
      <c r="O61" s="127" t="n">
        <v>228</v>
      </c>
      <c r="P61" s="57" t="s">
        <v>4652</v>
      </c>
      <c r="Q61" s="57" t="s">
        <v>4239</v>
      </c>
      <c r="R61" s="127" t="n">
        <v>58</v>
      </c>
      <c r="S61" s="127" t="n">
        <v>1</v>
      </c>
      <c r="T61" s="57" t="s">
        <v>29</v>
      </c>
      <c r="U61" s="57" t="n">
        <v>2</v>
      </c>
      <c r="V61" s="57"/>
      <c r="W61" s="57"/>
      <c r="X61" s="57"/>
      <c r="Y61" s="57"/>
      <c r="Z61" s="57"/>
    </row>
    <row r="62" customFormat="false" ht="18" hidden="false" customHeight="true" outlineLevel="0" collapsed="false">
      <c r="A62" s="61" t="s">
        <v>1582</v>
      </c>
      <c r="B62" s="57" t="s">
        <v>1583</v>
      </c>
      <c r="C62" s="61" t="s">
        <v>1584</v>
      </c>
      <c r="D62" s="57" t="s">
        <v>4746</v>
      </c>
      <c r="E62" s="57"/>
      <c r="F62" s="127" t="n">
        <v>8230</v>
      </c>
      <c r="G62" s="127" t="n">
        <v>1535431</v>
      </c>
      <c r="H62" s="132" t="n">
        <v>0.0037037037037037</v>
      </c>
      <c r="I62" s="133" t="n">
        <v>44803</v>
      </c>
      <c r="J62" s="127" t="n">
        <v>7700</v>
      </c>
      <c r="K62" s="57" t="s">
        <v>28</v>
      </c>
      <c r="L62" s="57" t="s">
        <v>36</v>
      </c>
      <c r="M62" s="135" t="s">
        <v>1586</v>
      </c>
      <c r="N62" s="57" t="s">
        <v>4747</v>
      </c>
      <c r="O62" s="127" t="n">
        <v>563</v>
      </c>
      <c r="P62" s="57" t="s">
        <v>4652</v>
      </c>
      <c r="Q62" s="57" t="s">
        <v>4199</v>
      </c>
      <c r="R62" s="127" t="n">
        <v>27</v>
      </c>
      <c r="S62" s="127" t="n">
        <v>2</v>
      </c>
      <c r="T62" s="57" t="s">
        <v>36</v>
      </c>
      <c r="U62" s="57" t="n">
        <v>2</v>
      </c>
      <c r="V62" s="57"/>
      <c r="W62" s="57"/>
      <c r="X62" s="57"/>
      <c r="Y62" s="57"/>
      <c r="Z62" s="57"/>
    </row>
    <row r="63" customFormat="false" ht="18" hidden="false" customHeight="true" outlineLevel="0" collapsed="false">
      <c r="A63" s="61" t="s">
        <v>1587</v>
      </c>
      <c r="B63" s="57" t="s">
        <v>1588</v>
      </c>
      <c r="C63" s="61" t="s">
        <v>1589</v>
      </c>
      <c r="D63" s="57" t="s">
        <v>1590</v>
      </c>
      <c r="E63" s="57"/>
      <c r="F63" s="127" t="n">
        <v>9700000</v>
      </c>
      <c r="G63" s="127" t="n">
        <v>1996301312</v>
      </c>
      <c r="H63" s="132" t="n">
        <v>0.00516203703703704</v>
      </c>
      <c r="I63" s="133" t="n">
        <v>44779</v>
      </c>
      <c r="J63" s="127" t="n">
        <v>94000</v>
      </c>
      <c r="K63" s="57" t="s">
        <v>28</v>
      </c>
      <c r="L63" s="57" t="s">
        <v>29</v>
      </c>
      <c r="M63" s="57" t="s">
        <v>1591</v>
      </c>
      <c r="N63" s="57"/>
      <c r="O63" s="127" t="n">
        <v>3513</v>
      </c>
      <c r="P63" s="57" t="s">
        <v>4652</v>
      </c>
      <c r="Q63" s="57" t="s">
        <v>4199</v>
      </c>
      <c r="R63" s="127" t="n">
        <v>592</v>
      </c>
      <c r="S63" s="127" t="n">
        <v>31</v>
      </c>
      <c r="T63" s="57" t="s">
        <v>36</v>
      </c>
      <c r="U63" s="57" t="n">
        <v>3</v>
      </c>
      <c r="V63" s="57"/>
      <c r="W63" s="57"/>
      <c r="X63" s="57"/>
      <c r="Y63" s="57"/>
      <c r="Z63" s="57"/>
    </row>
    <row r="64" customFormat="false" ht="18" hidden="false" customHeight="true" outlineLevel="0" collapsed="false">
      <c r="A64" s="61" t="s">
        <v>1592</v>
      </c>
      <c r="B64" s="57" t="s">
        <v>1593</v>
      </c>
      <c r="C64" s="61" t="s">
        <v>1594</v>
      </c>
      <c r="D64" s="57" t="s">
        <v>4748</v>
      </c>
      <c r="E64" s="57"/>
      <c r="F64" s="127" t="n">
        <v>1580000</v>
      </c>
      <c r="G64" s="127" t="n">
        <v>876389815</v>
      </c>
      <c r="H64" s="132" t="n">
        <v>0.00716435185185185</v>
      </c>
      <c r="I64" s="133" t="n">
        <v>44295</v>
      </c>
      <c r="J64" s="127" t="n">
        <v>43000</v>
      </c>
      <c r="K64" s="57" t="s">
        <v>28</v>
      </c>
      <c r="L64" s="57" t="s">
        <v>29</v>
      </c>
      <c r="M64" s="57"/>
      <c r="N64" s="57"/>
      <c r="O64" s="127"/>
      <c r="P64" s="57"/>
      <c r="Q64" s="57" t="s">
        <v>4199</v>
      </c>
      <c r="R64" s="127" t="n">
        <v>2670</v>
      </c>
      <c r="S64" s="127" t="n">
        <v>54</v>
      </c>
      <c r="T64" s="57" t="s">
        <v>36</v>
      </c>
      <c r="U64" s="57" t="n">
        <v>7</v>
      </c>
      <c r="V64" s="57"/>
      <c r="W64" s="57"/>
      <c r="X64" s="57"/>
      <c r="Y64" s="57"/>
      <c r="Z64" s="57"/>
    </row>
    <row r="65" customFormat="false" ht="18" hidden="false" customHeight="true" outlineLevel="0" collapsed="false">
      <c r="A65" s="61" t="s">
        <v>1596</v>
      </c>
      <c r="B65" s="57" t="s">
        <v>1597</v>
      </c>
      <c r="C65" s="61" t="s">
        <v>1598</v>
      </c>
      <c r="D65" s="57" t="s">
        <v>1599</v>
      </c>
      <c r="E65" s="57"/>
      <c r="F65" s="127" t="n">
        <v>71900</v>
      </c>
      <c r="G65" s="127" t="n">
        <v>14169296</v>
      </c>
      <c r="H65" s="132" t="n">
        <v>0.00403935185185185</v>
      </c>
      <c r="I65" s="133" t="n">
        <v>44797</v>
      </c>
      <c r="J65" s="127" t="n">
        <v>34000</v>
      </c>
      <c r="K65" s="57" t="s">
        <v>53</v>
      </c>
      <c r="L65" s="57" t="s">
        <v>36</v>
      </c>
      <c r="M65" s="57"/>
      <c r="N65" s="57" t="s">
        <v>4749</v>
      </c>
      <c r="O65" s="127" t="n">
        <v>369</v>
      </c>
      <c r="P65" s="57" t="s">
        <v>4652</v>
      </c>
      <c r="Q65" s="57" t="s">
        <v>4239</v>
      </c>
      <c r="R65" s="127" t="n">
        <v>111</v>
      </c>
      <c r="S65" s="127" t="n">
        <v>6</v>
      </c>
      <c r="T65" s="57" t="s">
        <v>36</v>
      </c>
      <c r="U65" s="57" t="n">
        <v>3</v>
      </c>
      <c r="V65" s="57"/>
      <c r="W65" s="57"/>
      <c r="X65" s="57"/>
      <c r="Y65" s="57"/>
      <c r="Z65" s="57"/>
    </row>
    <row r="66" customFormat="false" ht="18" hidden="false" customHeight="true" outlineLevel="0" collapsed="false">
      <c r="A66" s="61" t="s">
        <v>1600</v>
      </c>
      <c r="B66" s="57" t="s">
        <v>1601</v>
      </c>
      <c r="C66" s="61" t="s">
        <v>1602</v>
      </c>
      <c r="D66" s="57" t="s">
        <v>4750</v>
      </c>
      <c r="E66" s="57"/>
      <c r="F66" s="127" t="n">
        <v>3590000</v>
      </c>
      <c r="G66" s="127" t="n">
        <v>1105793754</v>
      </c>
      <c r="H66" s="132" t="n">
        <v>0.0104166666666667</v>
      </c>
      <c r="I66" s="133" t="n">
        <v>44752</v>
      </c>
      <c r="J66" s="127" t="n">
        <v>22000</v>
      </c>
      <c r="K66" s="57" t="s">
        <v>28</v>
      </c>
      <c r="L66" s="57" t="s">
        <v>29</v>
      </c>
      <c r="M66" s="57" t="s">
        <v>1604</v>
      </c>
      <c r="N66" s="57"/>
      <c r="O66" s="127" t="n">
        <v>549</v>
      </c>
      <c r="P66" s="57" t="s">
        <v>4652</v>
      </c>
      <c r="Q66" s="57" t="s">
        <v>4228</v>
      </c>
      <c r="R66" s="127" t="n">
        <v>1121</v>
      </c>
      <c r="S66" s="127"/>
      <c r="T66" s="57" t="s">
        <v>36</v>
      </c>
      <c r="U66" s="57"/>
      <c r="V66" s="57"/>
      <c r="W66" s="57"/>
      <c r="X66" s="57"/>
      <c r="Y66" s="57"/>
      <c r="Z66" s="57"/>
    </row>
    <row r="67" customFormat="false" ht="18" hidden="false" customHeight="true" outlineLevel="0" collapsed="false">
      <c r="A67" s="61" t="s">
        <v>1605</v>
      </c>
      <c r="B67" s="57" t="s">
        <v>1606</v>
      </c>
      <c r="C67" s="61" t="s">
        <v>1607</v>
      </c>
      <c r="D67" s="57" t="s">
        <v>1608</v>
      </c>
      <c r="E67" s="57"/>
      <c r="F67" s="127" t="n">
        <v>19100000</v>
      </c>
      <c r="G67" s="127" t="n">
        <v>5467041937</v>
      </c>
      <c r="H67" s="132" t="n">
        <v>0.00209490740740741</v>
      </c>
      <c r="I67" s="133" t="n">
        <v>44798</v>
      </c>
      <c r="J67" s="127" t="n">
        <v>13000</v>
      </c>
      <c r="K67" s="57" t="s">
        <v>53</v>
      </c>
      <c r="L67" s="57" t="s">
        <v>36</v>
      </c>
      <c r="M67" s="57" t="s">
        <v>1609</v>
      </c>
      <c r="N67" s="57" t="s">
        <v>4751</v>
      </c>
      <c r="O67" s="127" t="n">
        <v>160</v>
      </c>
      <c r="P67" s="57" t="s">
        <v>4652</v>
      </c>
      <c r="Q67" s="57" t="s">
        <v>4199</v>
      </c>
      <c r="R67" s="127" t="n">
        <v>2829</v>
      </c>
      <c r="S67" s="127" t="n">
        <v>93</v>
      </c>
      <c r="T67" s="57" t="s">
        <v>36</v>
      </c>
      <c r="U67" s="57" t="n">
        <v>19</v>
      </c>
      <c r="V67" s="57"/>
      <c r="W67" s="57"/>
      <c r="X67" s="57"/>
      <c r="Y67" s="57"/>
      <c r="Z67" s="57"/>
    </row>
    <row r="68" customFormat="false" ht="18" hidden="false" customHeight="true" outlineLevel="0" collapsed="false">
      <c r="A68" s="61" t="s">
        <v>1610</v>
      </c>
      <c r="B68" s="57" t="s">
        <v>1611</v>
      </c>
      <c r="C68" s="61" t="s">
        <v>1612</v>
      </c>
      <c r="D68" s="57" t="s">
        <v>1613</v>
      </c>
      <c r="E68" s="57"/>
      <c r="F68" s="127" t="n">
        <v>7280000</v>
      </c>
      <c r="G68" s="127" t="n">
        <v>1649099512</v>
      </c>
      <c r="H68" s="132" t="n">
        <v>0.00938657407407407</v>
      </c>
      <c r="I68" s="133" t="n">
        <v>44820</v>
      </c>
      <c r="J68" s="127" t="n">
        <v>486000</v>
      </c>
      <c r="K68" s="57" t="s">
        <v>53</v>
      </c>
      <c r="L68" s="57" t="s">
        <v>29</v>
      </c>
      <c r="M68" s="135" t="s">
        <v>1614</v>
      </c>
      <c r="N68" s="57"/>
      <c r="O68" s="127" t="n">
        <v>13872</v>
      </c>
      <c r="P68" s="57" t="s">
        <v>4652</v>
      </c>
      <c r="Q68" s="57" t="s">
        <v>4199</v>
      </c>
      <c r="R68" s="127" t="n">
        <v>150</v>
      </c>
      <c r="S68" s="127" t="n">
        <v>6</v>
      </c>
      <c r="T68" s="57" t="s">
        <v>36</v>
      </c>
      <c r="U68" s="57"/>
      <c r="V68" s="57"/>
      <c r="W68" s="57"/>
      <c r="X68" s="57"/>
      <c r="Y68" s="57"/>
      <c r="Z68" s="57"/>
    </row>
    <row r="69" customFormat="false" ht="18" hidden="false" customHeight="true" outlineLevel="0" collapsed="false">
      <c r="A69" s="61" t="s">
        <v>1615</v>
      </c>
      <c r="B69" s="57" t="s">
        <v>1616</v>
      </c>
      <c r="C69" s="61" t="s">
        <v>1617</v>
      </c>
      <c r="D69" s="57" t="s">
        <v>1618</v>
      </c>
      <c r="E69" s="57" t="s">
        <v>41</v>
      </c>
      <c r="F69" s="127" t="n">
        <v>11300000</v>
      </c>
      <c r="G69" s="127" t="n">
        <v>1397485356</v>
      </c>
      <c r="H69" s="132" t="n">
        <v>0.0928472222222222</v>
      </c>
      <c r="I69" s="133" t="n">
        <v>44823</v>
      </c>
      <c r="J69" s="127" t="n">
        <v>49000</v>
      </c>
      <c r="K69" s="57" t="s">
        <v>53</v>
      </c>
      <c r="L69" s="57" t="s">
        <v>36</v>
      </c>
      <c r="M69" s="57"/>
      <c r="N69" s="57"/>
      <c r="O69" s="127" t="n">
        <v>349</v>
      </c>
      <c r="P69" s="57" t="s">
        <v>4652</v>
      </c>
      <c r="Q69" s="57" t="s">
        <v>4532</v>
      </c>
      <c r="R69" s="127" t="n">
        <v>911</v>
      </c>
      <c r="S69" s="127" t="n">
        <v>35</v>
      </c>
      <c r="T69" s="57" t="s">
        <v>36</v>
      </c>
      <c r="U69" s="57"/>
      <c r="V69" s="57"/>
      <c r="W69" s="57"/>
      <c r="X69" s="57"/>
      <c r="Y69" s="57"/>
      <c r="Z69" s="57"/>
    </row>
    <row r="70" customFormat="false" ht="18" hidden="false" customHeight="true" outlineLevel="0" collapsed="false">
      <c r="A70" s="61" t="s">
        <v>1619</v>
      </c>
      <c r="B70" s="57" t="s">
        <v>1620</v>
      </c>
      <c r="C70" s="61" t="s">
        <v>1621</v>
      </c>
      <c r="D70" s="57" t="s">
        <v>1622</v>
      </c>
      <c r="E70" s="57"/>
      <c r="F70" s="127" t="n">
        <v>260000</v>
      </c>
      <c r="G70" s="127" t="n">
        <v>64422858</v>
      </c>
      <c r="H70" s="132" t="n">
        <v>0.00631944444444444</v>
      </c>
      <c r="I70" s="133" t="n">
        <v>44820</v>
      </c>
      <c r="J70" s="127" t="n">
        <v>9000</v>
      </c>
      <c r="K70" s="57"/>
      <c r="L70" s="57" t="s">
        <v>29</v>
      </c>
      <c r="M70" s="57"/>
      <c r="N70" s="57" t="s">
        <v>4752</v>
      </c>
      <c r="O70" s="127" t="n">
        <v>281</v>
      </c>
      <c r="P70" s="57" t="s">
        <v>4652</v>
      </c>
      <c r="Q70" s="57" t="s">
        <v>4199</v>
      </c>
      <c r="R70" s="127" t="n">
        <v>50</v>
      </c>
      <c r="S70" s="127" t="n">
        <v>1</v>
      </c>
      <c r="T70" s="57" t="s">
        <v>29</v>
      </c>
      <c r="U70" s="57"/>
      <c r="V70" s="57"/>
      <c r="W70" s="57"/>
      <c r="X70" s="57"/>
      <c r="Y70" s="57"/>
      <c r="Z70" s="57"/>
    </row>
    <row r="71" customFormat="false" ht="18" hidden="false" customHeight="true" outlineLevel="0" collapsed="false">
      <c r="A71" s="61" t="s">
        <v>1623</v>
      </c>
      <c r="B71" s="57" t="s">
        <v>1624</v>
      </c>
      <c r="C71" s="61" t="s">
        <v>1625</v>
      </c>
      <c r="D71" s="57" t="s">
        <v>1626</v>
      </c>
      <c r="E71" s="57"/>
      <c r="F71" s="127" t="n">
        <v>31600</v>
      </c>
      <c r="G71" s="127" t="n">
        <v>9649946</v>
      </c>
      <c r="H71" s="132" t="n">
        <v>0.0134143518518519</v>
      </c>
      <c r="I71" s="133" t="n">
        <v>44757</v>
      </c>
      <c r="J71" s="127" t="n">
        <v>21000</v>
      </c>
      <c r="K71" s="57" t="s">
        <v>28</v>
      </c>
      <c r="L71" s="57" t="s">
        <v>29</v>
      </c>
      <c r="M71" s="57" t="s">
        <v>1627</v>
      </c>
      <c r="N71" s="57"/>
      <c r="O71" s="127" t="n">
        <v>2623</v>
      </c>
      <c r="P71" s="57" t="s">
        <v>4652</v>
      </c>
      <c r="Q71" s="57" t="s">
        <v>4199</v>
      </c>
      <c r="R71" s="127" t="n">
        <v>30</v>
      </c>
      <c r="S71" s="127" t="n">
        <v>12</v>
      </c>
      <c r="T71" s="57" t="s">
        <v>36</v>
      </c>
      <c r="U71" s="57"/>
      <c r="V71" s="57"/>
      <c r="W71" s="57"/>
      <c r="X71" s="57"/>
      <c r="Y71" s="57"/>
      <c r="Z71" s="57"/>
    </row>
    <row r="72" customFormat="false" ht="18" hidden="false" customHeight="true" outlineLevel="0" collapsed="false">
      <c r="A72" s="61" t="s">
        <v>1628</v>
      </c>
      <c r="B72" s="57" t="s">
        <v>1629</v>
      </c>
      <c r="C72" s="61" t="s">
        <v>1630</v>
      </c>
      <c r="D72" s="57" t="s">
        <v>1631</v>
      </c>
      <c r="E72" s="57"/>
      <c r="F72" s="127" t="n">
        <v>5850000</v>
      </c>
      <c r="G72" s="127" t="n">
        <v>973013708</v>
      </c>
      <c r="H72" s="132" t="n">
        <v>0.00809027777777778</v>
      </c>
      <c r="I72" s="133" t="n">
        <v>44796</v>
      </c>
      <c r="J72" s="127" t="n">
        <v>161000</v>
      </c>
      <c r="K72" s="57" t="s">
        <v>53</v>
      </c>
      <c r="L72" s="57" t="s">
        <v>29</v>
      </c>
      <c r="M72" s="57" t="s">
        <v>1632</v>
      </c>
      <c r="N72" s="57" t="s">
        <v>4753</v>
      </c>
      <c r="O72" s="127" t="n">
        <v>3874</v>
      </c>
      <c r="P72" s="57" t="s">
        <v>4652</v>
      </c>
      <c r="Q72" s="57" t="s">
        <v>4199</v>
      </c>
      <c r="R72" s="127" t="n">
        <v>306</v>
      </c>
      <c r="S72" s="127" t="n">
        <v>30</v>
      </c>
      <c r="T72" s="57" t="s">
        <v>29</v>
      </c>
      <c r="U72" s="57" t="n">
        <v>12</v>
      </c>
      <c r="V72" s="57"/>
      <c r="W72" s="57"/>
      <c r="X72" s="57"/>
      <c r="Y72" s="57"/>
      <c r="Z72" s="57"/>
    </row>
    <row r="73" customFormat="false" ht="18" hidden="false" customHeight="true" outlineLevel="0" collapsed="false">
      <c r="A73" s="61" t="s">
        <v>1633</v>
      </c>
      <c r="B73" s="57" t="s">
        <v>1634</v>
      </c>
      <c r="C73" s="61" t="s">
        <v>1635</v>
      </c>
      <c r="D73" s="57" t="s">
        <v>1636</v>
      </c>
      <c r="E73" s="57" t="s">
        <v>41</v>
      </c>
      <c r="F73" s="127" t="n">
        <v>688000</v>
      </c>
      <c r="G73" s="127" t="n">
        <v>80002019</v>
      </c>
      <c r="H73" s="132" t="n">
        <v>0.0114236111111111</v>
      </c>
      <c r="I73" s="133" t="n">
        <v>44824</v>
      </c>
      <c r="J73" s="127" t="n">
        <v>128000</v>
      </c>
      <c r="K73" s="57" t="s">
        <v>53</v>
      </c>
      <c r="L73" s="57" t="s">
        <v>36</v>
      </c>
      <c r="M73" s="57"/>
      <c r="N73" s="57" t="s">
        <v>4754</v>
      </c>
      <c r="O73" s="127" t="n">
        <v>6939</v>
      </c>
      <c r="P73" s="57" t="s">
        <v>4652</v>
      </c>
      <c r="Q73" s="57" t="s">
        <v>4228</v>
      </c>
      <c r="R73" s="127" t="n">
        <v>30</v>
      </c>
      <c r="S73" s="127" t="n">
        <v>1</v>
      </c>
      <c r="T73" s="57" t="s">
        <v>36</v>
      </c>
      <c r="U73" s="57" t="n">
        <v>1</v>
      </c>
      <c r="V73" s="57"/>
      <c r="W73" s="57"/>
      <c r="X73" s="57"/>
      <c r="Y73" s="57"/>
      <c r="Z73" s="57"/>
    </row>
    <row r="74" customFormat="false" ht="18" hidden="false" customHeight="true" outlineLevel="0" collapsed="false">
      <c r="A74" s="61" t="s">
        <v>1637</v>
      </c>
      <c r="B74" s="57" t="s">
        <v>1638</v>
      </c>
      <c r="C74" s="61" t="s">
        <v>1639</v>
      </c>
      <c r="D74" s="57" t="s">
        <v>1640</v>
      </c>
      <c r="E74" s="57" t="s">
        <v>41</v>
      </c>
      <c r="F74" s="127" t="n">
        <v>3360000</v>
      </c>
      <c r="G74" s="127" t="n">
        <v>269017319</v>
      </c>
      <c r="H74" s="132" t="n">
        <v>0.00609953703703704</v>
      </c>
      <c r="I74" s="133" t="n">
        <v>44184</v>
      </c>
      <c r="J74" s="127" t="n">
        <v>1200000</v>
      </c>
      <c r="K74" s="57" t="s">
        <v>53</v>
      </c>
      <c r="L74" s="57" t="s">
        <v>36</v>
      </c>
      <c r="M74" s="57"/>
      <c r="N74" s="57" t="s">
        <v>4755</v>
      </c>
      <c r="O74" s="127" t="n">
        <v>12192</v>
      </c>
      <c r="P74" s="57" t="s">
        <v>4652</v>
      </c>
      <c r="Q74" s="57" t="s">
        <v>4228</v>
      </c>
      <c r="R74" s="127" t="n">
        <v>27</v>
      </c>
      <c r="S74" s="127" t="n">
        <v>2</v>
      </c>
      <c r="T74" s="57" t="s">
        <v>36</v>
      </c>
      <c r="U74" s="57"/>
      <c r="V74" s="57"/>
      <c r="W74" s="57"/>
      <c r="X74" s="57"/>
      <c r="Y74" s="57"/>
      <c r="Z74" s="57"/>
    </row>
    <row r="75" customFormat="false" ht="18" hidden="false" customHeight="true" outlineLevel="0" collapsed="false">
      <c r="A75" s="61" t="s">
        <v>1641</v>
      </c>
      <c r="B75" s="57" t="s">
        <v>1642</v>
      </c>
      <c r="C75" s="61" t="s">
        <v>1643</v>
      </c>
      <c r="D75" s="57" t="s">
        <v>1644</v>
      </c>
      <c r="E75" s="57" t="s">
        <v>41</v>
      </c>
      <c r="F75" s="127" t="n">
        <v>7180000</v>
      </c>
      <c r="G75" s="127" t="n">
        <v>620960291</v>
      </c>
      <c r="H75" s="132" t="n">
        <v>0.00476851851851852</v>
      </c>
      <c r="I75" s="133" t="n">
        <v>42489</v>
      </c>
      <c r="J75" s="127" t="n">
        <v>1200000</v>
      </c>
      <c r="K75" s="57" t="s">
        <v>53</v>
      </c>
      <c r="L75" s="57" t="s">
        <v>36</v>
      </c>
      <c r="M75" s="57" t="s">
        <v>1645</v>
      </c>
      <c r="N75" s="57"/>
      <c r="O75" s="127" t="n">
        <v>9153</v>
      </c>
      <c r="P75" s="57" t="s">
        <v>4652</v>
      </c>
      <c r="Q75" s="57" t="s">
        <v>4199</v>
      </c>
      <c r="R75" s="127" t="n">
        <v>120</v>
      </c>
      <c r="S75" s="127" t="n">
        <v>2</v>
      </c>
      <c r="T75" s="57" t="s">
        <v>36</v>
      </c>
      <c r="U75" s="57" t="n">
        <v>1</v>
      </c>
      <c r="V75" s="57"/>
      <c r="W75" s="57"/>
      <c r="X75" s="57"/>
      <c r="Y75" s="57"/>
      <c r="Z75" s="57"/>
    </row>
    <row r="76" customFormat="false" ht="18" hidden="false" customHeight="true" outlineLevel="0" collapsed="false">
      <c r="A76" s="61" t="s">
        <v>1646</v>
      </c>
      <c r="B76" s="57" t="s">
        <v>1647</v>
      </c>
      <c r="C76" s="61" t="s">
        <v>1648</v>
      </c>
      <c r="D76" s="57" t="s">
        <v>1649</v>
      </c>
      <c r="E76" s="57" t="s">
        <v>41</v>
      </c>
      <c r="F76" s="127" t="n">
        <v>9070000</v>
      </c>
      <c r="G76" s="127" t="n">
        <v>6060616436</v>
      </c>
      <c r="H76" s="132" t="n">
        <v>0.00184027777777778</v>
      </c>
      <c r="I76" s="133" t="n">
        <v>44809</v>
      </c>
      <c r="J76" s="127" t="n">
        <v>35000</v>
      </c>
      <c r="K76" s="57" t="s">
        <v>28</v>
      </c>
      <c r="L76" s="57" t="s">
        <v>29</v>
      </c>
      <c r="M76" s="57"/>
      <c r="N76" s="57"/>
      <c r="O76" s="127" t="n">
        <v>806</v>
      </c>
      <c r="P76" s="57" t="s">
        <v>4652</v>
      </c>
      <c r="Q76" s="57" t="s">
        <v>4199</v>
      </c>
      <c r="R76" s="127" t="n">
        <v>542</v>
      </c>
      <c r="S76" s="127" t="n">
        <v>4</v>
      </c>
      <c r="T76" s="57" t="s">
        <v>36</v>
      </c>
      <c r="U76" s="57"/>
      <c r="V76" s="57"/>
      <c r="W76" s="57"/>
      <c r="X76" s="57"/>
      <c r="Y76" s="57"/>
      <c r="Z76" s="57"/>
    </row>
    <row r="77" customFormat="false" ht="18" hidden="false" customHeight="true" outlineLevel="0" collapsed="false">
      <c r="A77" s="61" t="s">
        <v>1650</v>
      </c>
      <c r="B77" s="57" t="s">
        <v>1651</v>
      </c>
      <c r="C77" s="61" t="s">
        <v>1652</v>
      </c>
      <c r="D77" s="57" t="s">
        <v>1653</v>
      </c>
      <c r="E77" s="57" t="s">
        <v>41</v>
      </c>
      <c r="F77" s="127" t="n">
        <v>131000</v>
      </c>
      <c r="G77" s="127" t="n">
        <v>10965235</v>
      </c>
      <c r="H77" s="132" t="n">
        <v>0.00381944444444444</v>
      </c>
      <c r="I77" s="133" t="n">
        <v>44244</v>
      </c>
      <c r="J77" s="127" t="n">
        <v>135000</v>
      </c>
      <c r="K77" s="57" t="s">
        <v>28</v>
      </c>
      <c r="L77" s="57" t="s">
        <v>29</v>
      </c>
      <c r="M77" s="57" t="s">
        <v>1654</v>
      </c>
      <c r="N77" s="57" t="s">
        <v>4756</v>
      </c>
      <c r="O77" s="127" t="n">
        <v>4852</v>
      </c>
      <c r="P77" s="57" t="s">
        <v>4398</v>
      </c>
      <c r="Q77" s="57" t="s">
        <v>4199</v>
      </c>
      <c r="R77" s="127" t="n">
        <v>26</v>
      </c>
      <c r="S77" s="127" t="n">
        <v>3</v>
      </c>
      <c r="T77" s="57" t="s">
        <v>36</v>
      </c>
      <c r="U77" s="57"/>
      <c r="V77" s="57"/>
      <c r="W77" s="57"/>
      <c r="X77" s="57"/>
      <c r="Y77" s="57"/>
      <c r="Z77" s="57"/>
    </row>
    <row r="78" customFormat="false" ht="18" hidden="false" customHeight="true" outlineLevel="0" collapsed="false">
      <c r="A78" s="57"/>
      <c r="B78" s="57"/>
      <c r="C78" s="57"/>
      <c r="D78" s="57"/>
      <c r="E78" s="57"/>
      <c r="F78" s="127"/>
      <c r="G78" s="57"/>
      <c r="H78" s="57"/>
      <c r="I78" s="57"/>
      <c r="J78" s="127"/>
      <c r="K78" s="57"/>
      <c r="L78" s="57"/>
      <c r="M78" s="57"/>
      <c r="N78" s="57"/>
      <c r="O78" s="127"/>
      <c r="P78" s="57"/>
      <c r="Q78" s="57"/>
      <c r="R78" s="127"/>
      <c r="S78" s="127"/>
      <c r="T78" s="57"/>
      <c r="U78" s="57"/>
      <c r="V78" s="57"/>
      <c r="W78" s="57"/>
      <c r="X78" s="57"/>
      <c r="Y78" s="57"/>
      <c r="Z78" s="57"/>
    </row>
    <row r="79" customFormat="false" ht="18" hidden="false" customHeight="true" outlineLevel="0" collapsed="false">
      <c r="A79" s="57"/>
      <c r="B79" s="57"/>
      <c r="C79" s="57"/>
      <c r="D79" s="57"/>
      <c r="E79" s="57"/>
      <c r="F79" s="127"/>
      <c r="G79" s="57"/>
      <c r="H79" s="57"/>
      <c r="I79" s="57"/>
      <c r="J79" s="127"/>
      <c r="K79" s="57"/>
      <c r="L79" s="57"/>
      <c r="M79" s="57"/>
      <c r="N79" s="57"/>
      <c r="O79" s="127"/>
      <c r="P79" s="57"/>
      <c r="Q79" s="57"/>
      <c r="R79" s="127"/>
      <c r="S79" s="127"/>
      <c r="T79" s="57"/>
      <c r="U79" s="57"/>
      <c r="V79" s="57"/>
      <c r="W79" s="57"/>
      <c r="X79" s="57"/>
      <c r="Y79" s="57"/>
      <c r="Z79" s="57"/>
    </row>
    <row r="80" customFormat="false" ht="18" hidden="false" customHeight="true" outlineLevel="0" collapsed="false">
      <c r="A80" s="57"/>
      <c r="B80" s="57"/>
      <c r="C80" s="57"/>
      <c r="D80" s="57"/>
      <c r="E80" s="57"/>
      <c r="F80" s="127"/>
      <c r="G80" s="57"/>
      <c r="H80" s="57"/>
      <c r="I80" s="57"/>
      <c r="J80" s="127"/>
      <c r="K80" s="57"/>
      <c r="L80" s="57"/>
      <c r="M80" s="57"/>
      <c r="N80" s="57"/>
      <c r="O80" s="127"/>
      <c r="P80" s="57"/>
      <c r="Q80" s="57"/>
      <c r="R80" s="127"/>
      <c r="S80" s="127"/>
      <c r="T80" s="57"/>
      <c r="U80" s="57"/>
      <c r="V80" s="57"/>
      <c r="W80" s="57"/>
      <c r="X80" s="57"/>
      <c r="Y80" s="57"/>
      <c r="Z80" s="57"/>
    </row>
    <row r="81" customFormat="false" ht="18" hidden="false" customHeight="true" outlineLevel="0" collapsed="false">
      <c r="A81" s="57"/>
      <c r="B81" s="57"/>
      <c r="C81" s="57"/>
      <c r="D81" s="57"/>
      <c r="E81" s="57"/>
      <c r="F81" s="127"/>
      <c r="G81" s="57"/>
      <c r="H81" s="57"/>
      <c r="I81" s="57"/>
      <c r="J81" s="127"/>
      <c r="K81" s="57"/>
      <c r="L81" s="57"/>
      <c r="M81" s="57"/>
      <c r="N81" s="57"/>
      <c r="O81" s="127"/>
      <c r="P81" s="57"/>
      <c r="Q81" s="57"/>
      <c r="R81" s="127"/>
      <c r="S81" s="127"/>
      <c r="T81" s="57"/>
      <c r="U81" s="57"/>
      <c r="V81" s="57"/>
      <c r="W81" s="57"/>
      <c r="X81" s="57"/>
      <c r="Y81" s="57"/>
      <c r="Z81" s="57"/>
    </row>
    <row r="82" customFormat="false" ht="18" hidden="false" customHeight="true" outlineLevel="0" collapsed="false">
      <c r="A82" s="57"/>
      <c r="B82" s="57"/>
      <c r="C82" s="57"/>
      <c r="D82" s="57"/>
      <c r="E82" s="57"/>
      <c r="F82" s="127"/>
      <c r="G82" s="57"/>
      <c r="H82" s="57"/>
      <c r="I82" s="57"/>
      <c r="J82" s="127"/>
      <c r="K82" s="57"/>
      <c r="L82" s="57"/>
      <c r="M82" s="57"/>
      <c r="N82" s="57"/>
      <c r="O82" s="127"/>
      <c r="P82" s="57"/>
      <c r="Q82" s="57"/>
      <c r="R82" s="127"/>
      <c r="S82" s="127"/>
      <c r="T82" s="57"/>
      <c r="U82" s="57"/>
      <c r="V82" s="57"/>
      <c r="W82" s="57"/>
      <c r="X82" s="57"/>
      <c r="Y82" s="57"/>
      <c r="Z82" s="57"/>
    </row>
    <row r="83" customFormat="false" ht="18" hidden="false" customHeight="true" outlineLevel="0" collapsed="false">
      <c r="A83" s="57"/>
      <c r="B83" s="57"/>
      <c r="C83" s="57"/>
      <c r="D83" s="57"/>
      <c r="E83" s="57"/>
      <c r="F83" s="127"/>
      <c r="G83" s="57"/>
      <c r="H83" s="57"/>
      <c r="I83" s="57"/>
      <c r="J83" s="127"/>
      <c r="K83" s="57"/>
      <c r="L83" s="57"/>
      <c r="M83" s="57"/>
      <c r="N83" s="57"/>
      <c r="O83" s="127"/>
      <c r="P83" s="57"/>
      <c r="Q83" s="57"/>
      <c r="R83" s="127"/>
      <c r="S83" s="127"/>
      <c r="T83" s="57"/>
      <c r="U83" s="57"/>
      <c r="V83" s="57"/>
      <c r="W83" s="57"/>
      <c r="X83" s="57"/>
      <c r="Y83" s="57"/>
      <c r="Z83" s="57"/>
    </row>
    <row r="84" customFormat="false" ht="18" hidden="false" customHeight="true" outlineLevel="0" collapsed="false">
      <c r="A84" s="57"/>
      <c r="B84" s="57"/>
      <c r="C84" s="57"/>
      <c r="D84" s="57"/>
      <c r="E84" s="57"/>
      <c r="F84" s="127"/>
      <c r="G84" s="57"/>
      <c r="H84" s="57"/>
      <c r="I84" s="57"/>
      <c r="J84" s="127"/>
      <c r="K84" s="57"/>
      <c r="L84" s="57"/>
      <c r="M84" s="57"/>
      <c r="N84" s="57"/>
      <c r="O84" s="127"/>
      <c r="P84" s="57"/>
      <c r="Q84" s="57"/>
      <c r="R84" s="127"/>
      <c r="S84" s="127"/>
      <c r="T84" s="57"/>
      <c r="U84" s="57"/>
      <c r="V84" s="57"/>
      <c r="W84" s="57"/>
      <c r="X84" s="57"/>
      <c r="Y84" s="57"/>
      <c r="Z84" s="57"/>
    </row>
    <row r="85" customFormat="false" ht="18" hidden="false" customHeight="true" outlineLevel="0" collapsed="false">
      <c r="A85" s="57"/>
      <c r="B85" s="57"/>
      <c r="C85" s="57"/>
      <c r="D85" s="57"/>
      <c r="E85" s="57"/>
      <c r="F85" s="127"/>
      <c r="G85" s="57"/>
      <c r="H85" s="57"/>
      <c r="I85" s="57"/>
      <c r="J85" s="127"/>
      <c r="K85" s="57"/>
      <c r="L85" s="57"/>
      <c r="M85" s="57"/>
      <c r="N85" s="57"/>
      <c r="O85" s="127"/>
      <c r="P85" s="57"/>
      <c r="Q85" s="57"/>
      <c r="R85" s="127"/>
      <c r="S85" s="127"/>
      <c r="T85" s="57"/>
      <c r="U85" s="57"/>
      <c r="V85" s="57"/>
      <c r="W85" s="57"/>
      <c r="X85" s="57"/>
      <c r="Y85" s="57"/>
      <c r="Z85" s="57"/>
    </row>
    <row r="86" customFormat="false" ht="18" hidden="false" customHeight="true" outlineLevel="0" collapsed="false">
      <c r="A86" s="57"/>
      <c r="B86" s="57"/>
      <c r="C86" s="57"/>
      <c r="D86" s="57"/>
      <c r="E86" s="57"/>
      <c r="F86" s="127"/>
      <c r="G86" s="57"/>
      <c r="H86" s="57"/>
      <c r="I86" s="57"/>
      <c r="J86" s="127"/>
      <c r="K86" s="57"/>
      <c r="L86" s="57"/>
      <c r="M86" s="57"/>
      <c r="N86" s="57"/>
      <c r="O86" s="127"/>
      <c r="P86" s="57"/>
      <c r="Q86" s="57"/>
      <c r="R86" s="127"/>
      <c r="S86" s="127"/>
      <c r="T86" s="57"/>
      <c r="U86" s="57"/>
      <c r="V86" s="57"/>
      <c r="W86" s="57"/>
      <c r="X86" s="57"/>
      <c r="Y86" s="57"/>
      <c r="Z86" s="57"/>
    </row>
    <row r="87" customFormat="false" ht="18" hidden="false" customHeight="true" outlineLevel="0" collapsed="false">
      <c r="A87" s="57"/>
      <c r="B87" s="57"/>
      <c r="C87" s="57"/>
      <c r="D87" s="57"/>
      <c r="E87" s="57"/>
      <c r="F87" s="127"/>
      <c r="G87" s="57"/>
      <c r="H87" s="57"/>
      <c r="I87" s="57"/>
      <c r="J87" s="127"/>
      <c r="K87" s="57"/>
      <c r="L87" s="57"/>
      <c r="M87" s="57"/>
      <c r="N87" s="57"/>
      <c r="O87" s="127"/>
      <c r="P87" s="57"/>
      <c r="Q87" s="57"/>
      <c r="R87" s="127"/>
      <c r="S87" s="127"/>
      <c r="T87" s="57"/>
      <c r="U87" s="57"/>
      <c r="V87" s="57"/>
      <c r="W87" s="57"/>
      <c r="X87" s="57"/>
      <c r="Y87" s="57"/>
      <c r="Z87" s="57"/>
    </row>
    <row r="88" customFormat="false" ht="18" hidden="false" customHeight="true" outlineLevel="0" collapsed="false">
      <c r="A88" s="57"/>
      <c r="B88" s="57"/>
      <c r="C88" s="57"/>
      <c r="D88" s="57"/>
      <c r="E88" s="57"/>
      <c r="F88" s="127"/>
      <c r="G88" s="57"/>
      <c r="H88" s="57"/>
      <c r="I88" s="57"/>
      <c r="J88" s="127"/>
      <c r="K88" s="57"/>
      <c r="L88" s="57"/>
      <c r="M88" s="57"/>
      <c r="N88" s="57"/>
      <c r="O88" s="127"/>
      <c r="P88" s="57"/>
      <c r="Q88" s="57"/>
      <c r="R88" s="127"/>
      <c r="S88" s="127"/>
      <c r="T88" s="57"/>
      <c r="U88" s="57"/>
      <c r="V88" s="57"/>
      <c r="W88" s="57"/>
      <c r="X88" s="57"/>
      <c r="Y88" s="57"/>
      <c r="Z88" s="57"/>
    </row>
    <row r="89" customFormat="false" ht="18" hidden="false" customHeight="true" outlineLevel="0" collapsed="false">
      <c r="A89" s="57"/>
      <c r="B89" s="57"/>
      <c r="C89" s="57"/>
      <c r="D89" s="57"/>
      <c r="E89" s="57"/>
      <c r="F89" s="127"/>
      <c r="G89" s="57"/>
      <c r="H89" s="57"/>
      <c r="I89" s="57"/>
      <c r="J89" s="127"/>
      <c r="K89" s="57"/>
      <c r="L89" s="57"/>
      <c r="M89" s="57"/>
      <c r="N89" s="57"/>
      <c r="O89" s="127"/>
      <c r="P89" s="57"/>
      <c r="Q89" s="57"/>
      <c r="R89" s="127"/>
      <c r="S89" s="127"/>
      <c r="T89" s="57"/>
      <c r="U89" s="57"/>
      <c r="V89" s="57"/>
      <c r="W89" s="57"/>
      <c r="X89" s="57"/>
      <c r="Y89" s="57"/>
      <c r="Z89" s="57"/>
    </row>
    <row r="90" customFormat="false" ht="18" hidden="false" customHeight="true" outlineLevel="0" collapsed="false">
      <c r="A90" s="57"/>
      <c r="B90" s="57"/>
      <c r="C90" s="57"/>
      <c r="D90" s="57"/>
      <c r="E90" s="57"/>
      <c r="F90" s="127"/>
      <c r="G90" s="57"/>
      <c r="H90" s="57"/>
      <c r="I90" s="57"/>
      <c r="J90" s="127"/>
      <c r="K90" s="57"/>
      <c r="L90" s="57"/>
      <c r="M90" s="57"/>
      <c r="N90" s="57"/>
      <c r="O90" s="127"/>
      <c r="P90" s="57"/>
      <c r="Q90" s="57"/>
      <c r="R90" s="127"/>
      <c r="S90" s="127"/>
      <c r="T90" s="57"/>
      <c r="U90" s="57"/>
      <c r="V90" s="57"/>
      <c r="W90" s="57"/>
      <c r="X90" s="57"/>
      <c r="Y90" s="57"/>
      <c r="Z90" s="57"/>
    </row>
    <row r="91" customFormat="false" ht="18" hidden="false" customHeight="true" outlineLevel="0" collapsed="false">
      <c r="A91" s="57"/>
      <c r="B91" s="57"/>
      <c r="C91" s="57"/>
      <c r="D91" s="57"/>
      <c r="E91" s="57"/>
      <c r="F91" s="127"/>
      <c r="G91" s="57"/>
      <c r="H91" s="57"/>
      <c r="I91" s="57"/>
      <c r="J91" s="127"/>
      <c r="K91" s="57"/>
      <c r="L91" s="57"/>
      <c r="M91" s="57"/>
      <c r="N91" s="57"/>
      <c r="O91" s="127"/>
      <c r="P91" s="57"/>
      <c r="Q91" s="57"/>
      <c r="R91" s="127"/>
      <c r="S91" s="127"/>
      <c r="T91" s="57"/>
      <c r="U91" s="57"/>
      <c r="V91" s="57"/>
      <c r="W91" s="57"/>
      <c r="X91" s="57"/>
      <c r="Y91" s="57"/>
      <c r="Z91" s="57"/>
    </row>
    <row r="92" customFormat="false" ht="18" hidden="false" customHeight="true" outlineLevel="0" collapsed="false">
      <c r="A92" s="57"/>
      <c r="B92" s="57"/>
      <c r="C92" s="57"/>
      <c r="D92" s="57"/>
      <c r="E92" s="57"/>
      <c r="F92" s="127"/>
      <c r="G92" s="57"/>
      <c r="H92" s="57"/>
      <c r="I92" s="57"/>
      <c r="J92" s="127"/>
      <c r="K92" s="57"/>
      <c r="L92" s="57"/>
      <c r="M92" s="57"/>
      <c r="N92" s="57"/>
      <c r="O92" s="127"/>
      <c r="P92" s="57"/>
      <c r="Q92" s="57"/>
      <c r="R92" s="127"/>
      <c r="S92" s="127"/>
      <c r="T92" s="57"/>
      <c r="U92" s="57"/>
      <c r="V92" s="57"/>
      <c r="W92" s="57"/>
      <c r="X92" s="57"/>
      <c r="Y92" s="57"/>
      <c r="Z92" s="57"/>
    </row>
    <row r="93" customFormat="false" ht="18" hidden="false" customHeight="true" outlineLevel="0" collapsed="false">
      <c r="A93" s="57"/>
      <c r="B93" s="57"/>
      <c r="C93" s="57"/>
      <c r="D93" s="57"/>
      <c r="E93" s="57"/>
      <c r="F93" s="127"/>
      <c r="G93" s="57"/>
      <c r="H93" s="57"/>
      <c r="I93" s="57"/>
      <c r="J93" s="127"/>
      <c r="K93" s="57"/>
      <c r="L93" s="57"/>
      <c r="M93" s="57"/>
      <c r="N93" s="57"/>
      <c r="O93" s="127"/>
      <c r="P93" s="57"/>
      <c r="Q93" s="57"/>
      <c r="R93" s="127"/>
      <c r="S93" s="127"/>
      <c r="T93" s="57"/>
      <c r="U93" s="57"/>
      <c r="V93" s="57"/>
      <c r="W93" s="57"/>
      <c r="X93" s="57"/>
      <c r="Y93" s="57"/>
      <c r="Z93" s="57"/>
    </row>
    <row r="94" customFormat="false" ht="18" hidden="false" customHeight="true" outlineLevel="0" collapsed="false">
      <c r="A94" s="57"/>
      <c r="B94" s="57"/>
      <c r="C94" s="57"/>
      <c r="D94" s="57"/>
      <c r="E94" s="57"/>
      <c r="F94" s="127"/>
      <c r="G94" s="57"/>
      <c r="H94" s="57"/>
      <c r="I94" s="57"/>
      <c r="J94" s="127"/>
      <c r="K94" s="57"/>
      <c r="L94" s="57"/>
      <c r="M94" s="57"/>
      <c r="N94" s="57"/>
      <c r="O94" s="127"/>
      <c r="P94" s="57"/>
      <c r="Q94" s="57"/>
      <c r="R94" s="127"/>
      <c r="S94" s="127"/>
      <c r="T94" s="57"/>
      <c r="U94" s="57"/>
      <c r="V94" s="57"/>
      <c r="W94" s="57"/>
      <c r="X94" s="57"/>
      <c r="Y94" s="57"/>
      <c r="Z94" s="57"/>
    </row>
    <row r="95" customFormat="false" ht="18" hidden="false" customHeight="true" outlineLevel="0" collapsed="false">
      <c r="A95" s="57"/>
      <c r="B95" s="57"/>
      <c r="C95" s="57"/>
      <c r="D95" s="57"/>
      <c r="E95" s="57"/>
      <c r="F95" s="127"/>
      <c r="G95" s="57"/>
      <c r="H95" s="57"/>
      <c r="I95" s="57"/>
      <c r="J95" s="127"/>
      <c r="K95" s="57"/>
      <c r="L95" s="57"/>
      <c r="M95" s="57"/>
      <c r="N95" s="57"/>
      <c r="O95" s="127"/>
      <c r="P95" s="57"/>
      <c r="Q95" s="57"/>
      <c r="R95" s="127"/>
      <c r="S95" s="127"/>
      <c r="T95" s="57"/>
      <c r="U95" s="57"/>
      <c r="V95" s="57"/>
      <c r="W95" s="57"/>
      <c r="X95" s="57"/>
      <c r="Y95" s="57"/>
      <c r="Z95" s="57"/>
    </row>
    <row r="96" customFormat="false" ht="18" hidden="false" customHeight="true" outlineLevel="0" collapsed="false">
      <c r="A96" s="57"/>
      <c r="B96" s="57"/>
      <c r="C96" s="57"/>
      <c r="D96" s="57"/>
      <c r="E96" s="57"/>
      <c r="F96" s="127"/>
      <c r="G96" s="57"/>
      <c r="H96" s="57"/>
      <c r="I96" s="57"/>
      <c r="J96" s="127"/>
      <c r="K96" s="57"/>
      <c r="L96" s="57"/>
      <c r="M96" s="57"/>
      <c r="N96" s="57"/>
      <c r="O96" s="127"/>
      <c r="P96" s="57"/>
      <c r="Q96" s="57"/>
      <c r="R96" s="127"/>
      <c r="S96" s="127"/>
      <c r="T96" s="57"/>
      <c r="U96" s="57"/>
      <c r="V96" s="57"/>
      <c r="W96" s="57"/>
      <c r="X96" s="57"/>
      <c r="Y96" s="57"/>
      <c r="Z96" s="57"/>
    </row>
    <row r="97" customFormat="false" ht="18" hidden="false" customHeight="true" outlineLevel="0" collapsed="false">
      <c r="A97" s="57"/>
      <c r="B97" s="57"/>
      <c r="C97" s="57"/>
      <c r="D97" s="57"/>
      <c r="E97" s="57"/>
      <c r="F97" s="127"/>
      <c r="G97" s="57"/>
      <c r="H97" s="57"/>
      <c r="I97" s="57"/>
      <c r="J97" s="127"/>
      <c r="K97" s="57"/>
      <c r="L97" s="57"/>
      <c r="M97" s="57"/>
      <c r="N97" s="57"/>
      <c r="O97" s="127"/>
      <c r="P97" s="57"/>
      <c r="Q97" s="57"/>
      <c r="R97" s="127"/>
      <c r="S97" s="127"/>
      <c r="T97" s="57"/>
      <c r="U97" s="57"/>
      <c r="V97" s="57"/>
      <c r="W97" s="57"/>
      <c r="X97" s="57"/>
      <c r="Y97" s="57"/>
      <c r="Z97" s="57"/>
    </row>
    <row r="98" customFormat="false" ht="18" hidden="false" customHeight="true" outlineLevel="0" collapsed="false">
      <c r="A98" s="57"/>
      <c r="B98" s="57"/>
      <c r="C98" s="57"/>
      <c r="D98" s="57"/>
      <c r="E98" s="57"/>
      <c r="F98" s="127"/>
      <c r="G98" s="57"/>
      <c r="H98" s="57"/>
      <c r="I98" s="57"/>
      <c r="J98" s="127"/>
      <c r="K98" s="57"/>
      <c r="L98" s="57"/>
      <c r="M98" s="57"/>
      <c r="N98" s="57"/>
      <c r="O98" s="127"/>
      <c r="P98" s="57"/>
      <c r="Q98" s="57"/>
      <c r="R98" s="127"/>
      <c r="S98" s="127"/>
      <c r="T98" s="57"/>
      <c r="U98" s="57"/>
      <c r="V98" s="57"/>
      <c r="W98" s="57"/>
      <c r="X98" s="57"/>
      <c r="Y98" s="57"/>
      <c r="Z98" s="57"/>
    </row>
    <row r="99" customFormat="false" ht="18" hidden="false" customHeight="true" outlineLevel="0" collapsed="false">
      <c r="A99" s="57"/>
      <c r="B99" s="57"/>
      <c r="C99" s="57"/>
      <c r="D99" s="57"/>
      <c r="E99" s="57"/>
      <c r="F99" s="127"/>
      <c r="G99" s="57"/>
      <c r="H99" s="57"/>
      <c r="I99" s="57"/>
      <c r="J99" s="127"/>
      <c r="K99" s="57"/>
      <c r="L99" s="57"/>
      <c r="M99" s="57"/>
      <c r="N99" s="57"/>
      <c r="O99" s="127"/>
      <c r="P99" s="57"/>
      <c r="Q99" s="57"/>
      <c r="R99" s="127"/>
      <c r="S99" s="127"/>
      <c r="T99" s="57"/>
      <c r="U99" s="57"/>
      <c r="V99" s="57"/>
      <c r="W99" s="57"/>
      <c r="X99" s="57"/>
      <c r="Y99" s="57"/>
      <c r="Z99" s="57"/>
    </row>
    <row r="100" customFormat="false" ht="18" hidden="false" customHeight="true" outlineLevel="0" collapsed="false">
      <c r="A100" s="57"/>
      <c r="B100" s="57"/>
      <c r="C100" s="57"/>
      <c r="D100" s="57"/>
      <c r="E100" s="57"/>
      <c r="F100" s="127"/>
      <c r="G100" s="57"/>
      <c r="H100" s="57"/>
      <c r="I100" s="57"/>
      <c r="J100" s="127"/>
      <c r="K100" s="57"/>
      <c r="L100" s="57"/>
      <c r="M100" s="57"/>
      <c r="N100" s="57"/>
      <c r="O100" s="127"/>
      <c r="P100" s="57"/>
      <c r="Q100" s="57"/>
      <c r="R100" s="127"/>
      <c r="S100" s="127"/>
      <c r="T100" s="57"/>
      <c r="U100" s="57"/>
      <c r="V100" s="57"/>
      <c r="W100" s="57"/>
      <c r="X100" s="57"/>
      <c r="Y100" s="57"/>
      <c r="Z100" s="57"/>
    </row>
    <row r="101" customFormat="false" ht="18" hidden="false" customHeight="true" outlineLevel="0" collapsed="false">
      <c r="A101" s="57"/>
      <c r="B101" s="57"/>
      <c r="C101" s="57"/>
      <c r="D101" s="57"/>
      <c r="E101" s="57"/>
      <c r="F101" s="127"/>
      <c r="G101" s="57"/>
      <c r="H101" s="57"/>
      <c r="I101" s="57"/>
      <c r="J101" s="127"/>
      <c r="K101" s="57"/>
      <c r="L101" s="57"/>
      <c r="M101" s="57"/>
      <c r="N101" s="57"/>
      <c r="O101" s="127"/>
      <c r="P101" s="57"/>
      <c r="Q101" s="57"/>
      <c r="R101" s="127"/>
      <c r="S101" s="127"/>
      <c r="T101" s="57"/>
      <c r="U101" s="57"/>
      <c r="V101" s="57"/>
      <c r="W101" s="57"/>
      <c r="X101" s="57"/>
      <c r="Y101" s="57"/>
      <c r="Z101" s="57"/>
    </row>
    <row r="102" customFormat="false" ht="18" hidden="false" customHeight="true" outlineLevel="0" collapsed="false">
      <c r="A102" s="57"/>
      <c r="B102" s="57"/>
      <c r="C102" s="57"/>
      <c r="D102" s="57"/>
      <c r="E102" s="57"/>
      <c r="F102" s="127"/>
      <c r="G102" s="57"/>
      <c r="H102" s="57"/>
      <c r="I102" s="57"/>
      <c r="J102" s="127"/>
      <c r="K102" s="57"/>
      <c r="L102" s="57"/>
      <c r="M102" s="57"/>
      <c r="N102" s="57"/>
      <c r="O102" s="127"/>
      <c r="P102" s="57"/>
      <c r="Q102" s="57"/>
      <c r="R102" s="127"/>
      <c r="S102" s="127"/>
      <c r="T102" s="57"/>
      <c r="U102" s="57"/>
      <c r="V102" s="57"/>
      <c r="W102" s="57"/>
      <c r="X102" s="57"/>
      <c r="Y102" s="57"/>
      <c r="Z102" s="57"/>
    </row>
    <row r="103" customFormat="false" ht="18" hidden="false" customHeight="true" outlineLevel="0" collapsed="false">
      <c r="A103" s="57"/>
      <c r="B103" s="57"/>
      <c r="C103" s="57"/>
      <c r="D103" s="57"/>
      <c r="E103" s="57"/>
      <c r="F103" s="127"/>
      <c r="G103" s="57"/>
      <c r="H103" s="57"/>
      <c r="I103" s="57"/>
      <c r="J103" s="127"/>
      <c r="K103" s="57"/>
      <c r="L103" s="57"/>
      <c r="M103" s="57"/>
      <c r="N103" s="57"/>
      <c r="O103" s="127"/>
      <c r="P103" s="57"/>
      <c r="Q103" s="57"/>
      <c r="R103" s="127"/>
      <c r="S103" s="127"/>
      <c r="T103" s="57"/>
      <c r="U103" s="57"/>
      <c r="V103" s="57"/>
      <c r="W103" s="57"/>
      <c r="X103" s="57"/>
      <c r="Y103" s="57"/>
      <c r="Z103" s="57"/>
    </row>
    <row r="104" customFormat="false" ht="18" hidden="false" customHeight="true" outlineLevel="0" collapsed="false">
      <c r="A104" s="57"/>
      <c r="B104" s="57"/>
      <c r="C104" s="57"/>
      <c r="D104" s="57"/>
      <c r="E104" s="57"/>
      <c r="F104" s="127"/>
      <c r="G104" s="57"/>
      <c r="H104" s="57"/>
      <c r="I104" s="57"/>
      <c r="J104" s="127"/>
      <c r="K104" s="57"/>
      <c r="L104" s="57"/>
      <c r="M104" s="57"/>
      <c r="N104" s="57"/>
      <c r="O104" s="127"/>
      <c r="P104" s="57"/>
      <c r="Q104" s="57"/>
      <c r="R104" s="127"/>
      <c r="S104" s="127"/>
      <c r="T104" s="57"/>
      <c r="U104" s="57"/>
      <c r="V104" s="57"/>
      <c r="W104" s="57"/>
      <c r="X104" s="57"/>
      <c r="Y104" s="57"/>
      <c r="Z104" s="57"/>
    </row>
    <row r="105" customFormat="false" ht="18" hidden="false" customHeight="true" outlineLevel="0" collapsed="false">
      <c r="A105" s="57"/>
      <c r="B105" s="57"/>
      <c r="C105" s="57"/>
      <c r="D105" s="57"/>
      <c r="E105" s="57"/>
      <c r="F105" s="127"/>
      <c r="G105" s="57"/>
      <c r="H105" s="57"/>
      <c r="I105" s="57"/>
      <c r="J105" s="127"/>
      <c r="K105" s="57"/>
      <c r="L105" s="57"/>
      <c r="M105" s="57"/>
      <c r="N105" s="57"/>
      <c r="O105" s="127"/>
      <c r="P105" s="57"/>
      <c r="Q105" s="57"/>
      <c r="R105" s="127"/>
      <c r="S105" s="127"/>
      <c r="T105" s="57"/>
      <c r="U105" s="57"/>
      <c r="V105" s="57"/>
      <c r="W105" s="57"/>
      <c r="X105" s="57"/>
      <c r="Y105" s="57"/>
      <c r="Z105" s="57"/>
    </row>
    <row r="106" customFormat="false" ht="18" hidden="false" customHeight="true" outlineLevel="0" collapsed="false">
      <c r="A106" s="57"/>
      <c r="B106" s="57"/>
      <c r="C106" s="57"/>
      <c r="D106" s="57"/>
      <c r="E106" s="57"/>
      <c r="F106" s="127"/>
      <c r="G106" s="57"/>
      <c r="H106" s="57"/>
      <c r="I106" s="57"/>
      <c r="J106" s="127"/>
      <c r="K106" s="57"/>
      <c r="L106" s="57"/>
      <c r="M106" s="57"/>
      <c r="N106" s="57"/>
      <c r="O106" s="127"/>
      <c r="P106" s="57"/>
      <c r="Q106" s="57"/>
      <c r="R106" s="127"/>
      <c r="S106" s="127"/>
      <c r="T106" s="57"/>
      <c r="U106" s="57"/>
      <c r="V106" s="57"/>
      <c r="W106" s="57"/>
      <c r="X106" s="57"/>
      <c r="Y106" s="57"/>
      <c r="Z106" s="57"/>
    </row>
    <row r="107" customFormat="false" ht="18" hidden="false" customHeight="true" outlineLevel="0" collapsed="false">
      <c r="A107" s="57"/>
      <c r="B107" s="57"/>
      <c r="C107" s="57"/>
      <c r="D107" s="57"/>
      <c r="E107" s="57"/>
      <c r="F107" s="127"/>
      <c r="G107" s="57"/>
      <c r="H107" s="57"/>
      <c r="I107" s="57"/>
      <c r="J107" s="127"/>
      <c r="K107" s="57"/>
      <c r="L107" s="57"/>
      <c r="M107" s="57"/>
      <c r="N107" s="57"/>
      <c r="O107" s="127"/>
      <c r="P107" s="57"/>
      <c r="Q107" s="57"/>
      <c r="R107" s="127"/>
      <c r="S107" s="127"/>
      <c r="T107" s="57"/>
      <c r="U107" s="57"/>
      <c r="V107" s="57"/>
      <c r="W107" s="57"/>
      <c r="X107" s="57"/>
      <c r="Y107" s="57"/>
      <c r="Z107" s="57"/>
    </row>
    <row r="108" customFormat="false" ht="18" hidden="false" customHeight="true" outlineLevel="0" collapsed="false">
      <c r="A108" s="57"/>
      <c r="B108" s="57"/>
      <c r="C108" s="57"/>
      <c r="D108" s="57"/>
      <c r="E108" s="57"/>
      <c r="F108" s="127"/>
      <c r="G108" s="57"/>
      <c r="H108" s="57"/>
      <c r="I108" s="57"/>
      <c r="J108" s="127"/>
      <c r="K108" s="57"/>
      <c r="L108" s="57"/>
      <c r="M108" s="57"/>
      <c r="N108" s="57"/>
      <c r="O108" s="127"/>
      <c r="P108" s="57"/>
      <c r="Q108" s="57"/>
      <c r="R108" s="127"/>
      <c r="S108" s="127"/>
      <c r="T108" s="57"/>
      <c r="U108" s="57"/>
      <c r="V108" s="57"/>
      <c r="W108" s="57"/>
      <c r="X108" s="57"/>
      <c r="Y108" s="57"/>
      <c r="Z108" s="57"/>
    </row>
    <row r="109" customFormat="false" ht="18" hidden="false" customHeight="true" outlineLevel="0" collapsed="false">
      <c r="A109" s="57"/>
      <c r="B109" s="57"/>
      <c r="C109" s="57"/>
      <c r="D109" s="57"/>
      <c r="E109" s="57"/>
      <c r="F109" s="127"/>
      <c r="G109" s="57"/>
      <c r="H109" s="57"/>
      <c r="I109" s="57"/>
      <c r="J109" s="127"/>
      <c r="K109" s="57"/>
      <c r="L109" s="57"/>
      <c r="M109" s="57"/>
      <c r="N109" s="57"/>
      <c r="O109" s="127"/>
      <c r="P109" s="57"/>
      <c r="Q109" s="57"/>
      <c r="R109" s="127"/>
      <c r="S109" s="127"/>
      <c r="T109" s="57"/>
      <c r="U109" s="57"/>
      <c r="V109" s="57"/>
      <c r="W109" s="57"/>
      <c r="X109" s="57"/>
      <c r="Y109" s="57"/>
      <c r="Z109" s="57"/>
    </row>
    <row r="110" customFormat="false" ht="18" hidden="false" customHeight="true" outlineLevel="0" collapsed="false">
      <c r="A110" s="57"/>
      <c r="B110" s="57"/>
      <c r="C110" s="57"/>
      <c r="D110" s="57"/>
      <c r="E110" s="57"/>
      <c r="F110" s="127"/>
      <c r="G110" s="57"/>
      <c r="H110" s="57"/>
      <c r="I110" s="57"/>
      <c r="J110" s="127"/>
      <c r="K110" s="57"/>
      <c r="L110" s="57"/>
      <c r="M110" s="57"/>
      <c r="N110" s="57"/>
      <c r="O110" s="127"/>
      <c r="P110" s="57"/>
      <c r="Q110" s="57"/>
      <c r="R110" s="127"/>
      <c r="S110" s="127"/>
      <c r="T110" s="57"/>
      <c r="U110" s="57"/>
      <c r="V110" s="57"/>
      <c r="W110" s="57"/>
      <c r="X110" s="57"/>
      <c r="Y110" s="57"/>
      <c r="Z110" s="57"/>
    </row>
    <row r="111" customFormat="false" ht="18" hidden="false" customHeight="true" outlineLevel="0" collapsed="false">
      <c r="A111" s="57"/>
      <c r="B111" s="57"/>
      <c r="C111" s="57"/>
      <c r="D111" s="57"/>
      <c r="E111" s="57"/>
      <c r="F111" s="127"/>
      <c r="G111" s="57"/>
      <c r="H111" s="57"/>
      <c r="I111" s="57"/>
      <c r="J111" s="127"/>
      <c r="K111" s="57"/>
      <c r="L111" s="57"/>
      <c r="M111" s="57"/>
      <c r="N111" s="57"/>
      <c r="O111" s="127"/>
      <c r="P111" s="57"/>
      <c r="Q111" s="57"/>
      <c r="R111" s="127"/>
      <c r="S111" s="127"/>
      <c r="T111" s="57"/>
      <c r="U111" s="57"/>
      <c r="V111" s="57"/>
      <c r="W111" s="57"/>
      <c r="X111" s="57"/>
      <c r="Y111" s="57"/>
      <c r="Z111" s="57"/>
    </row>
    <row r="112" customFormat="false" ht="18" hidden="false" customHeight="true" outlineLevel="0" collapsed="false">
      <c r="A112" s="57"/>
      <c r="B112" s="57"/>
      <c r="C112" s="57"/>
      <c r="D112" s="57"/>
      <c r="E112" s="57"/>
      <c r="F112" s="127"/>
      <c r="G112" s="57"/>
      <c r="H112" s="57"/>
      <c r="I112" s="57"/>
      <c r="J112" s="127"/>
      <c r="K112" s="57"/>
      <c r="L112" s="57"/>
      <c r="M112" s="57"/>
      <c r="N112" s="57"/>
      <c r="O112" s="127"/>
      <c r="P112" s="57"/>
      <c r="Q112" s="57"/>
      <c r="R112" s="127"/>
      <c r="S112" s="127"/>
      <c r="T112" s="57"/>
      <c r="U112" s="57"/>
      <c r="V112" s="57"/>
      <c r="W112" s="57"/>
      <c r="X112" s="57"/>
      <c r="Y112" s="57"/>
      <c r="Z112" s="57"/>
    </row>
    <row r="113" customFormat="false" ht="18" hidden="false" customHeight="true" outlineLevel="0" collapsed="false">
      <c r="A113" s="57"/>
      <c r="B113" s="57"/>
      <c r="C113" s="57"/>
      <c r="D113" s="57"/>
      <c r="E113" s="57"/>
      <c r="F113" s="127"/>
      <c r="G113" s="57"/>
      <c r="H113" s="57"/>
      <c r="I113" s="57"/>
      <c r="J113" s="127"/>
      <c r="K113" s="57"/>
      <c r="L113" s="57"/>
      <c r="M113" s="57"/>
      <c r="N113" s="57"/>
      <c r="O113" s="127"/>
      <c r="P113" s="57"/>
      <c r="Q113" s="57"/>
      <c r="R113" s="127"/>
      <c r="S113" s="127"/>
      <c r="T113" s="57"/>
      <c r="U113" s="57"/>
      <c r="V113" s="57"/>
      <c r="W113" s="57"/>
      <c r="X113" s="57"/>
      <c r="Y113" s="57"/>
      <c r="Z113" s="57"/>
    </row>
    <row r="114" customFormat="false" ht="18" hidden="false" customHeight="true" outlineLevel="0" collapsed="false">
      <c r="A114" s="57"/>
      <c r="B114" s="57"/>
      <c r="C114" s="57"/>
      <c r="D114" s="57"/>
      <c r="E114" s="57"/>
      <c r="F114" s="127"/>
      <c r="G114" s="57"/>
      <c r="H114" s="57"/>
      <c r="I114" s="57"/>
      <c r="J114" s="127"/>
      <c r="K114" s="57"/>
      <c r="L114" s="57"/>
      <c r="M114" s="57"/>
      <c r="N114" s="57"/>
      <c r="O114" s="127"/>
      <c r="P114" s="57"/>
      <c r="Q114" s="57"/>
      <c r="R114" s="127"/>
      <c r="S114" s="127"/>
      <c r="T114" s="57"/>
      <c r="U114" s="57"/>
      <c r="V114" s="57"/>
      <c r="W114" s="57"/>
      <c r="X114" s="57"/>
      <c r="Y114" s="57"/>
      <c r="Z114" s="57"/>
    </row>
    <row r="115" customFormat="false" ht="18" hidden="false" customHeight="true" outlineLevel="0" collapsed="false">
      <c r="A115" s="57"/>
      <c r="B115" s="57"/>
      <c r="C115" s="57"/>
      <c r="D115" s="57"/>
      <c r="E115" s="57"/>
      <c r="F115" s="127"/>
      <c r="G115" s="57"/>
      <c r="H115" s="57"/>
      <c r="I115" s="57"/>
      <c r="J115" s="127"/>
      <c r="K115" s="57"/>
      <c r="L115" s="57"/>
      <c r="M115" s="57"/>
      <c r="N115" s="57"/>
      <c r="O115" s="127"/>
      <c r="P115" s="57"/>
      <c r="Q115" s="57"/>
      <c r="R115" s="127"/>
      <c r="S115" s="127"/>
      <c r="T115" s="57"/>
      <c r="U115" s="57"/>
      <c r="V115" s="57"/>
      <c r="W115" s="57"/>
      <c r="X115" s="57"/>
      <c r="Y115" s="57"/>
      <c r="Z115" s="57"/>
    </row>
    <row r="116" customFormat="false" ht="18" hidden="false" customHeight="true" outlineLevel="0" collapsed="false">
      <c r="A116" s="57"/>
      <c r="B116" s="57"/>
      <c r="C116" s="57"/>
      <c r="D116" s="57"/>
      <c r="E116" s="57"/>
      <c r="F116" s="127"/>
      <c r="G116" s="57"/>
      <c r="H116" s="57"/>
      <c r="I116" s="57"/>
      <c r="J116" s="127"/>
      <c r="K116" s="57"/>
      <c r="L116" s="57"/>
      <c r="M116" s="57"/>
      <c r="N116" s="57"/>
      <c r="O116" s="127"/>
      <c r="P116" s="57"/>
      <c r="Q116" s="57"/>
      <c r="R116" s="127"/>
      <c r="S116" s="127"/>
      <c r="T116" s="57"/>
      <c r="U116" s="57"/>
      <c r="V116" s="57"/>
      <c r="W116" s="57"/>
      <c r="X116" s="57"/>
      <c r="Y116" s="57"/>
      <c r="Z116" s="57"/>
    </row>
    <row r="117" customFormat="false" ht="18" hidden="false" customHeight="true" outlineLevel="0" collapsed="false">
      <c r="A117" s="57"/>
      <c r="B117" s="57"/>
      <c r="C117" s="57"/>
      <c r="D117" s="57"/>
      <c r="E117" s="57"/>
      <c r="F117" s="127"/>
      <c r="G117" s="57"/>
      <c r="H117" s="57"/>
      <c r="I117" s="57"/>
      <c r="J117" s="127"/>
      <c r="K117" s="57"/>
      <c r="L117" s="57"/>
      <c r="M117" s="57"/>
      <c r="N117" s="57"/>
      <c r="O117" s="127"/>
      <c r="P117" s="57"/>
      <c r="Q117" s="57"/>
      <c r="R117" s="127"/>
      <c r="S117" s="127"/>
      <c r="T117" s="57"/>
      <c r="U117" s="57"/>
      <c r="V117" s="57"/>
      <c r="W117" s="57"/>
      <c r="X117" s="57"/>
      <c r="Y117" s="57"/>
      <c r="Z117" s="57"/>
    </row>
    <row r="118" customFormat="false" ht="18" hidden="false" customHeight="true" outlineLevel="0" collapsed="false">
      <c r="A118" s="57"/>
      <c r="B118" s="57"/>
      <c r="C118" s="57"/>
      <c r="D118" s="57"/>
      <c r="E118" s="57"/>
      <c r="F118" s="127"/>
      <c r="G118" s="57"/>
      <c r="H118" s="57"/>
      <c r="I118" s="57"/>
      <c r="J118" s="127"/>
      <c r="K118" s="57"/>
      <c r="L118" s="57"/>
      <c r="M118" s="57"/>
      <c r="N118" s="57"/>
      <c r="O118" s="127"/>
      <c r="P118" s="57"/>
      <c r="Q118" s="57"/>
      <c r="R118" s="127"/>
      <c r="S118" s="127"/>
      <c r="T118" s="57"/>
      <c r="U118" s="57"/>
      <c r="V118" s="57"/>
      <c r="W118" s="57"/>
      <c r="X118" s="57"/>
      <c r="Y118" s="57"/>
      <c r="Z118" s="57"/>
    </row>
    <row r="119" customFormat="false" ht="18" hidden="false" customHeight="true" outlineLevel="0" collapsed="false">
      <c r="A119" s="57"/>
      <c r="B119" s="57"/>
      <c r="C119" s="57"/>
      <c r="D119" s="57"/>
      <c r="E119" s="57"/>
      <c r="F119" s="127"/>
      <c r="G119" s="57"/>
      <c r="H119" s="57"/>
      <c r="I119" s="57"/>
      <c r="J119" s="127"/>
      <c r="K119" s="57"/>
      <c r="L119" s="57"/>
      <c r="M119" s="57"/>
      <c r="N119" s="57"/>
      <c r="O119" s="127"/>
      <c r="P119" s="57"/>
      <c r="Q119" s="57"/>
      <c r="R119" s="127"/>
      <c r="S119" s="127"/>
      <c r="T119" s="57"/>
      <c r="U119" s="57"/>
      <c r="V119" s="57"/>
      <c r="W119" s="57"/>
      <c r="X119" s="57"/>
      <c r="Y119" s="57"/>
      <c r="Z119" s="57"/>
    </row>
    <row r="120" customFormat="false" ht="18" hidden="false" customHeight="true" outlineLevel="0" collapsed="false">
      <c r="A120" s="57"/>
      <c r="B120" s="57"/>
      <c r="C120" s="57"/>
      <c r="D120" s="57"/>
      <c r="E120" s="57"/>
      <c r="F120" s="127"/>
      <c r="G120" s="57"/>
      <c r="H120" s="57"/>
      <c r="I120" s="57"/>
      <c r="J120" s="127"/>
      <c r="K120" s="57"/>
      <c r="L120" s="57"/>
      <c r="M120" s="57"/>
      <c r="N120" s="57"/>
      <c r="O120" s="127"/>
      <c r="P120" s="57"/>
      <c r="Q120" s="57"/>
      <c r="R120" s="127"/>
      <c r="S120" s="127"/>
      <c r="T120" s="57"/>
      <c r="U120" s="57"/>
      <c r="V120" s="57"/>
      <c r="W120" s="57"/>
      <c r="X120" s="57"/>
      <c r="Y120" s="57"/>
      <c r="Z120" s="57"/>
    </row>
    <row r="121" customFormat="false" ht="18" hidden="false" customHeight="true" outlineLevel="0" collapsed="false">
      <c r="A121" s="57"/>
      <c r="B121" s="57"/>
      <c r="C121" s="57"/>
      <c r="D121" s="57"/>
      <c r="E121" s="57"/>
      <c r="F121" s="127"/>
      <c r="G121" s="57"/>
      <c r="H121" s="57"/>
      <c r="I121" s="57"/>
      <c r="J121" s="127"/>
      <c r="K121" s="57"/>
      <c r="L121" s="57"/>
      <c r="M121" s="57"/>
      <c r="N121" s="57"/>
      <c r="O121" s="127"/>
      <c r="P121" s="57"/>
      <c r="Q121" s="57"/>
      <c r="R121" s="127"/>
      <c r="S121" s="127"/>
      <c r="T121" s="57"/>
      <c r="U121" s="57"/>
      <c r="V121" s="57"/>
      <c r="W121" s="57"/>
      <c r="X121" s="57"/>
      <c r="Y121" s="57"/>
      <c r="Z121" s="57"/>
    </row>
    <row r="122" customFormat="false" ht="18" hidden="false" customHeight="true" outlineLevel="0" collapsed="false">
      <c r="A122" s="57"/>
      <c r="B122" s="57"/>
      <c r="C122" s="57"/>
      <c r="D122" s="57"/>
      <c r="E122" s="57"/>
      <c r="F122" s="127"/>
      <c r="G122" s="57"/>
      <c r="H122" s="57"/>
      <c r="I122" s="57"/>
      <c r="J122" s="127"/>
      <c r="K122" s="57"/>
      <c r="L122" s="57"/>
      <c r="M122" s="57"/>
      <c r="N122" s="57"/>
      <c r="O122" s="127"/>
      <c r="P122" s="57"/>
      <c r="Q122" s="57"/>
      <c r="R122" s="127"/>
      <c r="S122" s="127"/>
      <c r="T122" s="57"/>
      <c r="U122" s="57"/>
      <c r="V122" s="57"/>
      <c r="W122" s="57"/>
      <c r="X122" s="57"/>
      <c r="Y122" s="57"/>
      <c r="Z122" s="57"/>
    </row>
    <row r="123" customFormat="false" ht="18" hidden="false" customHeight="true" outlineLevel="0" collapsed="false">
      <c r="A123" s="57"/>
      <c r="B123" s="57"/>
      <c r="C123" s="57"/>
      <c r="D123" s="57"/>
      <c r="E123" s="57"/>
      <c r="F123" s="127"/>
      <c r="G123" s="57"/>
      <c r="H123" s="57"/>
      <c r="I123" s="57"/>
      <c r="J123" s="127"/>
      <c r="K123" s="57"/>
      <c r="L123" s="57"/>
      <c r="M123" s="57"/>
      <c r="N123" s="57"/>
      <c r="O123" s="127"/>
      <c r="P123" s="57"/>
      <c r="Q123" s="57"/>
      <c r="R123" s="127"/>
      <c r="S123" s="127"/>
      <c r="T123" s="57"/>
      <c r="U123" s="57"/>
      <c r="V123" s="57"/>
      <c r="W123" s="57"/>
      <c r="X123" s="57"/>
      <c r="Y123" s="57"/>
      <c r="Z123" s="57"/>
    </row>
    <row r="124" customFormat="false" ht="18" hidden="false" customHeight="true" outlineLevel="0" collapsed="false">
      <c r="A124" s="57"/>
      <c r="B124" s="57"/>
      <c r="C124" s="57"/>
      <c r="D124" s="57"/>
      <c r="E124" s="57"/>
      <c r="F124" s="127"/>
      <c r="G124" s="57"/>
      <c r="H124" s="57"/>
      <c r="I124" s="57"/>
      <c r="J124" s="127"/>
      <c r="K124" s="57"/>
      <c r="L124" s="57"/>
      <c r="M124" s="57"/>
      <c r="N124" s="57"/>
      <c r="O124" s="127"/>
      <c r="P124" s="57"/>
      <c r="Q124" s="57"/>
      <c r="R124" s="127"/>
      <c r="S124" s="127"/>
      <c r="T124" s="57"/>
      <c r="U124" s="57"/>
      <c r="V124" s="57"/>
      <c r="W124" s="57"/>
      <c r="X124" s="57"/>
      <c r="Y124" s="57"/>
      <c r="Z124" s="57"/>
    </row>
    <row r="125" customFormat="false" ht="18" hidden="false" customHeight="true" outlineLevel="0" collapsed="false">
      <c r="A125" s="57"/>
      <c r="B125" s="57"/>
      <c r="C125" s="57"/>
      <c r="D125" s="57"/>
      <c r="E125" s="57"/>
      <c r="F125" s="127"/>
      <c r="G125" s="57"/>
      <c r="H125" s="57"/>
      <c r="I125" s="57"/>
      <c r="J125" s="127"/>
      <c r="K125" s="57"/>
      <c r="L125" s="57"/>
      <c r="M125" s="57"/>
      <c r="N125" s="57"/>
      <c r="O125" s="127"/>
      <c r="P125" s="57"/>
      <c r="Q125" s="57"/>
      <c r="R125" s="127"/>
      <c r="S125" s="127"/>
      <c r="T125" s="57"/>
      <c r="U125" s="57"/>
      <c r="V125" s="57"/>
      <c r="W125" s="57"/>
      <c r="X125" s="57"/>
      <c r="Y125" s="57"/>
      <c r="Z125" s="57"/>
    </row>
    <row r="126" customFormat="false" ht="18" hidden="false" customHeight="true" outlineLevel="0" collapsed="false">
      <c r="A126" s="57"/>
      <c r="B126" s="57"/>
      <c r="C126" s="57"/>
      <c r="D126" s="57"/>
      <c r="E126" s="57"/>
      <c r="F126" s="127"/>
      <c r="G126" s="57"/>
      <c r="H126" s="57"/>
      <c r="I126" s="57"/>
      <c r="J126" s="127"/>
      <c r="K126" s="57"/>
      <c r="L126" s="57"/>
      <c r="M126" s="57"/>
      <c r="N126" s="57"/>
      <c r="O126" s="127"/>
      <c r="P126" s="57"/>
      <c r="Q126" s="57"/>
      <c r="R126" s="127"/>
      <c r="S126" s="127"/>
      <c r="T126" s="57"/>
      <c r="U126" s="57"/>
      <c r="V126" s="57"/>
      <c r="W126" s="57"/>
      <c r="X126" s="57"/>
      <c r="Y126" s="57"/>
      <c r="Z126" s="57"/>
    </row>
    <row r="127" customFormat="false" ht="18" hidden="false" customHeight="true" outlineLevel="0" collapsed="false">
      <c r="A127" s="57"/>
      <c r="B127" s="57"/>
      <c r="C127" s="57"/>
      <c r="D127" s="57"/>
      <c r="E127" s="57"/>
      <c r="F127" s="127"/>
      <c r="G127" s="57"/>
      <c r="H127" s="57"/>
      <c r="I127" s="57"/>
      <c r="J127" s="127"/>
      <c r="K127" s="57"/>
      <c r="L127" s="57"/>
      <c r="M127" s="57"/>
      <c r="N127" s="57"/>
      <c r="O127" s="127"/>
      <c r="P127" s="57"/>
      <c r="Q127" s="57"/>
      <c r="R127" s="127"/>
      <c r="S127" s="127"/>
      <c r="T127" s="57"/>
      <c r="U127" s="57"/>
      <c r="V127" s="57"/>
      <c r="W127" s="57"/>
      <c r="X127" s="57"/>
      <c r="Y127" s="57"/>
      <c r="Z127" s="57"/>
    </row>
    <row r="128" customFormat="false" ht="18" hidden="false" customHeight="true" outlineLevel="0" collapsed="false">
      <c r="A128" s="57"/>
      <c r="B128" s="57"/>
      <c r="C128" s="57"/>
      <c r="D128" s="57"/>
      <c r="E128" s="57"/>
      <c r="F128" s="127"/>
      <c r="G128" s="57"/>
      <c r="H128" s="57"/>
      <c r="I128" s="57"/>
      <c r="J128" s="127"/>
      <c r="K128" s="57"/>
      <c r="L128" s="57"/>
      <c r="M128" s="57"/>
      <c r="N128" s="57"/>
      <c r="O128" s="127"/>
      <c r="P128" s="57"/>
      <c r="Q128" s="57"/>
      <c r="R128" s="127"/>
      <c r="S128" s="127"/>
      <c r="T128" s="57"/>
      <c r="U128" s="57"/>
      <c r="V128" s="57"/>
      <c r="W128" s="57"/>
      <c r="X128" s="57"/>
      <c r="Y128" s="57"/>
      <c r="Z128" s="57"/>
    </row>
    <row r="129" customFormat="false" ht="18" hidden="false" customHeight="true" outlineLevel="0" collapsed="false">
      <c r="A129" s="57"/>
      <c r="B129" s="57"/>
      <c r="C129" s="57"/>
      <c r="D129" s="57"/>
      <c r="E129" s="57"/>
      <c r="F129" s="127"/>
      <c r="G129" s="57"/>
      <c r="H129" s="57"/>
      <c r="I129" s="57"/>
      <c r="J129" s="127"/>
      <c r="K129" s="57"/>
      <c r="L129" s="57"/>
      <c r="M129" s="57"/>
      <c r="N129" s="57"/>
      <c r="O129" s="127"/>
      <c r="P129" s="57"/>
      <c r="Q129" s="57"/>
      <c r="R129" s="127"/>
      <c r="S129" s="127"/>
      <c r="T129" s="57"/>
      <c r="U129" s="57"/>
      <c r="V129" s="57"/>
      <c r="W129" s="57"/>
      <c r="X129" s="57"/>
      <c r="Y129" s="57"/>
      <c r="Z129" s="57"/>
    </row>
    <row r="130" customFormat="false" ht="18" hidden="false" customHeight="true" outlineLevel="0" collapsed="false">
      <c r="A130" s="57"/>
      <c r="B130" s="57"/>
      <c r="C130" s="57"/>
      <c r="D130" s="57"/>
      <c r="E130" s="57"/>
      <c r="F130" s="127"/>
      <c r="G130" s="57"/>
      <c r="H130" s="57"/>
      <c r="I130" s="57"/>
      <c r="J130" s="127"/>
      <c r="K130" s="57"/>
      <c r="L130" s="57"/>
      <c r="M130" s="57"/>
      <c r="N130" s="57"/>
      <c r="O130" s="127"/>
      <c r="P130" s="57"/>
      <c r="Q130" s="57"/>
      <c r="R130" s="127"/>
      <c r="S130" s="127"/>
      <c r="T130" s="57"/>
      <c r="U130" s="57"/>
      <c r="V130" s="57"/>
      <c r="W130" s="57"/>
      <c r="X130" s="57"/>
      <c r="Y130" s="57"/>
      <c r="Z130" s="57"/>
    </row>
    <row r="131" customFormat="false" ht="18" hidden="false" customHeight="true" outlineLevel="0" collapsed="false">
      <c r="A131" s="57"/>
      <c r="B131" s="57"/>
      <c r="C131" s="57"/>
      <c r="D131" s="57"/>
      <c r="E131" s="57"/>
      <c r="F131" s="127"/>
      <c r="G131" s="57"/>
      <c r="H131" s="57"/>
      <c r="I131" s="57"/>
      <c r="J131" s="127"/>
      <c r="K131" s="57"/>
      <c r="L131" s="57"/>
      <c r="M131" s="57"/>
      <c r="N131" s="57"/>
      <c r="O131" s="127"/>
      <c r="P131" s="57"/>
      <c r="Q131" s="57"/>
      <c r="R131" s="127"/>
      <c r="S131" s="127"/>
      <c r="T131" s="57"/>
      <c r="U131" s="57"/>
      <c r="V131" s="57"/>
      <c r="W131" s="57"/>
      <c r="X131" s="57"/>
      <c r="Y131" s="57"/>
      <c r="Z131" s="57"/>
    </row>
    <row r="132" customFormat="false" ht="18" hidden="false" customHeight="true" outlineLevel="0" collapsed="false">
      <c r="A132" s="57"/>
      <c r="B132" s="57"/>
      <c r="C132" s="57"/>
      <c r="D132" s="57"/>
      <c r="E132" s="57"/>
      <c r="F132" s="127"/>
      <c r="G132" s="57"/>
      <c r="H132" s="57"/>
      <c r="I132" s="57"/>
      <c r="J132" s="127"/>
      <c r="K132" s="57"/>
      <c r="L132" s="57"/>
      <c r="M132" s="57"/>
      <c r="N132" s="57"/>
      <c r="O132" s="127"/>
      <c r="P132" s="57"/>
      <c r="Q132" s="57"/>
      <c r="R132" s="127"/>
      <c r="S132" s="127"/>
      <c r="T132" s="57"/>
      <c r="U132" s="57"/>
      <c r="V132" s="57"/>
      <c r="W132" s="57"/>
      <c r="X132" s="57"/>
      <c r="Y132" s="57"/>
      <c r="Z132" s="57"/>
    </row>
    <row r="133" customFormat="false" ht="18" hidden="false" customHeight="true" outlineLevel="0" collapsed="false">
      <c r="A133" s="57"/>
      <c r="B133" s="57"/>
      <c r="C133" s="57"/>
      <c r="D133" s="57"/>
      <c r="E133" s="57"/>
      <c r="F133" s="127"/>
      <c r="G133" s="57"/>
      <c r="H133" s="57"/>
      <c r="I133" s="57"/>
      <c r="J133" s="127"/>
      <c r="K133" s="57"/>
      <c r="L133" s="57"/>
      <c r="M133" s="57"/>
      <c r="N133" s="57"/>
      <c r="O133" s="127"/>
      <c r="P133" s="57"/>
      <c r="Q133" s="57"/>
      <c r="R133" s="127"/>
      <c r="S133" s="127"/>
      <c r="T133" s="57"/>
      <c r="U133" s="57"/>
      <c r="V133" s="57"/>
      <c r="W133" s="57"/>
      <c r="X133" s="57"/>
      <c r="Y133" s="57"/>
      <c r="Z133" s="57"/>
    </row>
    <row r="134" customFormat="false" ht="18" hidden="false" customHeight="true" outlineLevel="0" collapsed="false">
      <c r="A134" s="57"/>
      <c r="B134" s="57"/>
      <c r="C134" s="57"/>
      <c r="D134" s="57"/>
      <c r="E134" s="57"/>
      <c r="F134" s="127"/>
      <c r="G134" s="57"/>
      <c r="H134" s="57"/>
      <c r="I134" s="57"/>
      <c r="J134" s="127"/>
      <c r="K134" s="57"/>
      <c r="L134" s="57"/>
      <c r="M134" s="57"/>
      <c r="N134" s="57"/>
      <c r="O134" s="127"/>
      <c r="P134" s="57"/>
      <c r="Q134" s="57"/>
      <c r="R134" s="127"/>
      <c r="S134" s="127"/>
      <c r="T134" s="57"/>
      <c r="U134" s="57"/>
      <c r="V134" s="57"/>
      <c r="W134" s="57"/>
      <c r="X134" s="57"/>
      <c r="Y134" s="57"/>
      <c r="Z134" s="57"/>
    </row>
    <row r="135" customFormat="false" ht="18" hidden="false" customHeight="true" outlineLevel="0" collapsed="false">
      <c r="A135" s="57"/>
      <c r="B135" s="57"/>
      <c r="C135" s="57"/>
      <c r="D135" s="57"/>
      <c r="E135" s="57"/>
      <c r="F135" s="127"/>
      <c r="G135" s="57"/>
      <c r="H135" s="57"/>
      <c r="I135" s="57"/>
      <c r="J135" s="127"/>
      <c r="K135" s="57"/>
      <c r="L135" s="57"/>
      <c r="M135" s="57"/>
      <c r="N135" s="57"/>
      <c r="O135" s="127"/>
      <c r="P135" s="57"/>
      <c r="Q135" s="57"/>
      <c r="R135" s="127"/>
      <c r="S135" s="127"/>
      <c r="T135" s="57"/>
      <c r="U135" s="57"/>
      <c r="V135" s="57"/>
      <c r="W135" s="57"/>
      <c r="X135" s="57"/>
      <c r="Y135" s="57"/>
      <c r="Z135" s="57"/>
    </row>
    <row r="136" customFormat="false" ht="18" hidden="false" customHeight="true" outlineLevel="0" collapsed="false">
      <c r="A136" s="57"/>
      <c r="B136" s="57"/>
      <c r="C136" s="57"/>
      <c r="D136" s="57"/>
      <c r="E136" s="57"/>
      <c r="F136" s="127"/>
      <c r="G136" s="57"/>
      <c r="H136" s="57"/>
      <c r="I136" s="57"/>
      <c r="J136" s="127"/>
      <c r="K136" s="57"/>
      <c r="L136" s="57"/>
      <c r="M136" s="57"/>
      <c r="N136" s="57"/>
      <c r="O136" s="127"/>
      <c r="P136" s="57"/>
      <c r="Q136" s="57"/>
      <c r="R136" s="127"/>
      <c r="S136" s="127"/>
      <c r="T136" s="57"/>
      <c r="U136" s="57"/>
      <c r="V136" s="57"/>
      <c r="W136" s="57"/>
      <c r="X136" s="57"/>
      <c r="Y136" s="57"/>
      <c r="Z136" s="57"/>
    </row>
    <row r="137" customFormat="false" ht="18" hidden="false" customHeight="true" outlineLevel="0" collapsed="false">
      <c r="A137" s="57"/>
      <c r="B137" s="57"/>
      <c r="C137" s="57"/>
      <c r="D137" s="57"/>
      <c r="E137" s="57"/>
      <c r="F137" s="127"/>
      <c r="G137" s="57"/>
      <c r="H137" s="57"/>
      <c r="I137" s="57"/>
      <c r="J137" s="127"/>
      <c r="K137" s="57"/>
      <c r="L137" s="57"/>
      <c r="M137" s="57"/>
      <c r="N137" s="57"/>
      <c r="O137" s="127"/>
      <c r="P137" s="57"/>
      <c r="Q137" s="57"/>
      <c r="R137" s="127"/>
      <c r="S137" s="127"/>
      <c r="T137" s="57"/>
      <c r="U137" s="57"/>
      <c r="V137" s="57"/>
      <c r="W137" s="57"/>
      <c r="X137" s="57"/>
      <c r="Y137" s="57"/>
      <c r="Z137" s="57"/>
    </row>
    <row r="138" customFormat="false" ht="18" hidden="false" customHeight="true" outlineLevel="0" collapsed="false">
      <c r="A138" s="57"/>
      <c r="B138" s="57"/>
      <c r="C138" s="57"/>
      <c r="D138" s="57"/>
      <c r="E138" s="57"/>
      <c r="F138" s="127"/>
      <c r="G138" s="57"/>
      <c r="H138" s="57"/>
      <c r="I138" s="57"/>
      <c r="J138" s="127"/>
      <c r="K138" s="57"/>
      <c r="L138" s="57"/>
      <c r="M138" s="57"/>
      <c r="N138" s="57"/>
      <c r="O138" s="127"/>
      <c r="P138" s="57"/>
      <c r="Q138" s="57"/>
      <c r="R138" s="127"/>
      <c r="S138" s="127"/>
      <c r="T138" s="57"/>
      <c r="U138" s="57"/>
      <c r="V138" s="57"/>
      <c r="W138" s="57"/>
      <c r="X138" s="57"/>
      <c r="Y138" s="57"/>
      <c r="Z138" s="57"/>
    </row>
    <row r="139" customFormat="false" ht="18" hidden="false" customHeight="true" outlineLevel="0" collapsed="false">
      <c r="A139" s="57"/>
      <c r="B139" s="57"/>
      <c r="C139" s="57"/>
      <c r="D139" s="57"/>
      <c r="E139" s="57"/>
      <c r="F139" s="127"/>
      <c r="G139" s="57"/>
      <c r="H139" s="57"/>
      <c r="I139" s="57"/>
      <c r="J139" s="127"/>
      <c r="K139" s="57"/>
      <c r="L139" s="57"/>
      <c r="M139" s="57"/>
      <c r="N139" s="57"/>
      <c r="O139" s="127"/>
      <c r="P139" s="57"/>
      <c r="Q139" s="57"/>
      <c r="R139" s="127"/>
      <c r="S139" s="127"/>
      <c r="T139" s="57"/>
      <c r="U139" s="57"/>
      <c r="V139" s="57"/>
      <c r="W139" s="57"/>
      <c r="X139" s="57"/>
      <c r="Y139" s="57"/>
      <c r="Z139" s="57"/>
    </row>
    <row r="140" customFormat="false" ht="18" hidden="false" customHeight="true" outlineLevel="0" collapsed="false">
      <c r="A140" s="57"/>
      <c r="B140" s="57"/>
      <c r="C140" s="57"/>
      <c r="D140" s="57"/>
      <c r="E140" s="57"/>
      <c r="F140" s="127"/>
      <c r="G140" s="57"/>
      <c r="H140" s="57"/>
      <c r="I140" s="57"/>
      <c r="J140" s="127"/>
      <c r="K140" s="57"/>
      <c r="L140" s="57"/>
      <c r="M140" s="57"/>
      <c r="N140" s="57"/>
      <c r="O140" s="127"/>
      <c r="P140" s="57"/>
      <c r="Q140" s="57"/>
      <c r="R140" s="127"/>
      <c r="S140" s="127"/>
      <c r="T140" s="57"/>
      <c r="U140" s="57"/>
      <c r="V140" s="57"/>
      <c r="W140" s="57"/>
      <c r="X140" s="57"/>
      <c r="Y140" s="57"/>
      <c r="Z140" s="57"/>
    </row>
    <row r="141" customFormat="false" ht="18" hidden="false" customHeight="true" outlineLevel="0" collapsed="false">
      <c r="A141" s="57"/>
      <c r="B141" s="57"/>
      <c r="C141" s="57"/>
      <c r="D141" s="57"/>
      <c r="E141" s="57"/>
      <c r="F141" s="127"/>
      <c r="G141" s="57"/>
      <c r="H141" s="57"/>
      <c r="I141" s="57"/>
      <c r="J141" s="127"/>
      <c r="K141" s="57"/>
      <c r="L141" s="57"/>
      <c r="M141" s="57"/>
      <c r="N141" s="57"/>
      <c r="O141" s="127"/>
      <c r="P141" s="57"/>
      <c r="Q141" s="57"/>
      <c r="R141" s="127"/>
      <c r="S141" s="127"/>
      <c r="T141" s="57"/>
      <c r="U141" s="57"/>
      <c r="V141" s="57"/>
      <c r="W141" s="57"/>
      <c r="X141" s="57"/>
      <c r="Y141" s="57"/>
      <c r="Z141" s="57"/>
    </row>
    <row r="142" customFormat="false" ht="18" hidden="false" customHeight="true" outlineLevel="0" collapsed="false">
      <c r="A142" s="57"/>
      <c r="B142" s="57"/>
      <c r="C142" s="57"/>
      <c r="D142" s="57"/>
      <c r="E142" s="57"/>
      <c r="F142" s="127"/>
      <c r="G142" s="57"/>
      <c r="H142" s="57"/>
      <c r="I142" s="57"/>
      <c r="J142" s="127"/>
      <c r="K142" s="57"/>
      <c r="L142" s="57"/>
      <c r="M142" s="57"/>
      <c r="N142" s="57"/>
      <c r="O142" s="127"/>
      <c r="P142" s="57"/>
      <c r="Q142" s="57"/>
      <c r="R142" s="127"/>
      <c r="S142" s="127"/>
      <c r="T142" s="57"/>
      <c r="U142" s="57"/>
      <c r="V142" s="57"/>
      <c r="W142" s="57"/>
      <c r="X142" s="57"/>
      <c r="Y142" s="57"/>
      <c r="Z142" s="57"/>
    </row>
    <row r="143" customFormat="false" ht="18" hidden="false" customHeight="true" outlineLevel="0" collapsed="false">
      <c r="A143" s="57"/>
      <c r="B143" s="57"/>
      <c r="C143" s="57"/>
      <c r="D143" s="57"/>
      <c r="E143" s="57"/>
      <c r="F143" s="127"/>
      <c r="G143" s="57"/>
      <c r="H143" s="57"/>
      <c r="I143" s="57"/>
      <c r="J143" s="127"/>
      <c r="K143" s="57"/>
      <c r="L143" s="57"/>
      <c r="M143" s="57"/>
      <c r="N143" s="57"/>
      <c r="O143" s="127"/>
      <c r="P143" s="57"/>
      <c r="Q143" s="57"/>
      <c r="R143" s="127"/>
      <c r="S143" s="127"/>
      <c r="T143" s="57"/>
      <c r="U143" s="57"/>
      <c r="V143" s="57"/>
      <c r="W143" s="57"/>
      <c r="X143" s="57"/>
      <c r="Y143" s="57"/>
      <c r="Z143" s="57"/>
    </row>
    <row r="144" customFormat="false" ht="18" hidden="false" customHeight="true" outlineLevel="0" collapsed="false">
      <c r="A144" s="57"/>
      <c r="B144" s="57"/>
      <c r="C144" s="57"/>
      <c r="D144" s="57"/>
      <c r="E144" s="57"/>
      <c r="F144" s="127"/>
      <c r="G144" s="57"/>
      <c r="H144" s="57"/>
      <c r="I144" s="57"/>
      <c r="J144" s="127"/>
      <c r="K144" s="57"/>
      <c r="L144" s="57"/>
      <c r="M144" s="57"/>
      <c r="N144" s="57"/>
      <c r="O144" s="127"/>
      <c r="P144" s="57"/>
      <c r="Q144" s="57"/>
      <c r="R144" s="127"/>
      <c r="S144" s="127"/>
      <c r="T144" s="57"/>
      <c r="U144" s="57"/>
      <c r="V144" s="57"/>
      <c r="W144" s="57"/>
      <c r="X144" s="57"/>
      <c r="Y144" s="57"/>
      <c r="Z144" s="57"/>
    </row>
    <row r="145" customFormat="false" ht="18" hidden="false" customHeight="true" outlineLevel="0" collapsed="false">
      <c r="A145" s="57"/>
      <c r="B145" s="57"/>
      <c r="C145" s="57"/>
      <c r="D145" s="57"/>
      <c r="E145" s="57"/>
      <c r="F145" s="127"/>
      <c r="G145" s="57"/>
      <c r="H145" s="57"/>
      <c r="I145" s="57"/>
      <c r="J145" s="127"/>
      <c r="K145" s="57"/>
      <c r="L145" s="57"/>
      <c r="M145" s="57"/>
      <c r="N145" s="57"/>
      <c r="O145" s="127"/>
      <c r="P145" s="57"/>
      <c r="Q145" s="57"/>
      <c r="R145" s="127"/>
      <c r="S145" s="127"/>
      <c r="T145" s="57"/>
      <c r="U145" s="57"/>
      <c r="V145" s="57"/>
      <c r="W145" s="57"/>
      <c r="X145" s="57"/>
      <c r="Y145" s="57"/>
      <c r="Z145" s="57"/>
    </row>
    <row r="146" customFormat="false" ht="18" hidden="false" customHeight="true" outlineLevel="0" collapsed="false">
      <c r="A146" s="57"/>
      <c r="B146" s="57"/>
      <c r="C146" s="57"/>
      <c r="D146" s="57"/>
      <c r="E146" s="57"/>
      <c r="F146" s="127"/>
      <c r="G146" s="57"/>
      <c r="H146" s="57"/>
      <c r="I146" s="57"/>
      <c r="J146" s="127"/>
      <c r="K146" s="57"/>
      <c r="L146" s="57"/>
      <c r="M146" s="57"/>
      <c r="N146" s="57"/>
      <c r="O146" s="127"/>
      <c r="P146" s="57"/>
      <c r="Q146" s="57"/>
      <c r="R146" s="127"/>
      <c r="S146" s="127"/>
      <c r="T146" s="57"/>
      <c r="U146" s="57"/>
      <c r="V146" s="57"/>
      <c r="W146" s="57"/>
      <c r="X146" s="57"/>
      <c r="Y146" s="57"/>
      <c r="Z146" s="57"/>
    </row>
    <row r="147" customFormat="false" ht="18" hidden="false" customHeight="true" outlineLevel="0" collapsed="false">
      <c r="A147" s="57"/>
      <c r="B147" s="57"/>
      <c r="C147" s="57"/>
      <c r="D147" s="57"/>
      <c r="E147" s="57"/>
      <c r="F147" s="127"/>
      <c r="G147" s="57"/>
      <c r="H147" s="57"/>
      <c r="I147" s="57"/>
      <c r="J147" s="127"/>
      <c r="K147" s="57"/>
      <c r="L147" s="57"/>
      <c r="M147" s="57"/>
      <c r="N147" s="57"/>
      <c r="O147" s="127"/>
      <c r="P147" s="57"/>
      <c r="Q147" s="57"/>
      <c r="R147" s="127"/>
      <c r="S147" s="127"/>
      <c r="T147" s="57"/>
      <c r="U147" s="57"/>
      <c r="V147" s="57"/>
      <c r="W147" s="57"/>
      <c r="X147" s="57"/>
      <c r="Y147" s="57"/>
      <c r="Z147" s="57"/>
    </row>
    <row r="148" customFormat="false" ht="18" hidden="false" customHeight="true" outlineLevel="0" collapsed="false">
      <c r="A148" s="57"/>
      <c r="B148" s="57"/>
      <c r="C148" s="57"/>
      <c r="D148" s="57"/>
      <c r="E148" s="57"/>
      <c r="F148" s="127"/>
      <c r="G148" s="57"/>
      <c r="H148" s="57"/>
      <c r="I148" s="57"/>
      <c r="J148" s="127"/>
      <c r="K148" s="57"/>
      <c r="L148" s="57"/>
      <c r="M148" s="57"/>
      <c r="N148" s="57"/>
      <c r="O148" s="127"/>
      <c r="P148" s="57"/>
      <c r="Q148" s="57"/>
      <c r="R148" s="127"/>
      <c r="S148" s="127"/>
      <c r="T148" s="57"/>
      <c r="U148" s="57"/>
      <c r="V148" s="57"/>
      <c r="W148" s="57"/>
      <c r="X148" s="57"/>
      <c r="Y148" s="57"/>
      <c r="Z148" s="57"/>
    </row>
    <row r="149" customFormat="false" ht="18" hidden="false" customHeight="true" outlineLevel="0" collapsed="false">
      <c r="A149" s="57"/>
      <c r="B149" s="57"/>
      <c r="C149" s="57"/>
      <c r="D149" s="57"/>
      <c r="E149" s="57"/>
      <c r="F149" s="127"/>
      <c r="G149" s="57"/>
      <c r="H149" s="57"/>
      <c r="I149" s="57"/>
      <c r="J149" s="127"/>
      <c r="K149" s="57"/>
      <c r="L149" s="57"/>
      <c r="M149" s="57"/>
      <c r="N149" s="57"/>
      <c r="O149" s="127"/>
      <c r="P149" s="57"/>
      <c r="Q149" s="57"/>
      <c r="R149" s="127"/>
      <c r="S149" s="127"/>
      <c r="T149" s="57"/>
      <c r="U149" s="57"/>
      <c r="V149" s="57"/>
      <c r="W149" s="57"/>
      <c r="X149" s="57"/>
      <c r="Y149" s="57"/>
      <c r="Z149" s="57"/>
    </row>
    <row r="150" customFormat="false" ht="18" hidden="false" customHeight="true" outlineLevel="0" collapsed="false">
      <c r="A150" s="57"/>
      <c r="B150" s="57"/>
      <c r="C150" s="57"/>
      <c r="D150" s="57"/>
      <c r="E150" s="57"/>
      <c r="F150" s="127"/>
      <c r="G150" s="57"/>
      <c r="H150" s="57"/>
      <c r="I150" s="57"/>
      <c r="J150" s="127"/>
      <c r="K150" s="57"/>
      <c r="L150" s="57"/>
      <c r="M150" s="57"/>
      <c r="N150" s="57"/>
      <c r="O150" s="127"/>
      <c r="P150" s="57"/>
      <c r="Q150" s="57"/>
      <c r="R150" s="127"/>
      <c r="S150" s="127"/>
      <c r="T150" s="57"/>
      <c r="U150" s="57"/>
      <c r="V150" s="57"/>
      <c r="W150" s="57"/>
      <c r="X150" s="57"/>
      <c r="Y150" s="57"/>
      <c r="Z150" s="57"/>
    </row>
    <row r="151" customFormat="false" ht="18" hidden="false" customHeight="true" outlineLevel="0" collapsed="false">
      <c r="A151" s="57"/>
      <c r="B151" s="57"/>
      <c r="C151" s="57"/>
      <c r="D151" s="57"/>
      <c r="E151" s="57"/>
      <c r="F151" s="127"/>
      <c r="G151" s="57"/>
      <c r="H151" s="57"/>
      <c r="I151" s="57"/>
      <c r="J151" s="127"/>
      <c r="K151" s="57"/>
      <c r="L151" s="57"/>
      <c r="M151" s="57"/>
      <c r="N151" s="57"/>
      <c r="O151" s="127"/>
      <c r="P151" s="57"/>
      <c r="Q151" s="57"/>
      <c r="R151" s="127"/>
      <c r="S151" s="127"/>
      <c r="T151" s="57"/>
      <c r="U151" s="57"/>
      <c r="V151" s="57"/>
      <c r="W151" s="57"/>
      <c r="X151" s="57"/>
      <c r="Y151" s="57"/>
      <c r="Z151" s="57"/>
    </row>
    <row r="152" customFormat="false" ht="18" hidden="false" customHeight="true" outlineLevel="0" collapsed="false">
      <c r="A152" s="57"/>
      <c r="B152" s="57"/>
      <c r="C152" s="57"/>
      <c r="D152" s="57"/>
      <c r="E152" s="57"/>
      <c r="F152" s="127"/>
      <c r="G152" s="57"/>
      <c r="H152" s="57"/>
      <c r="I152" s="57"/>
      <c r="J152" s="127"/>
      <c r="K152" s="57"/>
      <c r="L152" s="57"/>
      <c r="M152" s="57"/>
      <c r="N152" s="57"/>
      <c r="O152" s="127"/>
      <c r="P152" s="57"/>
      <c r="Q152" s="57"/>
      <c r="R152" s="127"/>
      <c r="S152" s="127"/>
      <c r="T152" s="57"/>
      <c r="U152" s="57"/>
      <c r="V152" s="57"/>
      <c r="W152" s="57"/>
      <c r="X152" s="57"/>
      <c r="Y152" s="57"/>
      <c r="Z152" s="57"/>
    </row>
    <row r="153" customFormat="false" ht="18" hidden="false" customHeight="true" outlineLevel="0" collapsed="false">
      <c r="A153" s="57"/>
      <c r="B153" s="57"/>
      <c r="C153" s="57"/>
      <c r="D153" s="57"/>
      <c r="E153" s="57"/>
      <c r="F153" s="127"/>
      <c r="G153" s="57"/>
      <c r="H153" s="57"/>
      <c r="I153" s="57"/>
      <c r="J153" s="127"/>
      <c r="K153" s="57"/>
      <c r="L153" s="57"/>
      <c r="M153" s="57"/>
      <c r="N153" s="57"/>
      <c r="O153" s="127"/>
      <c r="P153" s="57"/>
      <c r="Q153" s="57"/>
      <c r="R153" s="127"/>
      <c r="S153" s="127"/>
      <c r="T153" s="57"/>
      <c r="U153" s="57"/>
      <c r="V153" s="57"/>
      <c r="W153" s="57"/>
      <c r="X153" s="57"/>
      <c r="Y153" s="57"/>
      <c r="Z153" s="57"/>
    </row>
    <row r="154" customFormat="false" ht="18" hidden="false" customHeight="true" outlineLevel="0" collapsed="false">
      <c r="A154" s="57"/>
      <c r="B154" s="57"/>
      <c r="C154" s="57"/>
      <c r="D154" s="57"/>
      <c r="E154" s="57"/>
      <c r="F154" s="127"/>
      <c r="G154" s="57"/>
      <c r="H154" s="57"/>
      <c r="I154" s="57"/>
      <c r="J154" s="127"/>
      <c r="K154" s="57"/>
      <c r="L154" s="57"/>
      <c r="M154" s="57"/>
      <c r="N154" s="57"/>
      <c r="O154" s="127"/>
      <c r="P154" s="57"/>
      <c r="Q154" s="57"/>
      <c r="R154" s="127"/>
      <c r="S154" s="127"/>
      <c r="T154" s="57"/>
      <c r="U154" s="57"/>
      <c r="V154" s="57"/>
      <c r="W154" s="57"/>
      <c r="X154" s="57"/>
      <c r="Y154" s="57"/>
      <c r="Z154" s="57"/>
    </row>
    <row r="155" customFormat="false" ht="18" hidden="false" customHeight="true" outlineLevel="0" collapsed="false">
      <c r="A155" s="57"/>
      <c r="B155" s="57"/>
      <c r="C155" s="57"/>
      <c r="D155" s="57"/>
      <c r="E155" s="57"/>
      <c r="F155" s="127"/>
      <c r="G155" s="57"/>
      <c r="H155" s="57"/>
      <c r="I155" s="57"/>
      <c r="J155" s="127"/>
      <c r="K155" s="57"/>
      <c r="L155" s="57"/>
      <c r="M155" s="57"/>
      <c r="N155" s="57"/>
      <c r="O155" s="127"/>
      <c r="P155" s="57"/>
      <c r="Q155" s="57"/>
      <c r="R155" s="127"/>
      <c r="S155" s="127"/>
      <c r="T155" s="57"/>
      <c r="U155" s="57"/>
      <c r="V155" s="57"/>
      <c r="W155" s="57"/>
      <c r="X155" s="57"/>
      <c r="Y155" s="57"/>
      <c r="Z155" s="57"/>
    </row>
    <row r="156" customFormat="false" ht="18" hidden="false" customHeight="true" outlineLevel="0" collapsed="false">
      <c r="A156" s="57"/>
      <c r="B156" s="57"/>
      <c r="C156" s="57"/>
      <c r="D156" s="57"/>
      <c r="E156" s="57"/>
      <c r="F156" s="127"/>
      <c r="G156" s="57"/>
      <c r="H156" s="57"/>
      <c r="I156" s="57"/>
      <c r="J156" s="127"/>
      <c r="K156" s="57"/>
      <c r="L156" s="57"/>
      <c r="M156" s="57"/>
      <c r="N156" s="57"/>
      <c r="O156" s="127"/>
      <c r="P156" s="57"/>
      <c r="Q156" s="57"/>
      <c r="R156" s="127"/>
      <c r="S156" s="127"/>
      <c r="T156" s="57"/>
      <c r="U156" s="57"/>
      <c r="V156" s="57"/>
      <c r="W156" s="57"/>
      <c r="X156" s="57"/>
      <c r="Y156" s="57"/>
      <c r="Z156" s="57"/>
    </row>
    <row r="157" customFormat="false" ht="18" hidden="false" customHeight="true" outlineLevel="0" collapsed="false">
      <c r="A157" s="57"/>
      <c r="B157" s="57"/>
      <c r="C157" s="57"/>
      <c r="D157" s="57"/>
      <c r="E157" s="57"/>
      <c r="F157" s="127"/>
      <c r="G157" s="57"/>
      <c r="H157" s="57"/>
      <c r="I157" s="57"/>
      <c r="J157" s="127"/>
      <c r="K157" s="57"/>
      <c r="L157" s="57"/>
      <c r="M157" s="57"/>
      <c r="N157" s="57"/>
      <c r="O157" s="127"/>
      <c r="P157" s="57"/>
      <c r="Q157" s="57"/>
      <c r="R157" s="127"/>
      <c r="S157" s="127"/>
      <c r="T157" s="57"/>
      <c r="U157" s="57"/>
      <c r="V157" s="57"/>
      <c r="W157" s="57"/>
      <c r="X157" s="57"/>
      <c r="Y157" s="57"/>
      <c r="Z157" s="57"/>
    </row>
    <row r="158" customFormat="false" ht="18" hidden="false" customHeight="true" outlineLevel="0" collapsed="false">
      <c r="A158" s="57"/>
      <c r="B158" s="57"/>
      <c r="C158" s="57"/>
      <c r="D158" s="57"/>
      <c r="E158" s="57"/>
      <c r="F158" s="127"/>
      <c r="G158" s="57"/>
      <c r="H158" s="57"/>
      <c r="I158" s="57"/>
      <c r="J158" s="127"/>
      <c r="K158" s="57"/>
      <c r="L158" s="57"/>
      <c r="M158" s="57"/>
      <c r="N158" s="57"/>
      <c r="O158" s="127"/>
      <c r="P158" s="57"/>
      <c r="Q158" s="57"/>
      <c r="R158" s="127"/>
      <c r="S158" s="127"/>
      <c r="T158" s="57"/>
      <c r="U158" s="57"/>
      <c r="V158" s="57"/>
      <c r="W158" s="57"/>
      <c r="X158" s="57"/>
      <c r="Y158" s="57"/>
      <c r="Z158" s="57"/>
    </row>
    <row r="159" customFormat="false" ht="18" hidden="false" customHeight="true" outlineLevel="0" collapsed="false">
      <c r="A159" s="57"/>
      <c r="B159" s="57"/>
      <c r="C159" s="57"/>
      <c r="D159" s="57"/>
      <c r="E159" s="57"/>
      <c r="F159" s="127"/>
      <c r="G159" s="57"/>
      <c r="H159" s="57"/>
      <c r="I159" s="57"/>
      <c r="J159" s="127"/>
      <c r="K159" s="57"/>
      <c r="L159" s="57"/>
      <c r="M159" s="57"/>
      <c r="N159" s="57"/>
      <c r="O159" s="127"/>
      <c r="P159" s="57"/>
      <c r="Q159" s="57"/>
      <c r="R159" s="127"/>
      <c r="S159" s="127"/>
      <c r="T159" s="57"/>
      <c r="U159" s="57"/>
      <c r="V159" s="57"/>
      <c r="W159" s="57"/>
      <c r="X159" s="57"/>
      <c r="Y159" s="57"/>
      <c r="Z159" s="57"/>
    </row>
    <row r="160" customFormat="false" ht="18" hidden="false" customHeight="true" outlineLevel="0" collapsed="false">
      <c r="A160" s="57"/>
      <c r="B160" s="57"/>
      <c r="C160" s="57"/>
      <c r="D160" s="57"/>
      <c r="E160" s="57"/>
      <c r="F160" s="127"/>
      <c r="G160" s="57"/>
      <c r="H160" s="57"/>
      <c r="I160" s="57"/>
      <c r="J160" s="127"/>
      <c r="K160" s="57"/>
      <c r="L160" s="57"/>
      <c r="M160" s="57"/>
      <c r="N160" s="57"/>
      <c r="O160" s="127"/>
      <c r="P160" s="57"/>
      <c r="Q160" s="57"/>
      <c r="R160" s="127"/>
      <c r="S160" s="127"/>
      <c r="T160" s="57"/>
      <c r="U160" s="57"/>
      <c r="V160" s="57"/>
      <c r="W160" s="57"/>
      <c r="X160" s="57"/>
      <c r="Y160" s="57"/>
      <c r="Z160" s="57"/>
    </row>
    <row r="161" customFormat="false" ht="18" hidden="false" customHeight="true" outlineLevel="0" collapsed="false">
      <c r="A161" s="57"/>
      <c r="B161" s="57"/>
      <c r="C161" s="57"/>
      <c r="D161" s="57"/>
      <c r="E161" s="57"/>
      <c r="F161" s="127"/>
      <c r="G161" s="57"/>
      <c r="H161" s="57"/>
      <c r="I161" s="57"/>
      <c r="J161" s="127"/>
      <c r="K161" s="57"/>
      <c r="L161" s="57"/>
      <c r="M161" s="57"/>
      <c r="N161" s="57"/>
      <c r="O161" s="127"/>
      <c r="P161" s="57"/>
      <c r="Q161" s="57"/>
      <c r="R161" s="127"/>
      <c r="S161" s="127"/>
      <c r="T161" s="57"/>
      <c r="U161" s="57"/>
      <c r="V161" s="57"/>
      <c r="W161" s="57"/>
      <c r="X161" s="57"/>
      <c r="Y161" s="57"/>
      <c r="Z161" s="57"/>
    </row>
    <row r="162" customFormat="false" ht="18" hidden="false" customHeight="true" outlineLevel="0" collapsed="false">
      <c r="A162" s="57"/>
      <c r="B162" s="57"/>
      <c r="C162" s="57"/>
      <c r="D162" s="57"/>
      <c r="E162" s="57"/>
      <c r="F162" s="127"/>
      <c r="G162" s="57"/>
      <c r="H162" s="57"/>
      <c r="I162" s="57"/>
      <c r="J162" s="127"/>
      <c r="K162" s="57"/>
      <c r="L162" s="57"/>
      <c r="M162" s="57"/>
      <c r="N162" s="57"/>
      <c r="O162" s="127"/>
      <c r="P162" s="57"/>
      <c r="Q162" s="57"/>
      <c r="R162" s="127"/>
      <c r="S162" s="127"/>
      <c r="T162" s="57"/>
      <c r="U162" s="57"/>
      <c r="V162" s="57"/>
      <c r="W162" s="57"/>
      <c r="X162" s="57"/>
      <c r="Y162" s="57"/>
      <c r="Z162" s="57"/>
    </row>
    <row r="163" customFormat="false" ht="18" hidden="false" customHeight="true" outlineLevel="0" collapsed="false">
      <c r="A163" s="57"/>
      <c r="B163" s="57"/>
      <c r="C163" s="57"/>
      <c r="D163" s="57"/>
      <c r="E163" s="57"/>
      <c r="F163" s="127"/>
      <c r="G163" s="57"/>
      <c r="H163" s="57"/>
      <c r="I163" s="57"/>
      <c r="J163" s="127"/>
      <c r="K163" s="57"/>
      <c r="L163" s="57"/>
      <c r="M163" s="57"/>
      <c r="N163" s="57"/>
      <c r="O163" s="127"/>
      <c r="P163" s="57"/>
      <c r="Q163" s="57"/>
      <c r="R163" s="127"/>
      <c r="S163" s="127"/>
      <c r="T163" s="57"/>
      <c r="U163" s="57"/>
      <c r="V163" s="57"/>
      <c r="W163" s="57"/>
      <c r="X163" s="57"/>
      <c r="Y163" s="57"/>
      <c r="Z163" s="57"/>
    </row>
    <row r="164" customFormat="false" ht="18" hidden="false" customHeight="true" outlineLevel="0" collapsed="false">
      <c r="A164" s="57"/>
      <c r="B164" s="57"/>
      <c r="C164" s="57"/>
      <c r="D164" s="57"/>
      <c r="E164" s="57"/>
      <c r="F164" s="127"/>
      <c r="G164" s="57"/>
      <c r="H164" s="57"/>
      <c r="I164" s="57"/>
      <c r="J164" s="127"/>
      <c r="K164" s="57"/>
      <c r="L164" s="57"/>
      <c r="M164" s="57"/>
      <c r="N164" s="57"/>
      <c r="O164" s="127"/>
      <c r="P164" s="57"/>
      <c r="Q164" s="57"/>
      <c r="R164" s="127"/>
      <c r="S164" s="127"/>
      <c r="T164" s="57"/>
      <c r="U164" s="57"/>
      <c r="V164" s="57"/>
      <c r="W164" s="57"/>
      <c r="X164" s="57"/>
      <c r="Y164" s="57"/>
      <c r="Z164" s="57"/>
    </row>
    <row r="165" customFormat="false" ht="18" hidden="false" customHeight="true" outlineLevel="0" collapsed="false">
      <c r="A165" s="57"/>
      <c r="B165" s="57"/>
      <c r="C165" s="57"/>
      <c r="D165" s="57"/>
      <c r="E165" s="57"/>
      <c r="F165" s="127"/>
      <c r="G165" s="57"/>
      <c r="H165" s="57"/>
      <c r="I165" s="57"/>
      <c r="J165" s="127"/>
      <c r="K165" s="57"/>
      <c r="L165" s="57"/>
      <c r="M165" s="57"/>
      <c r="N165" s="57"/>
      <c r="O165" s="127"/>
      <c r="P165" s="57"/>
      <c r="Q165" s="57"/>
      <c r="R165" s="127"/>
      <c r="S165" s="127"/>
      <c r="T165" s="57"/>
      <c r="U165" s="57"/>
      <c r="V165" s="57"/>
      <c r="W165" s="57"/>
      <c r="X165" s="57"/>
      <c r="Y165" s="57"/>
      <c r="Z165" s="57"/>
    </row>
    <row r="166" customFormat="false" ht="18" hidden="false" customHeight="true" outlineLevel="0" collapsed="false">
      <c r="A166" s="57"/>
      <c r="B166" s="57"/>
      <c r="C166" s="57"/>
      <c r="D166" s="57"/>
      <c r="E166" s="57"/>
      <c r="F166" s="127"/>
      <c r="G166" s="57"/>
      <c r="H166" s="57"/>
      <c r="I166" s="57"/>
      <c r="J166" s="127"/>
      <c r="K166" s="57"/>
      <c r="L166" s="57"/>
      <c r="M166" s="57"/>
      <c r="N166" s="57"/>
      <c r="O166" s="127"/>
      <c r="P166" s="57"/>
      <c r="Q166" s="57"/>
      <c r="R166" s="127"/>
      <c r="S166" s="127"/>
      <c r="T166" s="57"/>
      <c r="U166" s="57"/>
      <c r="V166" s="57"/>
      <c r="W166" s="57"/>
      <c r="X166" s="57"/>
      <c r="Y166" s="57"/>
      <c r="Z166" s="57"/>
    </row>
    <row r="167" customFormat="false" ht="18" hidden="false" customHeight="true" outlineLevel="0" collapsed="false">
      <c r="A167" s="57"/>
      <c r="B167" s="57"/>
      <c r="C167" s="57"/>
      <c r="D167" s="57"/>
      <c r="E167" s="57"/>
      <c r="F167" s="127"/>
      <c r="G167" s="57"/>
      <c r="H167" s="57"/>
      <c r="I167" s="57"/>
      <c r="J167" s="127"/>
      <c r="K167" s="57"/>
      <c r="L167" s="57"/>
      <c r="M167" s="57"/>
      <c r="N167" s="57"/>
      <c r="O167" s="127"/>
      <c r="P167" s="57"/>
      <c r="Q167" s="57"/>
      <c r="R167" s="127"/>
      <c r="S167" s="127"/>
      <c r="T167" s="57"/>
      <c r="U167" s="57"/>
      <c r="V167" s="57"/>
      <c r="W167" s="57"/>
      <c r="X167" s="57"/>
      <c r="Y167" s="57"/>
      <c r="Z167" s="57"/>
    </row>
    <row r="168" customFormat="false" ht="18" hidden="false" customHeight="true" outlineLevel="0" collapsed="false">
      <c r="A168" s="57"/>
      <c r="B168" s="57"/>
      <c r="C168" s="57"/>
      <c r="D168" s="57"/>
      <c r="E168" s="57"/>
      <c r="F168" s="127"/>
      <c r="G168" s="57"/>
      <c r="H168" s="57"/>
      <c r="I168" s="57"/>
      <c r="J168" s="127"/>
      <c r="K168" s="57"/>
      <c r="L168" s="57"/>
      <c r="M168" s="57"/>
      <c r="N168" s="57"/>
      <c r="O168" s="127"/>
      <c r="P168" s="57"/>
      <c r="Q168" s="57"/>
      <c r="R168" s="127"/>
      <c r="S168" s="127"/>
      <c r="T168" s="57"/>
      <c r="U168" s="57"/>
      <c r="V168" s="57"/>
      <c r="W168" s="57"/>
      <c r="X168" s="57"/>
      <c r="Y168" s="57"/>
      <c r="Z168" s="57"/>
    </row>
    <row r="169" customFormat="false" ht="18" hidden="false" customHeight="true" outlineLevel="0" collapsed="false">
      <c r="A169" s="57"/>
      <c r="B169" s="57"/>
      <c r="C169" s="57"/>
      <c r="D169" s="57"/>
      <c r="E169" s="57"/>
      <c r="F169" s="127"/>
      <c r="G169" s="57"/>
      <c r="H169" s="57"/>
      <c r="I169" s="57"/>
      <c r="J169" s="127"/>
      <c r="K169" s="57"/>
      <c r="L169" s="57"/>
      <c r="M169" s="57"/>
      <c r="N169" s="57"/>
      <c r="O169" s="127"/>
      <c r="P169" s="57"/>
      <c r="Q169" s="57"/>
      <c r="R169" s="127"/>
      <c r="S169" s="127"/>
      <c r="T169" s="57"/>
      <c r="U169" s="57"/>
      <c r="V169" s="57"/>
      <c r="W169" s="57"/>
      <c r="X169" s="57"/>
      <c r="Y169" s="57"/>
      <c r="Z169" s="57"/>
    </row>
    <row r="170" customFormat="false" ht="18" hidden="false" customHeight="true" outlineLevel="0" collapsed="false">
      <c r="A170" s="57"/>
      <c r="B170" s="57"/>
      <c r="C170" s="57"/>
      <c r="D170" s="57"/>
      <c r="E170" s="57"/>
      <c r="F170" s="127"/>
      <c r="G170" s="57"/>
      <c r="H170" s="57"/>
      <c r="I170" s="57"/>
      <c r="J170" s="127"/>
      <c r="K170" s="57"/>
      <c r="L170" s="57"/>
      <c r="M170" s="57"/>
      <c r="N170" s="57"/>
      <c r="O170" s="127"/>
      <c r="P170" s="57"/>
      <c r="Q170" s="57"/>
      <c r="R170" s="127"/>
      <c r="S170" s="127"/>
      <c r="T170" s="57"/>
      <c r="U170" s="57"/>
      <c r="V170" s="57"/>
      <c r="W170" s="57"/>
      <c r="X170" s="57"/>
      <c r="Y170" s="57"/>
      <c r="Z170" s="57"/>
    </row>
    <row r="171" customFormat="false" ht="18" hidden="false" customHeight="true" outlineLevel="0" collapsed="false">
      <c r="A171" s="57"/>
      <c r="B171" s="57"/>
      <c r="C171" s="57"/>
      <c r="D171" s="57"/>
      <c r="E171" s="57"/>
      <c r="F171" s="127"/>
      <c r="G171" s="57"/>
      <c r="H171" s="57"/>
      <c r="I171" s="57"/>
      <c r="J171" s="127"/>
      <c r="K171" s="57"/>
      <c r="L171" s="57"/>
      <c r="M171" s="57"/>
      <c r="N171" s="57"/>
      <c r="O171" s="127"/>
      <c r="P171" s="57"/>
      <c r="Q171" s="57"/>
      <c r="R171" s="127"/>
      <c r="S171" s="127"/>
      <c r="T171" s="57"/>
      <c r="U171" s="57"/>
      <c r="V171" s="57"/>
      <c r="W171" s="57"/>
      <c r="X171" s="57"/>
      <c r="Y171" s="57"/>
      <c r="Z171" s="57"/>
    </row>
    <row r="172" customFormat="false" ht="18" hidden="false" customHeight="true" outlineLevel="0" collapsed="false">
      <c r="A172" s="57"/>
      <c r="B172" s="57"/>
      <c r="C172" s="57"/>
      <c r="D172" s="57"/>
      <c r="E172" s="57"/>
      <c r="F172" s="127"/>
      <c r="G172" s="57"/>
      <c r="H172" s="57"/>
      <c r="I172" s="57"/>
      <c r="J172" s="127"/>
      <c r="K172" s="57"/>
      <c r="L172" s="57"/>
      <c r="M172" s="57"/>
      <c r="N172" s="57"/>
      <c r="O172" s="127"/>
      <c r="P172" s="57"/>
      <c r="Q172" s="57"/>
      <c r="R172" s="127"/>
      <c r="S172" s="127"/>
      <c r="T172" s="57"/>
      <c r="U172" s="57"/>
      <c r="V172" s="57"/>
      <c r="W172" s="57"/>
      <c r="X172" s="57"/>
      <c r="Y172" s="57"/>
      <c r="Z172" s="57"/>
    </row>
    <row r="173" customFormat="false" ht="18" hidden="false" customHeight="true" outlineLevel="0" collapsed="false">
      <c r="A173" s="57"/>
      <c r="B173" s="57"/>
      <c r="C173" s="57"/>
      <c r="D173" s="57"/>
      <c r="E173" s="57"/>
      <c r="F173" s="127"/>
      <c r="G173" s="57"/>
      <c r="H173" s="57"/>
      <c r="I173" s="57"/>
      <c r="J173" s="127"/>
      <c r="K173" s="57"/>
      <c r="L173" s="57"/>
      <c r="M173" s="57"/>
      <c r="N173" s="57"/>
      <c r="O173" s="127"/>
      <c r="P173" s="57"/>
      <c r="Q173" s="57"/>
      <c r="R173" s="127"/>
      <c r="S173" s="127"/>
      <c r="T173" s="57"/>
      <c r="U173" s="57"/>
      <c r="V173" s="57"/>
      <c r="W173" s="57"/>
      <c r="X173" s="57"/>
      <c r="Y173" s="57"/>
      <c r="Z173" s="57"/>
    </row>
    <row r="174" customFormat="false" ht="18" hidden="false" customHeight="true" outlineLevel="0" collapsed="false">
      <c r="A174" s="57"/>
      <c r="B174" s="57"/>
      <c r="C174" s="57"/>
      <c r="D174" s="57"/>
      <c r="E174" s="57"/>
      <c r="F174" s="127"/>
      <c r="G174" s="57"/>
      <c r="H174" s="57"/>
      <c r="I174" s="57"/>
      <c r="J174" s="127"/>
      <c r="K174" s="57"/>
      <c r="L174" s="57"/>
      <c r="M174" s="57"/>
      <c r="N174" s="57"/>
      <c r="O174" s="127"/>
      <c r="P174" s="57"/>
      <c r="Q174" s="57"/>
      <c r="R174" s="127"/>
      <c r="S174" s="127"/>
      <c r="T174" s="57"/>
      <c r="U174" s="57"/>
      <c r="V174" s="57"/>
      <c r="W174" s="57"/>
      <c r="X174" s="57"/>
      <c r="Y174" s="57"/>
      <c r="Z174" s="57"/>
    </row>
    <row r="175" customFormat="false" ht="18" hidden="false" customHeight="true" outlineLevel="0" collapsed="false">
      <c r="A175" s="57"/>
      <c r="B175" s="57"/>
      <c r="C175" s="57"/>
      <c r="D175" s="57"/>
      <c r="E175" s="57"/>
      <c r="F175" s="127"/>
      <c r="G175" s="57"/>
      <c r="H175" s="57"/>
      <c r="I175" s="57"/>
      <c r="J175" s="127"/>
      <c r="K175" s="57"/>
      <c r="L175" s="57"/>
      <c r="M175" s="57"/>
      <c r="N175" s="57"/>
      <c r="O175" s="127"/>
      <c r="P175" s="57"/>
      <c r="Q175" s="57"/>
      <c r="R175" s="127"/>
      <c r="S175" s="127"/>
      <c r="T175" s="57"/>
      <c r="U175" s="57"/>
      <c r="V175" s="57"/>
      <c r="W175" s="57"/>
      <c r="X175" s="57"/>
      <c r="Y175" s="57"/>
      <c r="Z175" s="57"/>
    </row>
    <row r="176" customFormat="false" ht="18" hidden="false" customHeight="true" outlineLevel="0" collapsed="false">
      <c r="A176" s="57"/>
      <c r="B176" s="57"/>
      <c r="C176" s="57"/>
      <c r="D176" s="57"/>
      <c r="E176" s="57"/>
      <c r="F176" s="127"/>
      <c r="G176" s="57"/>
      <c r="H176" s="57"/>
      <c r="I176" s="57"/>
      <c r="J176" s="127"/>
      <c r="K176" s="57"/>
      <c r="L176" s="57"/>
      <c r="M176" s="57"/>
      <c r="N176" s="57"/>
      <c r="O176" s="127"/>
      <c r="P176" s="57"/>
      <c r="Q176" s="57"/>
      <c r="R176" s="127"/>
      <c r="S176" s="127"/>
      <c r="T176" s="57"/>
      <c r="U176" s="57"/>
      <c r="V176" s="57"/>
      <c r="W176" s="57"/>
      <c r="X176" s="57"/>
      <c r="Y176" s="57"/>
      <c r="Z176" s="57"/>
    </row>
    <row r="177" customFormat="false" ht="18" hidden="false" customHeight="true" outlineLevel="0" collapsed="false">
      <c r="A177" s="57"/>
      <c r="B177" s="57"/>
      <c r="C177" s="57"/>
      <c r="D177" s="57"/>
      <c r="E177" s="57"/>
      <c r="F177" s="127"/>
      <c r="G177" s="57"/>
      <c r="H177" s="57"/>
      <c r="I177" s="57"/>
      <c r="J177" s="127"/>
      <c r="K177" s="57"/>
      <c r="L177" s="57"/>
      <c r="M177" s="57"/>
      <c r="N177" s="57"/>
      <c r="O177" s="127"/>
      <c r="P177" s="57"/>
      <c r="Q177" s="57"/>
      <c r="R177" s="127"/>
      <c r="S177" s="127"/>
      <c r="T177" s="57"/>
      <c r="U177" s="57"/>
      <c r="V177" s="57"/>
      <c r="W177" s="57"/>
      <c r="X177" s="57"/>
      <c r="Y177" s="57"/>
      <c r="Z177" s="57"/>
    </row>
    <row r="178" customFormat="false" ht="18" hidden="false" customHeight="true" outlineLevel="0" collapsed="false">
      <c r="A178" s="57"/>
      <c r="B178" s="57"/>
      <c r="C178" s="57"/>
      <c r="D178" s="57"/>
      <c r="E178" s="57"/>
      <c r="F178" s="127"/>
      <c r="G178" s="57"/>
      <c r="H178" s="57"/>
      <c r="I178" s="57"/>
      <c r="J178" s="127"/>
      <c r="K178" s="57"/>
      <c r="L178" s="57"/>
      <c r="M178" s="57"/>
      <c r="N178" s="57"/>
      <c r="O178" s="127"/>
      <c r="P178" s="57"/>
      <c r="Q178" s="57"/>
      <c r="R178" s="127"/>
      <c r="S178" s="127"/>
      <c r="T178" s="57"/>
      <c r="U178" s="57"/>
      <c r="V178" s="57"/>
      <c r="W178" s="57"/>
      <c r="X178" s="57"/>
      <c r="Y178" s="57"/>
      <c r="Z178" s="57"/>
    </row>
    <row r="179" customFormat="false" ht="18" hidden="false" customHeight="true" outlineLevel="0" collapsed="false">
      <c r="A179" s="57"/>
      <c r="B179" s="57"/>
      <c r="C179" s="57"/>
      <c r="D179" s="57"/>
      <c r="E179" s="57"/>
      <c r="F179" s="127"/>
      <c r="G179" s="57"/>
      <c r="H179" s="57"/>
      <c r="I179" s="57"/>
      <c r="J179" s="127"/>
      <c r="K179" s="57"/>
      <c r="L179" s="57"/>
      <c r="M179" s="57"/>
      <c r="N179" s="57"/>
      <c r="O179" s="127"/>
      <c r="P179" s="57"/>
      <c r="Q179" s="57"/>
      <c r="R179" s="127"/>
      <c r="S179" s="127"/>
      <c r="T179" s="57"/>
      <c r="U179" s="57"/>
      <c r="V179" s="57"/>
      <c r="W179" s="57"/>
      <c r="X179" s="57"/>
      <c r="Y179" s="57"/>
      <c r="Z179" s="57"/>
    </row>
    <row r="180" customFormat="false" ht="18" hidden="false" customHeight="true" outlineLevel="0" collapsed="false">
      <c r="A180" s="57"/>
      <c r="B180" s="57"/>
      <c r="C180" s="57"/>
      <c r="D180" s="57"/>
      <c r="E180" s="57"/>
      <c r="F180" s="127"/>
      <c r="G180" s="57"/>
      <c r="H180" s="57"/>
      <c r="I180" s="57"/>
      <c r="J180" s="127"/>
      <c r="K180" s="57"/>
      <c r="L180" s="57"/>
      <c r="M180" s="57"/>
      <c r="N180" s="57"/>
      <c r="O180" s="127"/>
      <c r="P180" s="57"/>
      <c r="Q180" s="57"/>
      <c r="R180" s="127"/>
      <c r="S180" s="127"/>
      <c r="T180" s="57"/>
      <c r="U180" s="57"/>
      <c r="V180" s="57"/>
      <c r="W180" s="57"/>
      <c r="X180" s="57"/>
      <c r="Y180" s="57"/>
      <c r="Z180" s="57"/>
    </row>
    <row r="181" customFormat="false" ht="18" hidden="false" customHeight="true" outlineLevel="0" collapsed="false">
      <c r="A181" s="57"/>
      <c r="B181" s="57"/>
      <c r="C181" s="57"/>
      <c r="D181" s="57"/>
      <c r="E181" s="57"/>
      <c r="F181" s="127"/>
      <c r="G181" s="57"/>
      <c r="H181" s="57"/>
      <c r="I181" s="57"/>
      <c r="J181" s="127"/>
      <c r="K181" s="57"/>
      <c r="L181" s="57"/>
      <c r="M181" s="57"/>
      <c r="N181" s="57"/>
      <c r="O181" s="127"/>
      <c r="P181" s="57"/>
      <c r="Q181" s="57"/>
      <c r="R181" s="127"/>
      <c r="S181" s="127"/>
      <c r="T181" s="57"/>
      <c r="U181" s="57"/>
      <c r="V181" s="57"/>
      <c r="W181" s="57"/>
      <c r="X181" s="57"/>
      <c r="Y181" s="57"/>
      <c r="Z181" s="57"/>
    </row>
    <row r="182" customFormat="false" ht="18" hidden="false" customHeight="true" outlineLevel="0" collapsed="false">
      <c r="A182" s="57"/>
      <c r="B182" s="57"/>
      <c r="C182" s="57"/>
      <c r="D182" s="57"/>
      <c r="E182" s="57"/>
      <c r="F182" s="127"/>
      <c r="G182" s="57"/>
      <c r="H182" s="57"/>
      <c r="I182" s="57"/>
      <c r="J182" s="127"/>
      <c r="K182" s="57"/>
      <c r="L182" s="57"/>
      <c r="M182" s="57"/>
      <c r="N182" s="57"/>
      <c r="O182" s="127"/>
      <c r="P182" s="57"/>
      <c r="Q182" s="57"/>
      <c r="R182" s="127"/>
      <c r="S182" s="127"/>
      <c r="T182" s="57"/>
      <c r="U182" s="57"/>
      <c r="V182" s="57"/>
      <c r="W182" s="57"/>
      <c r="X182" s="57"/>
      <c r="Y182" s="57"/>
      <c r="Z182" s="57"/>
    </row>
    <row r="183" customFormat="false" ht="18" hidden="false" customHeight="true" outlineLevel="0" collapsed="false">
      <c r="A183" s="57"/>
      <c r="B183" s="57"/>
      <c r="C183" s="57"/>
      <c r="D183" s="57"/>
      <c r="E183" s="57"/>
      <c r="F183" s="127"/>
      <c r="G183" s="57"/>
      <c r="H183" s="57"/>
      <c r="I183" s="57"/>
      <c r="J183" s="127"/>
      <c r="K183" s="57"/>
      <c r="L183" s="57"/>
      <c r="M183" s="57"/>
      <c r="N183" s="57"/>
      <c r="O183" s="127"/>
      <c r="P183" s="57"/>
      <c r="Q183" s="57"/>
      <c r="R183" s="127"/>
      <c r="S183" s="127"/>
      <c r="T183" s="57"/>
      <c r="U183" s="57"/>
      <c r="V183" s="57"/>
      <c r="W183" s="57"/>
      <c r="X183" s="57"/>
      <c r="Y183" s="57"/>
      <c r="Z183" s="57"/>
    </row>
    <row r="184" customFormat="false" ht="18" hidden="false" customHeight="true" outlineLevel="0" collapsed="false">
      <c r="A184" s="57"/>
      <c r="B184" s="57"/>
      <c r="C184" s="57"/>
      <c r="D184" s="57"/>
      <c r="E184" s="57"/>
      <c r="F184" s="127"/>
      <c r="G184" s="57"/>
      <c r="H184" s="57"/>
      <c r="I184" s="57"/>
      <c r="J184" s="127"/>
      <c r="K184" s="57"/>
      <c r="L184" s="57"/>
      <c r="M184" s="57"/>
      <c r="N184" s="57"/>
      <c r="O184" s="127"/>
      <c r="P184" s="57"/>
      <c r="Q184" s="57"/>
      <c r="R184" s="127"/>
      <c r="S184" s="127"/>
      <c r="T184" s="57"/>
      <c r="U184" s="57"/>
      <c r="V184" s="57"/>
      <c r="W184" s="57"/>
      <c r="X184" s="57"/>
      <c r="Y184" s="57"/>
      <c r="Z184" s="57"/>
    </row>
    <row r="185" customFormat="false" ht="18" hidden="false" customHeight="true" outlineLevel="0" collapsed="false">
      <c r="A185" s="57"/>
      <c r="B185" s="57"/>
      <c r="C185" s="57"/>
      <c r="D185" s="57"/>
      <c r="E185" s="57"/>
      <c r="F185" s="127"/>
      <c r="G185" s="57"/>
      <c r="H185" s="57"/>
      <c r="I185" s="57"/>
      <c r="J185" s="127"/>
      <c r="K185" s="57"/>
      <c r="L185" s="57"/>
      <c r="M185" s="57"/>
      <c r="N185" s="57"/>
      <c r="O185" s="127"/>
      <c r="P185" s="57"/>
      <c r="Q185" s="57"/>
      <c r="R185" s="127"/>
      <c r="S185" s="127"/>
      <c r="T185" s="57"/>
      <c r="U185" s="57"/>
      <c r="V185" s="57"/>
      <c r="W185" s="57"/>
      <c r="X185" s="57"/>
      <c r="Y185" s="57"/>
      <c r="Z185" s="57"/>
    </row>
    <row r="186" customFormat="false" ht="18" hidden="false" customHeight="true" outlineLevel="0" collapsed="false">
      <c r="A186" s="57"/>
      <c r="B186" s="57"/>
      <c r="C186" s="57"/>
      <c r="D186" s="57"/>
      <c r="E186" s="57"/>
      <c r="F186" s="127"/>
      <c r="G186" s="57"/>
      <c r="H186" s="57"/>
      <c r="I186" s="57"/>
      <c r="J186" s="127"/>
      <c r="K186" s="57"/>
      <c r="L186" s="57"/>
      <c r="M186" s="57"/>
      <c r="N186" s="57"/>
      <c r="O186" s="127"/>
      <c r="P186" s="57"/>
      <c r="Q186" s="57"/>
      <c r="R186" s="127"/>
      <c r="S186" s="127"/>
      <c r="T186" s="57"/>
      <c r="U186" s="57"/>
      <c r="V186" s="57"/>
      <c r="W186" s="57"/>
      <c r="X186" s="57"/>
      <c r="Y186" s="57"/>
      <c r="Z186" s="57"/>
    </row>
    <row r="187" customFormat="false" ht="18" hidden="false" customHeight="true" outlineLevel="0" collapsed="false">
      <c r="A187" s="57"/>
      <c r="B187" s="57"/>
      <c r="C187" s="57"/>
      <c r="D187" s="57"/>
      <c r="E187" s="57"/>
      <c r="F187" s="127"/>
      <c r="G187" s="57"/>
      <c r="H187" s="57"/>
      <c r="I187" s="57"/>
      <c r="J187" s="127"/>
      <c r="K187" s="57"/>
      <c r="L187" s="57"/>
      <c r="M187" s="57"/>
      <c r="N187" s="57"/>
      <c r="O187" s="127"/>
      <c r="P187" s="57"/>
      <c r="Q187" s="57"/>
      <c r="R187" s="127"/>
      <c r="S187" s="127"/>
      <c r="T187" s="57"/>
      <c r="U187" s="57"/>
      <c r="V187" s="57"/>
      <c r="W187" s="57"/>
      <c r="X187" s="57"/>
      <c r="Y187" s="57"/>
      <c r="Z187" s="57"/>
    </row>
    <row r="188" customFormat="false" ht="18" hidden="false" customHeight="true" outlineLevel="0" collapsed="false">
      <c r="A188" s="57"/>
      <c r="B188" s="57"/>
      <c r="C188" s="57"/>
      <c r="D188" s="57"/>
      <c r="E188" s="57"/>
      <c r="F188" s="127"/>
      <c r="G188" s="57"/>
      <c r="H188" s="57"/>
      <c r="I188" s="57"/>
      <c r="J188" s="127"/>
      <c r="K188" s="57"/>
      <c r="L188" s="57"/>
      <c r="M188" s="57"/>
      <c r="N188" s="57"/>
      <c r="O188" s="127"/>
      <c r="P188" s="57"/>
      <c r="Q188" s="57"/>
      <c r="R188" s="127"/>
      <c r="S188" s="127"/>
      <c r="T188" s="57"/>
      <c r="U188" s="57"/>
      <c r="V188" s="57"/>
      <c r="W188" s="57"/>
      <c r="X188" s="57"/>
      <c r="Y188" s="57"/>
      <c r="Z188" s="57"/>
    </row>
    <row r="189" customFormat="false" ht="18" hidden="false" customHeight="true" outlineLevel="0" collapsed="false">
      <c r="A189" s="57"/>
      <c r="B189" s="57"/>
      <c r="C189" s="57"/>
      <c r="D189" s="57"/>
      <c r="E189" s="57"/>
      <c r="F189" s="127"/>
      <c r="G189" s="57"/>
      <c r="H189" s="57"/>
      <c r="I189" s="57"/>
      <c r="J189" s="127"/>
      <c r="K189" s="57"/>
      <c r="L189" s="57"/>
      <c r="M189" s="57"/>
      <c r="N189" s="57"/>
      <c r="O189" s="127"/>
      <c r="P189" s="57"/>
      <c r="Q189" s="57"/>
      <c r="R189" s="127"/>
      <c r="S189" s="127"/>
      <c r="T189" s="57"/>
      <c r="U189" s="57"/>
      <c r="V189" s="57"/>
      <c r="W189" s="57"/>
      <c r="X189" s="57"/>
      <c r="Y189" s="57"/>
      <c r="Z189" s="57"/>
    </row>
    <row r="190" customFormat="false" ht="18" hidden="false" customHeight="true" outlineLevel="0" collapsed="false">
      <c r="A190" s="57"/>
      <c r="B190" s="57"/>
      <c r="C190" s="57"/>
      <c r="D190" s="57"/>
      <c r="E190" s="57"/>
      <c r="F190" s="127"/>
      <c r="G190" s="57"/>
      <c r="H190" s="57"/>
      <c r="I190" s="57"/>
      <c r="J190" s="127"/>
      <c r="K190" s="57"/>
      <c r="L190" s="57"/>
      <c r="M190" s="57"/>
      <c r="N190" s="57"/>
      <c r="O190" s="127"/>
      <c r="P190" s="57"/>
      <c r="Q190" s="57"/>
      <c r="R190" s="127"/>
      <c r="S190" s="127"/>
      <c r="T190" s="57"/>
      <c r="U190" s="57"/>
      <c r="V190" s="57"/>
      <c r="W190" s="57"/>
      <c r="X190" s="57"/>
      <c r="Y190" s="57"/>
      <c r="Z190" s="57"/>
    </row>
    <row r="191" customFormat="false" ht="18" hidden="false" customHeight="true" outlineLevel="0" collapsed="false">
      <c r="A191" s="57"/>
      <c r="B191" s="57"/>
      <c r="C191" s="57"/>
      <c r="D191" s="57"/>
      <c r="E191" s="57"/>
      <c r="F191" s="127"/>
      <c r="G191" s="57"/>
      <c r="H191" s="57"/>
      <c r="I191" s="57"/>
      <c r="J191" s="127"/>
      <c r="K191" s="57"/>
      <c r="L191" s="57"/>
      <c r="M191" s="57"/>
      <c r="N191" s="57"/>
      <c r="O191" s="127"/>
      <c r="P191" s="57"/>
      <c r="Q191" s="57"/>
      <c r="R191" s="127"/>
      <c r="S191" s="127"/>
      <c r="T191" s="57"/>
      <c r="U191" s="57"/>
      <c r="V191" s="57"/>
      <c r="W191" s="57"/>
      <c r="X191" s="57"/>
      <c r="Y191" s="57"/>
      <c r="Z191" s="57"/>
    </row>
    <row r="192" customFormat="false" ht="18" hidden="false" customHeight="true" outlineLevel="0" collapsed="false">
      <c r="A192" s="57"/>
      <c r="B192" s="57"/>
      <c r="C192" s="57"/>
      <c r="D192" s="57"/>
      <c r="E192" s="57"/>
      <c r="F192" s="127"/>
      <c r="G192" s="57"/>
      <c r="H192" s="57"/>
      <c r="I192" s="57"/>
      <c r="J192" s="127"/>
      <c r="K192" s="57"/>
      <c r="L192" s="57"/>
      <c r="M192" s="57"/>
      <c r="N192" s="57"/>
      <c r="O192" s="127"/>
      <c r="P192" s="57"/>
      <c r="Q192" s="57"/>
      <c r="R192" s="127"/>
      <c r="S192" s="127"/>
      <c r="T192" s="57"/>
      <c r="U192" s="57"/>
      <c r="V192" s="57"/>
      <c r="W192" s="57"/>
      <c r="X192" s="57"/>
      <c r="Y192" s="57"/>
      <c r="Z192" s="57"/>
    </row>
    <row r="193" customFormat="false" ht="18" hidden="false" customHeight="true" outlineLevel="0" collapsed="false">
      <c r="A193" s="57"/>
      <c r="B193" s="57"/>
      <c r="C193" s="57"/>
      <c r="D193" s="57"/>
      <c r="E193" s="57"/>
      <c r="F193" s="127"/>
      <c r="G193" s="57"/>
      <c r="H193" s="57"/>
      <c r="I193" s="57"/>
      <c r="J193" s="127"/>
      <c r="K193" s="57"/>
      <c r="L193" s="57"/>
      <c r="M193" s="57"/>
      <c r="N193" s="57"/>
      <c r="O193" s="127"/>
      <c r="P193" s="57"/>
      <c r="Q193" s="57"/>
      <c r="R193" s="127"/>
      <c r="S193" s="127"/>
      <c r="T193" s="57"/>
      <c r="U193" s="57"/>
      <c r="V193" s="57"/>
      <c r="W193" s="57"/>
      <c r="X193" s="57"/>
      <c r="Y193" s="57"/>
      <c r="Z193" s="57"/>
    </row>
    <row r="194" customFormat="false" ht="18" hidden="false" customHeight="true" outlineLevel="0" collapsed="false">
      <c r="A194" s="57"/>
      <c r="B194" s="57"/>
      <c r="C194" s="57"/>
      <c r="D194" s="57"/>
      <c r="E194" s="57"/>
      <c r="F194" s="127"/>
      <c r="G194" s="57"/>
      <c r="H194" s="57"/>
      <c r="I194" s="57"/>
      <c r="J194" s="127"/>
      <c r="K194" s="57"/>
      <c r="L194" s="57"/>
      <c r="M194" s="57"/>
      <c r="N194" s="57"/>
      <c r="O194" s="127"/>
      <c r="P194" s="57"/>
      <c r="Q194" s="57"/>
      <c r="R194" s="127"/>
      <c r="S194" s="127"/>
      <c r="T194" s="57"/>
      <c r="U194" s="57"/>
      <c r="V194" s="57"/>
      <c r="W194" s="57"/>
      <c r="X194" s="57"/>
      <c r="Y194" s="57"/>
      <c r="Z194" s="57"/>
    </row>
    <row r="195" customFormat="false" ht="18" hidden="false" customHeight="true" outlineLevel="0" collapsed="false">
      <c r="A195" s="57"/>
      <c r="B195" s="57"/>
      <c r="C195" s="57"/>
      <c r="D195" s="57"/>
      <c r="E195" s="57"/>
      <c r="F195" s="127"/>
      <c r="G195" s="57"/>
      <c r="H195" s="57"/>
      <c r="I195" s="57"/>
      <c r="J195" s="127"/>
      <c r="K195" s="57"/>
      <c r="L195" s="57"/>
      <c r="M195" s="57"/>
      <c r="N195" s="57"/>
      <c r="O195" s="127"/>
      <c r="P195" s="57"/>
      <c r="Q195" s="57"/>
      <c r="R195" s="127"/>
      <c r="S195" s="127"/>
      <c r="T195" s="57"/>
      <c r="U195" s="57"/>
      <c r="V195" s="57"/>
      <c r="W195" s="57"/>
      <c r="X195" s="57"/>
      <c r="Y195" s="57"/>
      <c r="Z195" s="57"/>
    </row>
    <row r="196" customFormat="false" ht="18" hidden="false" customHeight="true" outlineLevel="0" collapsed="false">
      <c r="A196" s="57"/>
      <c r="B196" s="57"/>
      <c r="C196" s="57"/>
      <c r="D196" s="57"/>
      <c r="E196" s="57"/>
      <c r="F196" s="127"/>
      <c r="G196" s="57"/>
      <c r="H196" s="57"/>
      <c r="I196" s="57"/>
      <c r="J196" s="127"/>
      <c r="K196" s="57"/>
      <c r="L196" s="57"/>
      <c r="M196" s="57"/>
      <c r="N196" s="57"/>
      <c r="O196" s="127"/>
      <c r="P196" s="57"/>
      <c r="Q196" s="57"/>
      <c r="R196" s="127"/>
      <c r="S196" s="127"/>
      <c r="T196" s="57"/>
      <c r="U196" s="57"/>
      <c r="V196" s="57"/>
      <c r="W196" s="57"/>
      <c r="X196" s="57"/>
      <c r="Y196" s="57"/>
      <c r="Z196" s="57"/>
    </row>
    <row r="197" customFormat="false" ht="18" hidden="false" customHeight="true" outlineLevel="0" collapsed="false">
      <c r="A197" s="57"/>
      <c r="B197" s="57"/>
      <c r="C197" s="57"/>
      <c r="D197" s="57"/>
      <c r="E197" s="57"/>
      <c r="F197" s="127"/>
      <c r="G197" s="57"/>
      <c r="H197" s="57"/>
      <c r="I197" s="57"/>
      <c r="J197" s="127"/>
      <c r="K197" s="57"/>
      <c r="L197" s="57"/>
      <c r="M197" s="57"/>
      <c r="N197" s="57"/>
      <c r="O197" s="127"/>
      <c r="P197" s="57"/>
      <c r="Q197" s="57"/>
      <c r="R197" s="127"/>
      <c r="S197" s="127"/>
      <c r="T197" s="57"/>
      <c r="U197" s="57"/>
      <c r="V197" s="57"/>
      <c r="W197" s="57"/>
      <c r="X197" s="57"/>
      <c r="Y197" s="57"/>
      <c r="Z197" s="57"/>
    </row>
    <row r="198" customFormat="false" ht="18" hidden="false" customHeight="true" outlineLevel="0" collapsed="false">
      <c r="A198" s="57"/>
      <c r="B198" s="57"/>
      <c r="C198" s="57"/>
      <c r="D198" s="57"/>
      <c r="E198" s="57"/>
      <c r="F198" s="127"/>
      <c r="G198" s="57"/>
      <c r="H198" s="57"/>
      <c r="I198" s="57"/>
      <c r="J198" s="127"/>
      <c r="K198" s="57"/>
      <c r="L198" s="57"/>
      <c r="M198" s="57"/>
      <c r="N198" s="57"/>
      <c r="O198" s="127"/>
      <c r="P198" s="57"/>
      <c r="Q198" s="57"/>
      <c r="R198" s="127"/>
      <c r="S198" s="127"/>
      <c r="T198" s="57"/>
      <c r="U198" s="57"/>
      <c r="V198" s="57"/>
      <c r="W198" s="57"/>
      <c r="X198" s="57"/>
      <c r="Y198" s="57"/>
      <c r="Z198" s="57"/>
    </row>
    <row r="199" customFormat="false" ht="18" hidden="false" customHeight="true" outlineLevel="0" collapsed="false">
      <c r="A199" s="57"/>
      <c r="B199" s="57"/>
      <c r="C199" s="57"/>
      <c r="D199" s="57"/>
      <c r="E199" s="57"/>
      <c r="F199" s="127"/>
      <c r="G199" s="57"/>
      <c r="H199" s="57"/>
      <c r="I199" s="57"/>
      <c r="J199" s="127"/>
      <c r="K199" s="57"/>
      <c r="L199" s="57"/>
      <c r="M199" s="57"/>
      <c r="N199" s="57"/>
      <c r="O199" s="127"/>
      <c r="P199" s="57"/>
      <c r="Q199" s="57"/>
      <c r="R199" s="127"/>
      <c r="S199" s="127"/>
      <c r="T199" s="57"/>
      <c r="U199" s="57"/>
      <c r="V199" s="57"/>
      <c r="W199" s="57"/>
      <c r="X199" s="57"/>
      <c r="Y199" s="57"/>
      <c r="Z199" s="57"/>
    </row>
    <row r="200" customFormat="false" ht="18" hidden="false" customHeight="true" outlineLevel="0" collapsed="false">
      <c r="A200" s="57"/>
      <c r="B200" s="57"/>
      <c r="C200" s="57"/>
      <c r="D200" s="57"/>
      <c r="E200" s="57"/>
      <c r="F200" s="127"/>
      <c r="G200" s="57"/>
      <c r="H200" s="57"/>
      <c r="I200" s="57"/>
      <c r="J200" s="127"/>
      <c r="K200" s="57"/>
      <c r="L200" s="57"/>
      <c r="M200" s="57"/>
      <c r="N200" s="57"/>
      <c r="O200" s="127"/>
      <c r="P200" s="57"/>
      <c r="Q200" s="57"/>
      <c r="R200" s="127"/>
      <c r="S200" s="127"/>
      <c r="T200" s="57"/>
      <c r="U200" s="57"/>
      <c r="V200" s="57"/>
      <c r="W200" s="57"/>
      <c r="X200" s="57"/>
      <c r="Y200" s="57"/>
      <c r="Z200" s="57"/>
    </row>
    <row r="201" customFormat="false" ht="18" hidden="false" customHeight="true" outlineLevel="0" collapsed="false">
      <c r="A201" s="57"/>
      <c r="B201" s="57"/>
      <c r="C201" s="57"/>
      <c r="D201" s="57"/>
      <c r="E201" s="57"/>
      <c r="F201" s="127"/>
      <c r="G201" s="57"/>
      <c r="H201" s="57"/>
      <c r="I201" s="57"/>
      <c r="J201" s="127"/>
      <c r="K201" s="57"/>
      <c r="L201" s="57"/>
      <c r="M201" s="57"/>
      <c r="N201" s="57"/>
      <c r="O201" s="127"/>
      <c r="P201" s="57"/>
      <c r="Q201" s="57"/>
      <c r="R201" s="127"/>
      <c r="S201" s="127"/>
      <c r="T201" s="57"/>
      <c r="U201" s="57"/>
      <c r="V201" s="57"/>
      <c r="W201" s="57"/>
      <c r="X201" s="57"/>
      <c r="Y201" s="57"/>
      <c r="Z201" s="57"/>
    </row>
    <row r="202" customFormat="false" ht="18" hidden="false" customHeight="true" outlineLevel="0" collapsed="false">
      <c r="A202" s="57"/>
      <c r="B202" s="57"/>
      <c r="C202" s="57"/>
      <c r="D202" s="57"/>
      <c r="E202" s="57"/>
      <c r="F202" s="127"/>
      <c r="G202" s="57"/>
      <c r="H202" s="57"/>
      <c r="I202" s="57"/>
      <c r="J202" s="127"/>
      <c r="K202" s="57"/>
      <c r="L202" s="57"/>
      <c r="M202" s="57"/>
      <c r="N202" s="57"/>
      <c r="O202" s="127"/>
      <c r="P202" s="57"/>
      <c r="Q202" s="57"/>
      <c r="R202" s="127"/>
      <c r="S202" s="127"/>
      <c r="T202" s="57"/>
      <c r="U202" s="57"/>
      <c r="V202" s="57"/>
      <c r="W202" s="57"/>
      <c r="X202" s="57"/>
      <c r="Y202" s="57"/>
      <c r="Z202" s="57"/>
    </row>
    <row r="203" customFormat="false" ht="18" hidden="false" customHeight="true" outlineLevel="0" collapsed="false">
      <c r="A203" s="57"/>
      <c r="B203" s="57"/>
      <c r="C203" s="57"/>
      <c r="D203" s="57"/>
      <c r="E203" s="57"/>
      <c r="F203" s="127"/>
      <c r="G203" s="57"/>
      <c r="H203" s="57"/>
      <c r="I203" s="57"/>
      <c r="J203" s="127"/>
      <c r="K203" s="57"/>
      <c r="L203" s="57"/>
      <c r="M203" s="57"/>
      <c r="N203" s="57"/>
      <c r="O203" s="127"/>
      <c r="P203" s="57"/>
      <c r="Q203" s="57"/>
      <c r="R203" s="127"/>
      <c r="S203" s="127"/>
      <c r="T203" s="57"/>
      <c r="U203" s="57"/>
      <c r="V203" s="57"/>
      <c r="W203" s="57"/>
      <c r="X203" s="57"/>
      <c r="Y203" s="57"/>
      <c r="Z203" s="57"/>
    </row>
    <row r="204" customFormat="false" ht="18" hidden="false" customHeight="true" outlineLevel="0" collapsed="false">
      <c r="A204" s="57"/>
      <c r="B204" s="57"/>
      <c r="C204" s="57"/>
      <c r="D204" s="57"/>
      <c r="E204" s="57"/>
      <c r="F204" s="127"/>
      <c r="G204" s="57"/>
      <c r="H204" s="57"/>
      <c r="I204" s="57"/>
      <c r="J204" s="127"/>
      <c r="K204" s="57"/>
      <c r="L204" s="57"/>
      <c r="M204" s="57"/>
      <c r="N204" s="57"/>
      <c r="O204" s="127"/>
      <c r="P204" s="57"/>
      <c r="Q204" s="57"/>
      <c r="R204" s="127"/>
      <c r="S204" s="127"/>
      <c r="T204" s="57"/>
      <c r="U204" s="57"/>
      <c r="V204" s="57"/>
      <c r="W204" s="57"/>
      <c r="X204" s="57"/>
      <c r="Y204" s="57"/>
      <c r="Z204" s="57"/>
    </row>
    <row r="205" customFormat="false" ht="18" hidden="false" customHeight="true" outlineLevel="0" collapsed="false">
      <c r="A205" s="57"/>
      <c r="B205" s="57"/>
      <c r="C205" s="57"/>
      <c r="D205" s="57"/>
      <c r="E205" s="57"/>
      <c r="F205" s="127"/>
      <c r="G205" s="57"/>
      <c r="H205" s="57"/>
      <c r="I205" s="57"/>
      <c r="J205" s="127"/>
      <c r="K205" s="57"/>
      <c r="L205" s="57"/>
      <c r="M205" s="57"/>
      <c r="N205" s="57"/>
      <c r="O205" s="127"/>
      <c r="P205" s="57"/>
      <c r="Q205" s="57"/>
      <c r="R205" s="127"/>
      <c r="S205" s="127"/>
      <c r="T205" s="57"/>
      <c r="U205" s="57"/>
      <c r="V205" s="57"/>
      <c r="W205" s="57"/>
      <c r="X205" s="57"/>
      <c r="Y205" s="57"/>
      <c r="Z205" s="57"/>
    </row>
    <row r="206" customFormat="false" ht="18" hidden="false" customHeight="true" outlineLevel="0" collapsed="false">
      <c r="A206" s="57"/>
      <c r="B206" s="57"/>
      <c r="C206" s="57"/>
      <c r="D206" s="57"/>
      <c r="E206" s="57"/>
      <c r="F206" s="127"/>
      <c r="G206" s="57"/>
      <c r="H206" s="57"/>
      <c r="I206" s="57"/>
      <c r="J206" s="127"/>
      <c r="K206" s="57"/>
      <c r="L206" s="57"/>
      <c r="M206" s="57"/>
      <c r="N206" s="57"/>
      <c r="O206" s="127"/>
      <c r="P206" s="57"/>
      <c r="Q206" s="57"/>
      <c r="R206" s="127"/>
      <c r="S206" s="127"/>
      <c r="T206" s="57"/>
      <c r="U206" s="57"/>
      <c r="V206" s="57"/>
      <c r="W206" s="57"/>
      <c r="X206" s="57"/>
      <c r="Y206" s="57"/>
      <c r="Z206" s="57"/>
    </row>
    <row r="207" customFormat="false" ht="18" hidden="false" customHeight="true" outlineLevel="0" collapsed="false">
      <c r="A207" s="57"/>
      <c r="B207" s="57"/>
      <c r="C207" s="57"/>
      <c r="D207" s="57"/>
      <c r="E207" s="57"/>
      <c r="F207" s="127"/>
      <c r="G207" s="57"/>
      <c r="H207" s="57"/>
      <c r="I207" s="57"/>
      <c r="J207" s="127"/>
      <c r="K207" s="57"/>
      <c r="L207" s="57"/>
      <c r="M207" s="57"/>
      <c r="N207" s="57"/>
      <c r="O207" s="127"/>
      <c r="P207" s="57"/>
      <c r="Q207" s="57"/>
      <c r="R207" s="127"/>
      <c r="S207" s="127"/>
      <c r="T207" s="57"/>
      <c r="U207" s="57"/>
      <c r="V207" s="57"/>
      <c r="W207" s="57"/>
      <c r="X207" s="57"/>
      <c r="Y207" s="57"/>
      <c r="Z207" s="57"/>
    </row>
    <row r="208" customFormat="false" ht="18" hidden="false" customHeight="true" outlineLevel="0" collapsed="false">
      <c r="A208" s="57"/>
      <c r="B208" s="57"/>
      <c r="C208" s="57"/>
      <c r="D208" s="57"/>
      <c r="E208" s="57"/>
      <c r="F208" s="127"/>
      <c r="G208" s="57"/>
      <c r="H208" s="57"/>
      <c r="I208" s="57"/>
      <c r="J208" s="127"/>
      <c r="K208" s="57"/>
      <c r="L208" s="57"/>
      <c r="M208" s="57"/>
      <c r="N208" s="57"/>
      <c r="O208" s="127"/>
      <c r="P208" s="57"/>
      <c r="Q208" s="57"/>
      <c r="R208" s="127"/>
      <c r="S208" s="127"/>
      <c r="T208" s="57"/>
      <c r="U208" s="57"/>
      <c r="V208" s="57"/>
      <c r="W208" s="57"/>
      <c r="X208" s="57"/>
      <c r="Y208" s="57"/>
      <c r="Z208" s="57"/>
    </row>
    <row r="209" customFormat="false" ht="18" hidden="false" customHeight="true" outlineLevel="0" collapsed="false">
      <c r="A209" s="57"/>
      <c r="B209" s="57"/>
      <c r="C209" s="57"/>
      <c r="D209" s="57"/>
      <c r="E209" s="57"/>
      <c r="F209" s="127"/>
      <c r="G209" s="57"/>
      <c r="H209" s="57"/>
      <c r="I209" s="57"/>
      <c r="J209" s="127"/>
      <c r="K209" s="57"/>
      <c r="L209" s="57"/>
      <c r="M209" s="57"/>
      <c r="N209" s="57"/>
      <c r="O209" s="127"/>
      <c r="P209" s="57"/>
      <c r="Q209" s="57"/>
      <c r="R209" s="127"/>
      <c r="S209" s="127"/>
      <c r="T209" s="57"/>
      <c r="U209" s="57"/>
      <c r="V209" s="57"/>
      <c r="W209" s="57"/>
      <c r="X209" s="57"/>
      <c r="Y209" s="57"/>
      <c r="Z209" s="57"/>
    </row>
    <row r="210" customFormat="false" ht="18" hidden="false" customHeight="true" outlineLevel="0" collapsed="false">
      <c r="A210" s="57"/>
      <c r="B210" s="57"/>
      <c r="C210" s="57"/>
      <c r="D210" s="57"/>
      <c r="E210" s="57"/>
      <c r="F210" s="127"/>
      <c r="G210" s="57"/>
      <c r="H210" s="57"/>
      <c r="I210" s="57"/>
      <c r="J210" s="127"/>
      <c r="K210" s="57"/>
      <c r="L210" s="57"/>
      <c r="M210" s="57"/>
      <c r="N210" s="57"/>
      <c r="O210" s="127"/>
      <c r="P210" s="57"/>
      <c r="Q210" s="57"/>
      <c r="R210" s="127"/>
      <c r="S210" s="127"/>
      <c r="T210" s="57"/>
      <c r="U210" s="57"/>
      <c r="V210" s="57"/>
      <c r="W210" s="57"/>
      <c r="X210" s="57"/>
      <c r="Y210" s="57"/>
      <c r="Z210" s="57"/>
    </row>
    <row r="211" customFormat="false" ht="18" hidden="false" customHeight="true" outlineLevel="0" collapsed="false">
      <c r="A211" s="57"/>
      <c r="B211" s="57"/>
      <c r="C211" s="57"/>
      <c r="D211" s="57"/>
      <c r="E211" s="57"/>
      <c r="F211" s="127"/>
      <c r="G211" s="57"/>
      <c r="H211" s="57"/>
      <c r="I211" s="57"/>
      <c r="J211" s="127"/>
      <c r="K211" s="57"/>
      <c r="L211" s="57"/>
      <c r="M211" s="57"/>
      <c r="N211" s="57"/>
      <c r="O211" s="127"/>
      <c r="P211" s="57"/>
      <c r="Q211" s="57"/>
      <c r="R211" s="127"/>
      <c r="S211" s="127"/>
      <c r="T211" s="57"/>
      <c r="U211" s="57"/>
      <c r="V211" s="57"/>
      <c r="W211" s="57"/>
      <c r="X211" s="57"/>
      <c r="Y211" s="57"/>
      <c r="Z211" s="57"/>
    </row>
    <row r="212" customFormat="false" ht="18" hidden="false" customHeight="true" outlineLevel="0" collapsed="false">
      <c r="A212" s="57"/>
      <c r="B212" s="57"/>
      <c r="C212" s="57"/>
      <c r="D212" s="57"/>
      <c r="E212" s="57"/>
      <c r="F212" s="127"/>
      <c r="G212" s="57"/>
      <c r="H212" s="57"/>
      <c r="I212" s="57"/>
      <c r="J212" s="127"/>
      <c r="K212" s="57"/>
      <c r="L212" s="57"/>
      <c r="M212" s="57"/>
      <c r="N212" s="57"/>
      <c r="O212" s="127"/>
      <c r="P212" s="57"/>
      <c r="Q212" s="57"/>
      <c r="R212" s="127"/>
      <c r="S212" s="127"/>
      <c r="T212" s="57"/>
      <c r="U212" s="57"/>
      <c r="V212" s="57"/>
      <c r="W212" s="57"/>
      <c r="X212" s="57"/>
      <c r="Y212" s="57"/>
      <c r="Z212" s="57"/>
    </row>
    <row r="213" customFormat="false" ht="18" hidden="false" customHeight="true" outlineLevel="0" collapsed="false">
      <c r="A213" s="57"/>
      <c r="B213" s="57"/>
      <c r="C213" s="57"/>
      <c r="D213" s="57"/>
      <c r="E213" s="57"/>
      <c r="F213" s="127"/>
      <c r="G213" s="57"/>
      <c r="H213" s="57"/>
      <c r="I213" s="57"/>
      <c r="J213" s="127"/>
      <c r="K213" s="57"/>
      <c r="L213" s="57"/>
      <c r="M213" s="57"/>
      <c r="N213" s="57"/>
      <c r="O213" s="127"/>
      <c r="P213" s="57"/>
      <c r="Q213" s="57"/>
      <c r="R213" s="127"/>
      <c r="S213" s="127"/>
      <c r="T213" s="57"/>
      <c r="U213" s="57"/>
      <c r="V213" s="57"/>
      <c r="W213" s="57"/>
      <c r="X213" s="57"/>
      <c r="Y213" s="57"/>
      <c r="Z213" s="57"/>
    </row>
    <row r="214" customFormat="false" ht="18" hidden="false" customHeight="true" outlineLevel="0" collapsed="false">
      <c r="A214" s="57"/>
      <c r="B214" s="57"/>
      <c r="C214" s="57"/>
      <c r="D214" s="57"/>
      <c r="E214" s="57"/>
      <c r="F214" s="127"/>
      <c r="G214" s="57"/>
      <c r="H214" s="57"/>
      <c r="I214" s="57"/>
      <c r="J214" s="127"/>
      <c r="K214" s="57"/>
      <c r="L214" s="57"/>
      <c r="M214" s="57"/>
      <c r="N214" s="57"/>
      <c r="O214" s="127"/>
      <c r="P214" s="57"/>
      <c r="Q214" s="57"/>
      <c r="R214" s="127"/>
      <c r="S214" s="127"/>
      <c r="T214" s="57"/>
      <c r="U214" s="57"/>
      <c r="V214" s="57"/>
      <c r="W214" s="57"/>
      <c r="X214" s="57"/>
      <c r="Y214" s="57"/>
      <c r="Z214" s="57"/>
    </row>
    <row r="215" customFormat="false" ht="18" hidden="false" customHeight="true" outlineLevel="0" collapsed="false">
      <c r="A215" s="57"/>
      <c r="B215" s="57"/>
      <c r="C215" s="57"/>
      <c r="D215" s="57"/>
      <c r="E215" s="57"/>
      <c r="F215" s="127"/>
      <c r="G215" s="57"/>
      <c r="H215" s="57"/>
      <c r="I215" s="57"/>
      <c r="J215" s="127"/>
      <c r="K215" s="57"/>
      <c r="L215" s="57"/>
      <c r="M215" s="57"/>
      <c r="N215" s="57"/>
      <c r="O215" s="127"/>
      <c r="P215" s="57"/>
      <c r="Q215" s="57"/>
      <c r="R215" s="127"/>
      <c r="S215" s="127"/>
      <c r="T215" s="57"/>
      <c r="U215" s="57"/>
      <c r="V215" s="57"/>
      <c r="W215" s="57"/>
      <c r="X215" s="57"/>
      <c r="Y215" s="57"/>
      <c r="Z215" s="57"/>
    </row>
    <row r="216" customFormat="false" ht="18" hidden="false" customHeight="true" outlineLevel="0" collapsed="false">
      <c r="A216" s="57"/>
      <c r="B216" s="57"/>
      <c r="C216" s="57"/>
      <c r="D216" s="57"/>
      <c r="E216" s="57"/>
      <c r="F216" s="127"/>
      <c r="G216" s="57"/>
      <c r="H216" s="57"/>
      <c r="I216" s="57"/>
      <c r="J216" s="127"/>
      <c r="K216" s="57"/>
      <c r="L216" s="57"/>
      <c r="M216" s="57"/>
      <c r="N216" s="57"/>
      <c r="O216" s="127"/>
      <c r="P216" s="57"/>
      <c r="Q216" s="57"/>
      <c r="R216" s="127"/>
      <c r="S216" s="127"/>
      <c r="T216" s="57"/>
      <c r="U216" s="57"/>
      <c r="V216" s="57"/>
      <c r="W216" s="57"/>
      <c r="X216" s="57"/>
      <c r="Y216" s="57"/>
      <c r="Z216" s="57"/>
    </row>
    <row r="217" customFormat="false" ht="18" hidden="false" customHeight="true" outlineLevel="0" collapsed="false">
      <c r="A217" s="57"/>
      <c r="B217" s="57"/>
      <c r="C217" s="57"/>
      <c r="D217" s="57"/>
      <c r="E217" s="57"/>
      <c r="F217" s="127"/>
      <c r="G217" s="57"/>
      <c r="H217" s="57"/>
      <c r="I217" s="57"/>
      <c r="J217" s="127"/>
      <c r="K217" s="57"/>
      <c r="L217" s="57"/>
      <c r="M217" s="57"/>
      <c r="N217" s="57"/>
      <c r="O217" s="127"/>
      <c r="P217" s="57"/>
      <c r="Q217" s="57"/>
      <c r="R217" s="127"/>
      <c r="S217" s="127"/>
      <c r="T217" s="57"/>
      <c r="U217" s="57"/>
      <c r="V217" s="57"/>
      <c r="W217" s="57"/>
      <c r="X217" s="57"/>
      <c r="Y217" s="57"/>
      <c r="Z217" s="57"/>
    </row>
    <row r="218" customFormat="false" ht="18" hidden="false" customHeight="true" outlineLevel="0" collapsed="false">
      <c r="A218" s="57"/>
      <c r="B218" s="57"/>
      <c r="C218" s="57"/>
      <c r="D218" s="57"/>
      <c r="E218" s="57"/>
      <c r="F218" s="127"/>
      <c r="G218" s="57"/>
      <c r="H218" s="57"/>
      <c r="I218" s="57"/>
      <c r="J218" s="127"/>
      <c r="K218" s="57"/>
      <c r="L218" s="57"/>
      <c r="M218" s="57"/>
      <c r="N218" s="57"/>
      <c r="O218" s="127"/>
      <c r="P218" s="57"/>
      <c r="Q218" s="57"/>
      <c r="R218" s="127"/>
      <c r="S218" s="127"/>
      <c r="T218" s="57"/>
      <c r="U218" s="57"/>
      <c r="V218" s="57"/>
      <c r="W218" s="57"/>
      <c r="X218" s="57"/>
      <c r="Y218" s="57"/>
      <c r="Z218" s="57"/>
    </row>
    <row r="219" customFormat="false" ht="18" hidden="false" customHeight="true" outlineLevel="0" collapsed="false">
      <c r="A219" s="57"/>
      <c r="B219" s="57"/>
      <c r="C219" s="57"/>
      <c r="D219" s="57"/>
      <c r="E219" s="57"/>
      <c r="F219" s="127"/>
      <c r="G219" s="57"/>
      <c r="H219" s="57"/>
      <c r="I219" s="57"/>
      <c r="J219" s="127"/>
      <c r="K219" s="57"/>
      <c r="L219" s="57"/>
      <c r="M219" s="57"/>
      <c r="N219" s="57"/>
      <c r="O219" s="127"/>
      <c r="P219" s="57"/>
      <c r="Q219" s="57"/>
      <c r="R219" s="127"/>
      <c r="S219" s="127"/>
      <c r="T219" s="57"/>
      <c r="U219" s="57"/>
      <c r="V219" s="57"/>
      <c r="W219" s="57"/>
      <c r="X219" s="57"/>
      <c r="Y219" s="57"/>
      <c r="Z219" s="57"/>
    </row>
    <row r="220" customFormat="false" ht="18" hidden="false" customHeight="true" outlineLevel="0" collapsed="false">
      <c r="A220" s="57"/>
      <c r="B220" s="57"/>
      <c r="C220" s="57"/>
      <c r="D220" s="57"/>
      <c r="E220" s="57"/>
      <c r="F220" s="127"/>
      <c r="G220" s="57"/>
      <c r="H220" s="57"/>
      <c r="I220" s="57"/>
      <c r="J220" s="127"/>
      <c r="K220" s="57"/>
      <c r="L220" s="57"/>
      <c r="M220" s="57"/>
      <c r="N220" s="57"/>
      <c r="O220" s="127"/>
      <c r="P220" s="57"/>
      <c r="Q220" s="57"/>
      <c r="R220" s="127"/>
      <c r="S220" s="127"/>
      <c r="T220" s="57"/>
      <c r="U220" s="57"/>
      <c r="V220" s="57"/>
      <c r="W220" s="57"/>
      <c r="X220" s="57"/>
      <c r="Y220" s="57"/>
      <c r="Z220" s="57"/>
    </row>
    <row r="221" customFormat="false" ht="18" hidden="false" customHeight="true" outlineLevel="0" collapsed="false">
      <c r="A221" s="57"/>
      <c r="B221" s="57"/>
      <c r="C221" s="57"/>
      <c r="D221" s="57"/>
      <c r="E221" s="57"/>
      <c r="F221" s="127"/>
      <c r="G221" s="57"/>
      <c r="H221" s="57"/>
      <c r="I221" s="57"/>
      <c r="J221" s="127"/>
      <c r="K221" s="57"/>
      <c r="L221" s="57"/>
      <c r="M221" s="57"/>
      <c r="N221" s="57"/>
      <c r="O221" s="127"/>
      <c r="P221" s="57"/>
      <c r="Q221" s="57"/>
      <c r="R221" s="127"/>
      <c r="S221" s="127"/>
      <c r="T221" s="57"/>
      <c r="U221" s="57"/>
      <c r="V221" s="57"/>
      <c r="W221" s="57"/>
      <c r="X221" s="57"/>
      <c r="Y221" s="57"/>
      <c r="Z221" s="57"/>
    </row>
    <row r="222" customFormat="false" ht="18" hidden="false" customHeight="true" outlineLevel="0" collapsed="false">
      <c r="A222" s="57"/>
      <c r="B222" s="57"/>
      <c r="C222" s="57"/>
      <c r="D222" s="57"/>
      <c r="E222" s="57"/>
      <c r="F222" s="127"/>
      <c r="G222" s="57"/>
      <c r="H222" s="57"/>
      <c r="I222" s="57"/>
      <c r="J222" s="127"/>
      <c r="K222" s="57"/>
      <c r="L222" s="57"/>
      <c r="M222" s="57"/>
      <c r="N222" s="57"/>
      <c r="O222" s="127"/>
      <c r="P222" s="57"/>
      <c r="Q222" s="57"/>
      <c r="R222" s="127"/>
      <c r="S222" s="127"/>
      <c r="T222" s="57"/>
      <c r="U222" s="57"/>
      <c r="V222" s="57"/>
      <c r="W222" s="57"/>
      <c r="X222" s="57"/>
      <c r="Y222" s="57"/>
      <c r="Z222" s="57"/>
    </row>
    <row r="223" customFormat="false" ht="18" hidden="false" customHeight="true" outlineLevel="0" collapsed="false">
      <c r="A223" s="57"/>
      <c r="B223" s="57"/>
      <c r="C223" s="57"/>
      <c r="D223" s="57"/>
      <c r="E223" s="57"/>
      <c r="F223" s="127"/>
      <c r="G223" s="57"/>
      <c r="H223" s="57"/>
      <c r="I223" s="57"/>
      <c r="J223" s="127"/>
      <c r="K223" s="57"/>
      <c r="L223" s="57"/>
      <c r="M223" s="57"/>
      <c r="N223" s="57"/>
      <c r="O223" s="127"/>
      <c r="P223" s="57"/>
      <c r="Q223" s="57"/>
      <c r="R223" s="127"/>
      <c r="S223" s="127"/>
      <c r="T223" s="57"/>
      <c r="U223" s="57"/>
      <c r="V223" s="57"/>
      <c r="W223" s="57"/>
      <c r="X223" s="57"/>
      <c r="Y223" s="57"/>
      <c r="Z223" s="57"/>
    </row>
    <row r="224" customFormat="false" ht="18" hidden="false" customHeight="true" outlineLevel="0" collapsed="false">
      <c r="A224" s="57"/>
      <c r="B224" s="57"/>
      <c r="C224" s="57"/>
      <c r="D224" s="57"/>
      <c r="E224" s="57"/>
      <c r="F224" s="127"/>
      <c r="G224" s="57"/>
      <c r="H224" s="57"/>
      <c r="I224" s="57"/>
      <c r="J224" s="127"/>
      <c r="K224" s="57"/>
      <c r="L224" s="57"/>
      <c r="M224" s="57"/>
      <c r="N224" s="57"/>
      <c r="O224" s="127"/>
      <c r="P224" s="57"/>
      <c r="Q224" s="57"/>
      <c r="R224" s="127"/>
      <c r="S224" s="127"/>
      <c r="T224" s="57"/>
      <c r="U224" s="57"/>
      <c r="V224" s="57"/>
      <c r="W224" s="57"/>
      <c r="X224" s="57"/>
      <c r="Y224" s="57"/>
      <c r="Z224" s="57"/>
    </row>
    <row r="225" customFormat="false" ht="18" hidden="false" customHeight="true" outlineLevel="0" collapsed="false">
      <c r="A225" s="57"/>
      <c r="B225" s="57"/>
      <c r="C225" s="57"/>
      <c r="D225" s="57"/>
      <c r="E225" s="57"/>
      <c r="F225" s="127"/>
      <c r="G225" s="57"/>
      <c r="H225" s="57"/>
      <c r="I225" s="57"/>
      <c r="J225" s="127"/>
      <c r="K225" s="57"/>
      <c r="L225" s="57"/>
      <c r="M225" s="57"/>
      <c r="N225" s="57"/>
      <c r="O225" s="127"/>
      <c r="P225" s="57"/>
      <c r="Q225" s="57"/>
      <c r="R225" s="127"/>
      <c r="S225" s="127"/>
      <c r="T225" s="57"/>
      <c r="U225" s="57"/>
      <c r="V225" s="57"/>
      <c r="W225" s="57"/>
      <c r="X225" s="57"/>
      <c r="Y225" s="57"/>
      <c r="Z225" s="57"/>
    </row>
    <row r="226" customFormat="false" ht="18" hidden="false" customHeight="true" outlineLevel="0" collapsed="false">
      <c r="A226" s="57"/>
      <c r="B226" s="57"/>
      <c r="C226" s="57"/>
      <c r="D226" s="57"/>
      <c r="E226" s="57"/>
      <c r="F226" s="127"/>
      <c r="G226" s="57"/>
      <c r="H226" s="57"/>
      <c r="I226" s="57"/>
      <c r="J226" s="127"/>
      <c r="K226" s="57"/>
      <c r="L226" s="57"/>
      <c r="M226" s="57"/>
      <c r="N226" s="57"/>
      <c r="O226" s="127"/>
      <c r="P226" s="57"/>
      <c r="Q226" s="57"/>
      <c r="R226" s="127"/>
      <c r="S226" s="127"/>
      <c r="T226" s="57"/>
      <c r="U226" s="57"/>
      <c r="V226" s="57"/>
      <c r="W226" s="57"/>
      <c r="X226" s="57"/>
      <c r="Y226" s="57"/>
      <c r="Z226" s="57"/>
    </row>
    <row r="227" customFormat="false" ht="18" hidden="false" customHeight="true" outlineLevel="0" collapsed="false">
      <c r="A227" s="57"/>
      <c r="B227" s="57"/>
      <c r="C227" s="57"/>
      <c r="D227" s="57"/>
      <c r="E227" s="57"/>
      <c r="F227" s="127"/>
      <c r="G227" s="57"/>
      <c r="H227" s="57"/>
      <c r="I227" s="57"/>
      <c r="J227" s="127"/>
      <c r="K227" s="57"/>
      <c r="L227" s="57"/>
      <c r="M227" s="57"/>
      <c r="N227" s="57"/>
      <c r="O227" s="127"/>
      <c r="P227" s="57"/>
      <c r="Q227" s="57"/>
      <c r="R227" s="127"/>
      <c r="S227" s="127"/>
      <c r="T227" s="57"/>
      <c r="U227" s="57"/>
      <c r="V227" s="57"/>
      <c r="W227" s="57"/>
      <c r="X227" s="57"/>
      <c r="Y227" s="57"/>
      <c r="Z227" s="57"/>
    </row>
    <row r="228" customFormat="false" ht="18" hidden="false" customHeight="true" outlineLevel="0" collapsed="false">
      <c r="A228" s="57"/>
      <c r="B228" s="57"/>
      <c r="C228" s="57"/>
      <c r="D228" s="57"/>
      <c r="E228" s="57"/>
      <c r="F228" s="127"/>
      <c r="G228" s="57"/>
      <c r="H228" s="57"/>
      <c r="I228" s="57"/>
      <c r="J228" s="127"/>
      <c r="K228" s="57"/>
      <c r="L228" s="57"/>
      <c r="M228" s="57"/>
      <c r="N228" s="57"/>
      <c r="O228" s="127"/>
      <c r="P228" s="57"/>
      <c r="Q228" s="57"/>
      <c r="R228" s="127"/>
      <c r="S228" s="127"/>
      <c r="T228" s="57"/>
      <c r="U228" s="57"/>
      <c r="V228" s="57"/>
      <c r="W228" s="57"/>
      <c r="X228" s="57"/>
      <c r="Y228" s="57"/>
      <c r="Z228" s="57"/>
    </row>
    <row r="229" customFormat="false" ht="18" hidden="false" customHeight="true" outlineLevel="0" collapsed="false">
      <c r="A229" s="57"/>
      <c r="B229" s="57"/>
      <c r="C229" s="57"/>
      <c r="D229" s="57"/>
      <c r="E229" s="57"/>
      <c r="F229" s="127"/>
      <c r="G229" s="57"/>
      <c r="H229" s="57"/>
      <c r="I229" s="57"/>
      <c r="J229" s="127"/>
      <c r="K229" s="57"/>
      <c r="L229" s="57"/>
      <c r="M229" s="57"/>
      <c r="N229" s="57"/>
      <c r="O229" s="127"/>
      <c r="P229" s="57"/>
      <c r="Q229" s="57"/>
      <c r="R229" s="127"/>
      <c r="S229" s="127"/>
      <c r="T229" s="57"/>
      <c r="U229" s="57"/>
      <c r="V229" s="57"/>
      <c r="W229" s="57"/>
      <c r="X229" s="57"/>
      <c r="Y229" s="57"/>
      <c r="Z229" s="57"/>
    </row>
    <row r="230" customFormat="false" ht="18" hidden="false" customHeight="true" outlineLevel="0" collapsed="false">
      <c r="A230" s="57"/>
      <c r="B230" s="57"/>
      <c r="C230" s="57"/>
      <c r="D230" s="57"/>
      <c r="E230" s="57"/>
      <c r="F230" s="127"/>
      <c r="G230" s="57"/>
      <c r="H230" s="57"/>
      <c r="I230" s="57"/>
      <c r="J230" s="127"/>
      <c r="K230" s="57"/>
      <c r="L230" s="57"/>
      <c r="M230" s="57"/>
      <c r="N230" s="57"/>
      <c r="O230" s="127"/>
      <c r="P230" s="57"/>
      <c r="Q230" s="57"/>
      <c r="R230" s="127"/>
      <c r="S230" s="127"/>
      <c r="T230" s="57"/>
      <c r="U230" s="57"/>
      <c r="V230" s="57"/>
      <c r="W230" s="57"/>
      <c r="X230" s="57"/>
      <c r="Y230" s="57"/>
      <c r="Z230" s="57"/>
    </row>
    <row r="231" customFormat="false" ht="18" hidden="false" customHeight="true" outlineLevel="0" collapsed="false">
      <c r="A231" s="57"/>
      <c r="B231" s="57"/>
      <c r="C231" s="57"/>
      <c r="D231" s="57"/>
      <c r="E231" s="57"/>
      <c r="F231" s="127"/>
      <c r="G231" s="57"/>
      <c r="H231" s="57"/>
      <c r="I231" s="57"/>
      <c r="J231" s="127"/>
      <c r="K231" s="57"/>
      <c r="L231" s="57"/>
      <c r="M231" s="57"/>
      <c r="N231" s="57"/>
      <c r="O231" s="127"/>
      <c r="P231" s="57"/>
      <c r="Q231" s="57"/>
      <c r="R231" s="127"/>
      <c r="S231" s="127"/>
      <c r="T231" s="57"/>
      <c r="U231" s="57"/>
      <c r="V231" s="57"/>
      <c r="W231" s="57"/>
      <c r="X231" s="57"/>
      <c r="Y231" s="57"/>
      <c r="Z231" s="57"/>
    </row>
    <row r="232" customFormat="false" ht="18" hidden="false" customHeight="true" outlineLevel="0" collapsed="false">
      <c r="A232" s="57"/>
      <c r="B232" s="57"/>
      <c r="C232" s="57"/>
      <c r="D232" s="57"/>
      <c r="E232" s="57"/>
      <c r="F232" s="127"/>
      <c r="G232" s="57"/>
      <c r="H232" s="57"/>
      <c r="I232" s="57"/>
      <c r="J232" s="127"/>
      <c r="K232" s="57"/>
      <c r="L232" s="57"/>
      <c r="M232" s="57"/>
      <c r="N232" s="57"/>
      <c r="O232" s="127"/>
      <c r="P232" s="57"/>
      <c r="Q232" s="57"/>
      <c r="R232" s="127"/>
      <c r="S232" s="127"/>
      <c r="T232" s="57"/>
      <c r="U232" s="57"/>
      <c r="V232" s="57"/>
      <c r="W232" s="57"/>
      <c r="X232" s="57"/>
      <c r="Y232" s="57"/>
      <c r="Z232" s="57"/>
    </row>
    <row r="233" customFormat="false" ht="18" hidden="false" customHeight="true" outlineLevel="0" collapsed="false">
      <c r="A233" s="57"/>
      <c r="B233" s="57"/>
      <c r="C233" s="57"/>
      <c r="D233" s="57"/>
      <c r="E233" s="57"/>
      <c r="F233" s="127"/>
      <c r="G233" s="57"/>
      <c r="H233" s="57"/>
      <c r="I233" s="57"/>
      <c r="J233" s="127"/>
      <c r="K233" s="57"/>
      <c r="L233" s="57"/>
      <c r="M233" s="57"/>
      <c r="N233" s="57"/>
      <c r="O233" s="127"/>
      <c r="P233" s="57"/>
      <c r="Q233" s="57"/>
      <c r="R233" s="127"/>
      <c r="S233" s="127"/>
      <c r="T233" s="57"/>
      <c r="U233" s="57"/>
      <c r="V233" s="57"/>
      <c r="W233" s="57"/>
      <c r="X233" s="57"/>
      <c r="Y233" s="57"/>
      <c r="Z233" s="57"/>
    </row>
    <row r="234" customFormat="false" ht="18" hidden="false" customHeight="true" outlineLevel="0" collapsed="false">
      <c r="A234" s="57"/>
      <c r="B234" s="57"/>
      <c r="C234" s="57"/>
      <c r="D234" s="57"/>
      <c r="E234" s="57"/>
      <c r="F234" s="127"/>
      <c r="G234" s="57"/>
      <c r="H234" s="57"/>
      <c r="I234" s="57"/>
      <c r="J234" s="127"/>
      <c r="K234" s="57"/>
      <c r="L234" s="57"/>
      <c r="M234" s="57"/>
      <c r="N234" s="57"/>
      <c r="O234" s="127"/>
      <c r="P234" s="57"/>
      <c r="Q234" s="57"/>
      <c r="R234" s="127"/>
      <c r="S234" s="127"/>
      <c r="T234" s="57"/>
      <c r="U234" s="57"/>
      <c r="V234" s="57"/>
      <c r="W234" s="57"/>
      <c r="X234" s="57"/>
      <c r="Y234" s="57"/>
      <c r="Z234" s="57"/>
    </row>
    <row r="235" customFormat="false" ht="18" hidden="false" customHeight="true" outlineLevel="0" collapsed="false">
      <c r="A235" s="57"/>
      <c r="B235" s="57"/>
      <c r="C235" s="57"/>
      <c r="D235" s="57"/>
      <c r="E235" s="57"/>
      <c r="F235" s="127"/>
      <c r="G235" s="57"/>
      <c r="H235" s="57"/>
      <c r="I235" s="57"/>
      <c r="J235" s="127"/>
      <c r="K235" s="57"/>
      <c r="L235" s="57"/>
      <c r="M235" s="57"/>
      <c r="N235" s="57"/>
      <c r="O235" s="127"/>
      <c r="P235" s="57"/>
      <c r="Q235" s="57"/>
      <c r="R235" s="127"/>
      <c r="S235" s="127"/>
      <c r="T235" s="57"/>
      <c r="U235" s="57"/>
      <c r="V235" s="57"/>
      <c r="W235" s="57"/>
      <c r="X235" s="57"/>
      <c r="Y235" s="57"/>
      <c r="Z235" s="57"/>
    </row>
    <row r="236" customFormat="false" ht="18" hidden="false" customHeight="true" outlineLevel="0" collapsed="false">
      <c r="A236" s="57"/>
      <c r="B236" s="57"/>
      <c r="C236" s="57"/>
      <c r="D236" s="57"/>
      <c r="E236" s="57"/>
      <c r="F236" s="127"/>
      <c r="G236" s="57"/>
      <c r="H236" s="57"/>
      <c r="I236" s="57"/>
      <c r="J236" s="127"/>
      <c r="K236" s="57"/>
      <c r="L236" s="57"/>
      <c r="M236" s="57"/>
      <c r="N236" s="57"/>
      <c r="O236" s="127"/>
      <c r="P236" s="57"/>
      <c r="Q236" s="57"/>
      <c r="R236" s="127"/>
      <c r="S236" s="127"/>
      <c r="T236" s="57"/>
      <c r="U236" s="57"/>
      <c r="V236" s="57"/>
      <c r="W236" s="57"/>
      <c r="X236" s="57"/>
      <c r="Y236" s="57"/>
      <c r="Z236" s="57"/>
    </row>
    <row r="237" customFormat="false" ht="18" hidden="false" customHeight="true" outlineLevel="0" collapsed="false">
      <c r="A237" s="57"/>
      <c r="B237" s="57"/>
      <c r="C237" s="57"/>
      <c r="D237" s="57"/>
      <c r="E237" s="57"/>
      <c r="F237" s="127"/>
      <c r="G237" s="57"/>
      <c r="H237" s="57"/>
      <c r="I237" s="57"/>
      <c r="J237" s="127"/>
      <c r="K237" s="57"/>
      <c r="L237" s="57"/>
      <c r="M237" s="57"/>
      <c r="N237" s="57"/>
      <c r="O237" s="127"/>
      <c r="P237" s="57"/>
      <c r="Q237" s="57"/>
      <c r="R237" s="127"/>
      <c r="S237" s="127"/>
      <c r="T237" s="57"/>
      <c r="U237" s="57"/>
      <c r="V237" s="57"/>
      <c r="W237" s="57"/>
      <c r="X237" s="57"/>
      <c r="Y237" s="57"/>
      <c r="Z237" s="57"/>
    </row>
    <row r="238" customFormat="false" ht="18" hidden="false" customHeight="true" outlineLevel="0" collapsed="false">
      <c r="A238" s="57"/>
      <c r="B238" s="57"/>
      <c r="C238" s="57"/>
      <c r="D238" s="57"/>
      <c r="E238" s="57"/>
      <c r="F238" s="127"/>
      <c r="G238" s="57"/>
      <c r="H238" s="57"/>
      <c r="I238" s="57"/>
      <c r="J238" s="127"/>
      <c r="K238" s="57"/>
      <c r="L238" s="57"/>
      <c r="M238" s="57"/>
      <c r="N238" s="57"/>
      <c r="O238" s="127"/>
      <c r="P238" s="57"/>
      <c r="Q238" s="57"/>
      <c r="R238" s="127"/>
      <c r="S238" s="127"/>
      <c r="T238" s="57"/>
      <c r="U238" s="57"/>
      <c r="V238" s="57"/>
      <c r="W238" s="57"/>
      <c r="X238" s="57"/>
      <c r="Y238" s="57"/>
      <c r="Z238" s="57"/>
    </row>
    <row r="239" customFormat="false" ht="18" hidden="false" customHeight="true" outlineLevel="0" collapsed="false">
      <c r="A239" s="57"/>
      <c r="B239" s="57"/>
      <c r="C239" s="57"/>
      <c r="D239" s="57"/>
      <c r="E239" s="57"/>
      <c r="F239" s="127"/>
      <c r="G239" s="57"/>
      <c r="H239" s="57"/>
      <c r="I239" s="57"/>
      <c r="J239" s="127"/>
      <c r="K239" s="57"/>
      <c r="L239" s="57"/>
      <c r="M239" s="57"/>
      <c r="N239" s="57"/>
      <c r="O239" s="127"/>
      <c r="P239" s="57"/>
      <c r="Q239" s="57"/>
      <c r="R239" s="127"/>
      <c r="S239" s="127"/>
      <c r="T239" s="57"/>
      <c r="U239" s="57"/>
      <c r="V239" s="57"/>
      <c r="W239" s="57"/>
      <c r="X239" s="57"/>
      <c r="Y239" s="57"/>
      <c r="Z239" s="57"/>
    </row>
    <row r="240" customFormat="false" ht="18" hidden="false" customHeight="true" outlineLevel="0" collapsed="false">
      <c r="A240" s="57"/>
      <c r="B240" s="57"/>
      <c r="C240" s="57"/>
      <c r="D240" s="57"/>
      <c r="E240" s="57"/>
      <c r="F240" s="127"/>
      <c r="G240" s="57"/>
      <c r="H240" s="57"/>
      <c r="I240" s="57"/>
      <c r="J240" s="127"/>
      <c r="K240" s="57"/>
      <c r="L240" s="57"/>
      <c r="M240" s="57"/>
      <c r="N240" s="57"/>
      <c r="O240" s="127"/>
      <c r="P240" s="57"/>
      <c r="Q240" s="57"/>
      <c r="R240" s="127"/>
      <c r="S240" s="127"/>
      <c r="T240" s="57"/>
      <c r="U240" s="57"/>
      <c r="V240" s="57"/>
      <c r="W240" s="57"/>
      <c r="X240" s="57"/>
      <c r="Y240" s="57"/>
      <c r="Z240" s="57"/>
    </row>
    <row r="241" customFormat="false" ht="18" hidden="false" customHeight="true" outlineLevel="0" collapsed="false">
      <c r="A241" s="57"/>
      <c r="B241" s="57"/>
      <c r="C241" s="57"/>
      <c r="D241" s="57"/>
      <c r="E241" s="57"/>
      <c r="F241" s="127"/>
      <c r="G241" s="57"/>
      <c r="H241" s="57"/>
      <c r="I241" s="57"/>
      <c r="J241" s="127"/>
      <c r="K241" s="57"/>
      <c r="L241" s="57"/>
      <c r="M241" s="57"/>
      <c r="N241" s="57"/>
      <c r="O241" s="127"/>
      <c r="P241" s="57"/>
      <c r="Q241" s="57"/>
      <c r="R241" s="127"/>
      <c r="S241" s="127"/>
      <c r="T241" s="57"/>
      <c r="U241" s="57"/>
      <c r="V241" s="57"/>
      <c r="W241" s="57"/>
      <c r="X241" s="57"/>
      <c r="Y241" s="57"/>
      <c r="Z241" s="57"/>
    </row>
    <row r="242" customFormat="false" ht="18" hidden="false" customHeight="true" outlineLevel="0" collapsed="false">
      <c r="A242" s="57"/>
      <c r="B242" s="57"/>
      <c r="C242" s="57"/>
      <c r="D242" s="57"/>
      <c r="E242" s="57"/>
      <c r="F242" s="127"/>
      <c r="G242" s="57"/>
      <c r="H242" s="57"/>
      <c r="I242" s="57"/>
      <c r="J242" s="127"/>
      <c r="K242" s="57"/>
      <c r="L242" s="57"/>
      <c r="M242" s="57"/>
      <c r="N242" s="57"/>
      <c r="O242" s="127"/>
      <c r="P242" s="57"/>
      <c r="Q242" s="57"/>
      <c r="R242" s="127"/>
      <c r="S242" s="127"/>
      <c r="T242" s="57"/>
      <c r="U242" s="57"/>
      <c r="V242" s="57"/>
      <c r="W242" s="57"/>
      <c r="X242" s="57"/>
      <c r="Y242" s="57"/>
      <c r="Z242" s="57"/>
    </row>
    <row r="243" customFormat="false" ht="18" hidden="false" customHeight="true" outlineLevel="0" collapsed="false">
      <c r="A243" s="57"/>
      <c r="B243" s="57"/>
      <c r="C243" s="57"/>
      <c r="D243" s="57"/>
      <c r="E243" s="57"/>
      <c r="F243" s="127"/>
      <c r="G243" s="57"/>
      <c r="H243" s="57"/>
      <c r="I243" s="57"/>
      <c r="J243" s="127"/>
      <c r="K243" s="57"/>
      <c r="L243" s="57"/>
      <c r="M243" s="57"/>
      <c r="N243" s="57"/>
      <c r="O243" s="127"/>
      <c r="P243" s="57"/>
      <c r="Q243" s="57"/>
      <c r="R243" s="127"/>
      <c r="S243" s="127"/>
      <c r="T243" s="57"/>
      <c r="U243" s="57"/>
      <c r="V243" s="57"/>
      <c r="W243" s="57"/>
      <c r="X243" s="57"/>
      <c r="Y243" s="57"/>
      <c r="Z243" s="57"/>
    </row>
    <row r="244" customFormat="false" ht="18" hidden="false" customHeight="true" outlineLevel="0" collapsed="false">
      <c r="A244" s="57"/>
      <c r="B244" s="57"/>
      <c r="C244" s="57"/>
      <c r="D244" s="57"/>
      <c r="E244" s="57"/>
      <c r="F244" s="127"/>
      <c r="G244" s="57"/>
      <c r="H244" s="57"/>
      <c r="I244" s="57"/>
      <c r="J244" s="127"/>
      <c r="K244" s="57"/>
      <c r="L244" s="57"/>
      <c r="M244" s="57"/>
      <c r="N244" s="57"/>
      <c r="O244" s="127"/>
      <c r="P244" s="57"/>
      <c r="Q244" s="57"/>
      <c r="R244" s="127"/>
      <c r="S244" s="127"/>
      <c r="T244" s="57"/>
      <c r="U244" s="57"/>
      <c r="V244" s="57"/>
      <c r="W244" s="57"/>
      <c r="X244" s="57"/>
      <c r="Y244" s="57"/>
      <c r="Z244" s="57"/>
    </row>
    <row r="245" customFormat="false" ht="18" hidden="false" customHeight="true" outlineLevel="0" collapsed="false">
      <c r="A245" s="57"/>
      <c r="B245" s="57"/>
      <c r="C245" s="57"/>
      <c r="D245" s="57"/>
      <c r="E245" s="57"/>
      <c r="F245" s="127"/>
      <c r="G245" s="57"/>
      <c r="H245" s="57"/>
      <c r="I245" s="57"/>
      <c r="J245" s="127"/>
      <c r="K245" s="57"/>
      <c r="L245" s="57"/>
      <c r="M245" s="57"/>
      <c r="N245" s="57"/>
      <c r="O245" s="127"/>
      <c r="P245" s="57"/>
      <c r="Q245" s="57"/>
      <c r="R245" s="127"/>
      <c r="S245" s="127"/>
      <c r="T245" s="57"/>
      <c r="U245" s="57"/>
      <c r="V245" s="57"/>
      <c r="W245" s="57"/>
      <c r="X245" s="57"/>
      <c r="Y245" s="57"/>
      <c r="Z245" s="57"/>
    </row>
    <row r="246" customFormat="false" ht="18" hidden="false" customHeight="true" outlineLevel="0" collapsed="false">
      <c r="A246" s="57"/>
      <c r="B246" s="57"/>
      <c r="C246" s="57"/>
      <c r="D246" s="57"/>
      <c r="E246" s="57"/>
      <c r="F246" s="127"/>
      <c r="G246" s="57"/>
      <c r="H246" s="57"/>
      <c r="I246" s="57"/>
      <c r="J246" s="127"/>
      <c r="K246" s="57"/>
      <c r="L246" s="57"/>
      <c r="M246" s="57"/>
      <c r="N246" s="57"/>
      <c r="O246" s="127"/>
      <c r="P246" s="57"/>
      <c r="Q246" s="57"/>
      <c r="R246" s="127"/>
      <c r="S246" s="127"/>
      <c r="T246" s="57"/>
      <c r="U246" s="57"/>
      <c r="V246" s="57"/>
      <c r="W246" s="57"/>
      <c r="X246" s="57"/>
      <c r="Y246" s="57"/>
      <c r="Z246" s="57"/>
    </row>
    <row r="247" customFormat="false" ht="18" hidden="false" customHeight="true" outlineLevel="0" collapsed="false">
      <c r="A247" s="57"/>
      <c r="B247" s="57"/>
      <c r="C247" s="57"/>
      <c r="D247" s="57"/>
      <c r="E247" s="57"/>
      <c r="F247" s="127"/>
      <c r="G247" s="57"/>
      <c r="H247" s="57"/>
      <c r="I247" s="57"/>
      <c r="J247" s="127"/>
      <c r="K247" s="57"/>
      <c r="L247" s="57"/>
      <c r="M247" s="57"/>
      <c r="N247" s="57"/>
      <c r="O247" s="127"/>
      <c r="P247" s="57"/>
      <c r="Q247" s="57"/>
      <c r="R247" s="127"/>
      <c r="S247" s="127"/>
      <c r="T247" s="57"/>
      <c r="U247" s="57"/>
      <c r="V247" s="57"/>
      <c r="W247" s="57"/>
      <c r="X247" s="57"/>
      <c r="Y247" s="57"/>
      <c r="Z247" s="57"/>
    </row>
    <row r="248" customFormat="false" ht="18" hidden="false" customHeight="true" outlineLevel="0" collapsed="false">
      <c r="A248" s="57"/>
      <c r="B248" s="57"/>
      <c r="C248" s="57"/>
      <c r="D248" s="57"/>
      <c r="E248" s="57"/>
      <c r="F248" s="127"/>
      <c r="G248" s="57"/>
      <c r="H248" s="57"/>
      <c r="I248" s="57"/>
      <c r="J248" s="127"/>
      <c r="K248" s="57"/>
      <c r="L248" s="57"/>
      <c r="M248" s="57"/>
      <c r="N248" s="57"/>
      <c r="O248" s="127"/>
      <c r="P248" s="57"/>
      <c r="Q248" s="57"/>
      <c r="R248" s="127"/>
      <c r="S248" s="127"/>
      <c r="T248" s="57"/>
      <c r="U248" s="57"/>
      <c r="V248" s="57"/>
      <c r="W248" s="57"/>
      <c r="X248" s="57"/>
      <c r="Y248" s="57"/>
      <c r="Z248" s="57"/>
    </row>
    <row r="249" customFormat="false" ht="18" hidden="false" customHeight="true" outlineLevel="0" collapsed="false">
      <c r="A249" s="57"/>
      <c r="B249" s="57"/>
      <c r="C249" s="57"/>
      <c r="D249" s="57"/>
      <c r="E249" s="57"/>
      <c r="F249" s="127"/>
      <c r="G249" s="57"/>
      <c r="H249" s="57"/>
      <c r="I249" s="57"/>
      <c r="J249" s="127"/>
      <c r="K249" s="57"/>
      <c r="L249" s="57"/>
      <c r="M249" s="57"/>
      <c r="N249" s="57"/>
      <c r="O249" s="127"/>
      <c r="P249" s="57"/>
      <c r="Q249" s="57"/>
      <c r="R249" s="127"/>
      <c r="S249" s="127"/>
      <c r="T249" s="57"/>
      <c r="U249" s="57"/>
      <c r="V249" s="57"/>
      <c r="W249" s="57"/>
      <c r="X249" s="57"/>
      <c r="Y249" s="57"/>
      <c r="Z249" s="57"/>
    </row>
    <row r="250" customFormat="false" ht="18" hidden="false" customHeight="true" outlineLevel="0" collapsed="false">
      <c r="A250" s="57"/>
      <c r="B250" s="57"/>
      <c r="C250" s="57"/>
      <c r="D250" s="57"/>
      <c r="E250" s="57"/>
      <c r="F250" s="127"/>
      <c r="G250" s="57"/>
      <c r="H250" s="57"/>
      <c r="I250" s="57"/>
      <c r="J250" s="127"/>
      <c r="K250" s="57"/>
      <c r="L250" s="57"/>
      <c r="M250" s="57"/>
      <c r="N250" s="57"/>
      <c r="O250" s="127"/>
      <c r="P250" s="57"/>
      <c r="Q250" s="57"/>
      <c r="R250" s="127"/>
      <c r="S250" s="127"/>
      <c r="T250" s="57"/>
      <c r="U250" s="57"/>
      <c r="V250" s="57"/>
      <c r="W250" s="57"/>
      <c r="X250" s="57"/>
      <c r="Y250" s="57"/>
      <c r="Z250" s="57"/>
    </row>
    <row r="251" customFormat="false" ht="18" hidden="false" customHeight="true" outlineLevel="0" collapsed="false">
      <c r="A251" s="57"/>
      <c r="B251" s="57"/>
      <c r="C251" s="57"/>
      <c r="D251" s="57"/>
      <c r="E251" s="57"/>
      <c r="F251" s="127"/>
      <c r="G251" s="57"/>
      <c r="H251" s="57"/>
      <c r="I251" s="57"/>
      <c r="J251" s="127"/>
      <c r="K251" s="57"/>
      <c r="L251" s="57"/>
      <c r="M251" s="57"/>
      <c r="N251" s="57"/>
      <c r="O251" s="127"/>
      <c r="P251" s="57"/>
      <c r="Q251" s="57"/>
      <c r="R251" s="127"/>
      <c r="S251" s="127"/>
      <c r="T251" s="57"/>
      <c r="U251" s="57"/>
      <c r="V251" s="57"/>
      <c r="W251" s="57"/>
      <c r="X251" s="57"/>
      <c r="Y251" s="57"/>
      <c r="Z251" s="57"/>
    </row>
    <row r="252" customFormat="false" ht="18" hidden="false" customHeight="true" outlineLevel="0" collapsed="false">
      <c r="A252" s="57"/>
      <c r="B252" s="57"/>
      <c r="C252" s="57"/>
      <c r="D252" s="57"/>
      <c r="E252" s="57"/>
      <c r="F252" s="127"/>
      <c r="G252" s="57"/>
      <c r="H252" s="57"/>
      <c r="I252" s="57"/>
      <c r="J252" s="127"/>
      <c r="K252" s="57"/>
      <c r="L252" s="57"/>
      <c r="M252" s="57"/>
      <c r="N252" s="57"/>
      <c r="O252" s="127"/>
      <c r="P252" s="57"/>
      <c r="Q252" s="57"/>
      <c r="R252" s="127"/>
      <c r="S252" s="127"/>
      <c r="T252" s="57"/>
      <c r="U252" s="57"/>
      <c r="V252" s="57"/>
      <c r="W252" s="57"/>
      <c r="X252" s="57"/>
      <c r="Y252" s="57"/>
      <c r="Z252" s="57"/>
    </row>
    <row r="253" customFormat="false" ht="18" hidden="false" customHeight="true" outlineLevel="0" collapsed="false">
      <c r="A253" s="57"/>
      <c r="B253" s="57"/>
      <c r="C253" s="57"/>
      <c r="D253" s="57"/>
      <c r="E253" s="57"/>
      <c r="F253" s="127"/>
      <c r="G253" s="57"/>
      <c r="H253" s="57"/>
      <c r="I253" s="57"/>
      <c r="J253" s="127"/>
      <c r="K253" s="57"/>
      <c r="L253" s="57"/>
      <c r="M253" s="57"/>
      <c r="N253" s="57"/>
      <c r="O253" s="127"/>
      <c r="P253" s="57"/>
      <c r="Q253" s="57"/>
      <c r="R253" s="127"/>
      <c r="S253" s="127"/>
      <c r="T253" s="57"/>
      <c r="U253" s="57"/>
      <c r="V253" s="57"/>
      <c r="W253" s="57"/>
      <c r="X253" s="57"/>
      <c r="Y253" s="57"/>
      <c r="Z253" s="57"/>
    </row>
    <row r="254" customFormat="false" ht="18" hidden="false" customHeight="true" outlineLevel="0" collapsed="false">
      <c r="A254" s="57"/>
      <c r="B254" s="57"/>
      <c r="C254" s="57"/>
      <c r="D254" s="57"/>
      <c r="E254" s="57"/>
      <c r="F254" s="127"/>
      <c r="G254" s="57"/>
      <c r="H254" s="57"/>
      <c r="I254" s="57"/>
      <c r="J254" s="127"/>
      <c r="K254" s="57"/>
      <c r="L254" s="57"/>
      <c r="M254" s="57"/>
      <c r="N254" s="57"/>
      <c r="O254" s="127"/>
      <c r="P254" s="57"/>
      <c r="Q254" s="57"/>
      <c r="R254" s="127"/>
      <c r="S254" s="127"/>
      <c r="T254" s="57"/>
      <c r="U254" s="57"/>
      <c r="V254" s="57"/>
      <c r="W254" s="57"/>
      <c r="X254" s="57"/>
      <c r="Y254" s="57"/>
      <c r="Z254" s="57"/>
    </row>
    <row r="255" customFormat="false" ht="18" hidden="false" customHeight="true" outlineLevel="0" collapsed="false">
      <c r="A255" s="57"/>
      <c r="B255" s="57"/>
      <c r="C255" s="57"/>
      <c r="D255" s="57"/>
      <c r="E255" s="57"/>
      <c r="F255" s="127"/>
      <c r="G255" s="57"/>
      <c r="H255" s="57"/>
      <c r="I255" s="57"/>
      <c r="J255" s="127"/>
      <c r="K255" s="57"/>
      <c r="L255" s="57"/>
      <c r="M255" s="57"/>
      <c r="N255" s="57"/>
      <c r="O255" s="127"/>
      <c r="P255" s="57"/>
      <c r="Q255" s="57"/>
      <c r="R255" s="127"/>
      <c r="S255" s="127"/>
      <c r="T255" s="57"/>
      <c r="U255" s="57"/>
      <c r="V255" s="57"/>
      <c r="W255" s="57"/>
      <c r="X255" s="57"/>
      <c r="Y255" s="57"/>
      <c r="Z255" s="57"/>
    </row>
    <row r="256" customFormat="false" ht="18" hidden="false" customHeight="true" outlineLevel="0" collapsed="false">
      <c r="A256" s="57"/>
      <c r="B256" s="57"/>
      <c r="C256" s="57"/>
      <c r="D256" s="57"/>
      <c r="E256" s="57"/>
      <c r="F256" s="127"/>
      <c r="G256" s="57"/>
      <c r="H256" s="57"/>
      <c r="I256" s="57"/>
      <c r="J256" s="127"/>
      <c r="K256" s="57"/>
      <c r="L256" s="57"/>
      <c r="M256" s="57"/>
      <c r="N256" s="57"/>
      <c r="O256" s="127"/>
      <c r="P256" s="57"/>
      <c r="Q256" s="57"/>
      <c r="R256" s="127"/>
      <c r="S256" s="127"/>
      <c r="T256" s="57"/>
      <c r="U256" s="57"/>
      <c r="V256" s="57"/>
      <c r="W256" s="57"/>
      <c r="X256" s="57"/>
      <c r="Y256" s="57"/>
      <c r="Z256" s="57"/>
    </row>
    <row r="257" customFormat="false" ht="18" hidden="false" customHeight="true" outlineLevel="0" collapsed="false">
      <c r="A257" s="57"/>
      <c r="B257" s="57"/>
      <c r="C257" s="57"/>
      <c r="D257" s="57"/>
      <c r="E257" s="57"/>
      <c r="F257" s="127"/>
      <c r="G257" s="57"/>
      <c r="H257" s="57"/>
      <c r="I257" s="57"/>
      <c r="J257" s="127"/>
      <c r="K257" s="57"/>
      <c r="L257" s="57"/>
      <c r="M257" s="57"/>
      <c r="N257" s="57"/>
      <c r="O257" s="127"/>
      <c r="P257" s="57"/>
      <c r="Q257" s="57"/>
      <c r="R257" s="127"/>
      <c r="S257" s="127"/>
      <c r="T257" s="57"/>
      <c r="U257" s="57"/>
      <c r="V257" s="57"/>
      <c r="W257" s="57"/>
      <c r="X257" s="57"/>
      <c r="Y257" s="57"/>
      <c r="Z257" s="57"/>
    </row>
    <row r="258" customFormat="false" ht="18" hidden="false" customHeight="true" outlineLevel="0" collapsed="false">
      <c r="A258" s="57"/>
      <c r="B258" s="57"/>
      <c r="C258" s="57"/>
      <c r="D258" s="57"/>
      <c r="E258" s="57"/>
      <c r="F258" s="127"/>
      <c r="G258" s="57"/>
      <c r="H258" s="57"/>
      <c r="I258" s="57"/>
      <c r="J258" s="127"/>
      <c r="K258" s="57"/>
      <c r="L258" s="57"/>
      <c r="M258" s="57"/>
      <c r="N258" s="57"/>
      <c r="O258" s="127"/>
      <c r="P258" s="57"/>
      <c r="Q258" s="57"/>
      <c r="R258" s="127"/>
      <c r="S258" s="127"/>
      <c r="T258" s="57"/>
      <c r="U258" s="57"/>
      <c r="V258" s="57"/>
      <c r="W258" s="57"/>
      <c r="X258" s="57"/>
      <c r="Y258" s="57"/>
      <c r="Z258" s="57"/>
    </row>
    <row r="259" customFormat="false" ht="18" hidden="false" customHeight="true" outlineLevel="0" collapsed="false">
      <c r="A259" s="57"/>
      <c r="B259" s="57"/>
      <c r="C259" s="57"/>
      <c r="D259" s="57"/>
      <c r="E259" s="57"/>
      <c r="F259" s="127"/>
      <c r="G259" s="57"/>
      <c r="H259" s="57"/>
      <c r="I259" s="57"/>
      <c r="J259" s="127"/>
      <c r="K259" s="57"/>
      <c r="L259" s="57"/>
      <c r="M259" s="57"/>
      <c r="N259" s="57"/>
      <c r="O259" s="127"/>
      <c r="P259" s="57"/>
      <c r="Q259" s="57"/>
      <c r="R259" s="127"/>
      <c r="S259" s="127"/>
      <c r="T259" s="57"/>
      <c r="U259" s="57"/>
      <c r="V259" s="57"/>
      <c r="W259" s="57"/>
      <c r="X259" s="57"/>
      <c r="Y259" s="57"/>
      <c r="Z259" s="57"/>
    </row>
    <row r="260" customFormat="false" ht="18" hidden="false" customHeight="true" outlineLevel="0" collapsed="false">
      <c r="A260" s="57"/>
      <c r="B260" s="57"/>
      <c r="C260" s="57"/>
      <c r="D260" s="57"/>
      <c r="E260" s="57"/>
      <c r="F260" s="127"/>
      <c r="G260" s="57"/>
      <c r="H260" s="57"/>
      <c r="I260" s="57"/>
      <c r="J260" s="127"/>
      <c r="K260" s="57"/>
      <c r="L260" s="57"/>
      <c r="M260" s="57"/>
      <c r="N260" s="57"/>
      <c r="O260" s="127"/>
      <c r="P260" s="57"/>
      <c r="Q260" s="57"/>
      <c r="R260" s="127"/>
      <c r="S260" s="127"/>
      <c r="T260" s="57"/>
      <c r="U260" s="57"/>
      <c r="V260" s="57"/>
      <c r="W260" s="57"/>
      <c r="X260" s="57"/>
      <c r="Y260" s="57"/>
      <c r="Z260" s="57"/>
    </row>
    <row r="261" customFormat="false" ht="18" hidden="false" customHeight="true" outlineLevel="0" collapsed="false">
      <c r="A261" s="57"/>
      <c r="B261" s="57"/>
      <c r="C261" s="57"/>
      <c r="D261" s="57"/>
      <c r="E261" s="57"/>
      <c r="F261" s="127"/>
      <c r="G261" s="57"/>
      <c r="H261" s="57"/>
      <c r="I261" s="57"/>
      <c r="J261" s="127"/>
      <c r="K261" s="57"/>
      <c r="L261" s="57"/>
      <c r="M261" s="57"/>
      <c r="N261" s="57"/>
      <c r="O261" s="127"/>
      <c r="P261" s="57"/>
      <c r="Q261" s="57"/>
      <c r="R261" s="127"/>
      <c r="S261" s="127"/>
      <c r="T261" s="57"/>
      <c r="U261" s="57"/>
      <c r="V261" s="57"/>
      <c r="W261" s="57"/>
      <c r="X261" s="57"/>
      <c r="Y261" s="57"/>
      <c r="Z261" s="57"/>
    </row>
    <row r="262" customFormat="false" ht="18" hidden="false" customHeight="true" outlineLevel="0" collapsed="false">
      <c r="A262" s="57"/>
      <c r="B262" s="57"/>
      <c r="C262" s="57"/>
      <c r="D262" s="57"/>
      <c r="E262" s="57"/>
      <c r="F262" s="127"/>
      <c r="G262" s="57"/>
      <c r="H262" s="57"/>
      <c r="I262" s="57"/>
      <c r="J262" s="127"/>
      <c r="K262" s="57"/>
      <c r="L262" s="57"/>
      <c r="M262" s="57"/>
      <c r="N262" s="57"/>
      <c r="O262" s="127"/>
      <c r="P262" s="57"/>
      <c r="Q262" s="57"/>
      <c r="R262" s="127"/>
      <c r="S262" s="127"/>
      <c r="T262" s="57"/>
      <c r="U262" s="57"/>
      <c r="V262" s="57"/>
      <c r="W262" s="57"/>
      <c r="X262" s="57"/>
      <c r="Y262" s="57"/>
      <c r="Z262" s="57"/>
    </row>
    <row r="263" customFormat="false" ht="18" hidden="false" customHeight="true" outlineLevel="0" collapsed="false">
      <c r="A263" s="57"/>
      <c r="B263" s="57"/>
      <c r="C263" s="57"/>
      <c r="D263" s="57"/>
      <c r="E263" s="57"/>
      <c r="F263" s="127"/>
      <c r="G263" s="57"/>
      <c r="H263" s="57"/>
      <c r="I263" s="57"/>
      <c r="J263" s="127"/>
      <c r="K263" s="57"/>
      <c r="L263" s="57"/>
      <c r="M263" s="57"/>
      <c r="N263" s="57"/>
      <c r="O263" s="127"/>
      <c r="P263" s="57"/>
      <c r="Q263" s="57"/>
      <c r="R263" s="127"/>
      <c r="S263" s="127"/>
      <c r="T263" s="57"/>
      <c r="U263" s="57"/>
      <c r="V263" s="57"/>
      <c r="W263" s="57"/>
      <c r="X263" s="57"/>
      <c r="Y263" s="57"/>
      <c r="Z263" s="57"/>
    </row>
    <row r="264" customFormat="false" ht="18" hidden="false" customHeight="true" outlineLevel="0" collapsed="false">
      <c r="A264" s="57"/>
      <c r="B264" s="57"/>
      <c r="C264" s="57"/>
      <c r="D264" s="57"/>
      <c r="E264" s="57"/>
      <c r="F264" s="127"/>
      <c r="G264" s="57"/>
      <c r="H264" s="57"/>
      <c r="I264" s="57"/>
      <c r="J264" s="127"/>
      <c r="K264" s="57"/>
      <c r="L264" s="57"/>
      <c r="M264" s="57"/>
      <c r="N264" s="57"/>
      <c r="O264" s="127"/>
      <c r="P264" s="57"/>
      <c r="Q264" s="57"/>
      <c r="R264" s="127"/>
      <c r="S264" s="127"/>
      <c r="T264" s="57"/>
      <c r="U264" s="57"/>
      <c r="V264" s="57"/>
      <c r="W264" s="57"/>
      <c r="X264" s="57"/>
      <c r="Y264" s="57"/>
      <c r="Z264" s="57"/>
    </row>
    <row r="265" customFormat="false" ht="18" hidden="false" customHeight="true" outlineLevel="0" collapsed="false">
      <c r="A265" s="57"/>
      <c r="B265" s="57"/>
      <c r="C265" s="57"/>
      <c r="D265" s="57"/>
      <c r="E265" s="57"/>
      <c r="F265" s="127"/>
      <c r="G265" s="57"/>
      <c r="H265" s="57"/>
      <c r="I265" s="57"/>
      <c r="J265" s="127"/>
      <c r="K265" s="57"/>
      <c r="L265" s="57"/>
      <c r="M265" s="57"/>
      <c r="N265" s="57"/>
      <c r="O265" s="127"/>
      <c r="P265" s="57"/>
      <c r="Q265" s="57"/>
      <c r="R265" s="127"/>
      <c r="S265" s="127"/>
      <c r="T265" s="57"/>
      <c r="U265" s="57"/>
      <c r="V265" s="57"/>
      <c r="W265" s="57"/>
      <c r="X265" s="57"/>
      <c r="Y265" s="57"/>
      <c r="Z265" s="57"/>
    </row>
    <row r="266" customFormat="false" ht="18" hidden="false" customHeight="true" outlineLevel="0" collapsed="false">
      <c r="A266" s="57"/>
      <c r="B266" s="57"/>
      <c r="C266" s="57"/>
      <c r="D266" s="57"/>
      <c r="E266" s="57"/>
      <c r="F266" s="127"/>
      <c r="G266" s="57"/>
      <c r="H266" s="57"/>
      <c r="I266" s="57"/>
      <c r="J266" s="127"/>
      <c r="K266" s="57"/>
      <c r="L266" s="57"/>
      <c r="M266" s="57"/>
      <c r="N266" s="57"/>
      <c r="O266" s="127"/>
      <c r="P266" s="57"/>
      <c r="Q266" s="57"/>
      <c r="R266" s="127"/>
      <c r="S266" s="127"/>
      <c r="T266" s="57"/>
      <c r="U266" s="57"/>
      <c r="V266" s="57"/>
      <c r="W266" s="57"/>
      <c r="X266" s="57"/>
      <c r="Y266" s="57"/>
      <c r="Z266" s="57"/>
    </row>
    <row r="267" customFormat="false" ht="18" hidden="false" customHeight="true" outlineLevel="0" collapsed="false">
      <c r="A267" s="57"/>
      <c r="B267" s="57"/>
      <c r="C267" s="57"/>
      <c r="D267" s="57"/>
      <c r="E267" s="57"/>
      <c r="F267" s="127"/>
      <c r="G267" s="57"/>
      <c r="H267" s="57"/>
      <c r="I267" s="57"/>
      <c r="J267" s="127"/>
      <c r="K267" s="57"/>
      <c r="L267" s="57"/>
      <c r="M267" s="57"/>
      <c r="N267" s="57"/>
      <c r="O267" s="127"/>
      <c r="P267" s="57"/>
      <c r="Q267" s="57"/>
      <c r="R267" s="127"/>
      <c r="S267" s="127"/>
      <c r="T267" s="57"/>
      <c r="U267" s="57"/>
      <c r="V267" s="57"/>
      <c r="W267" s="57"/>
      <c r="X267" s="57"/>
      <c r="Y267" s="57"/>
      <c r="Z267" s="57"/>
    </row>
    <row r="268" customFormat="false" ht="18" hidden="false" customHeight="true" outlineLevel="0" collapsed="false">
      <c r="A268" s="57"/>
      <c r="B268" s="57"/>
      <c r="C268" s="57"/>
      <c r="D268" s="57"/>
      <c r="E268" s="57"/>
      <c r="F268" s="127"/>
      <c r="G268" s="57"/>
      <c r="H268" s="57"/>
      <c r="I268" s="57"/>
      <c r="J268" s="127"/>
      <c r="K268" s="57"/>
      <c r="L268" s="57"/>
      <c r="M268" s="57"/>
      <c r="N268" s="57"/>
      <c r="O268" s="127"/>
      <c r="P268" s="57"/>
      <c r="Q268" s="57"/>
      <c r="R268" s="127"/>
      <c r="S268" s="127"/>
      <c r="T268" s="57"/>
      <c r="U268" s="57"/>
      <c r="V268" s="57"/>
      <c r="W268" s="57"/>
      <c r="X268" s="57"/>
      <c r="Y268" s="57"/>
      <c r="Z268" s="57"/>
    </row>
    <row r="269" customFormat="false" ht="18" hidden="false" customHeight="true" outlineLevel="0" collapsed="false">
      <c r="A269" s="57"/>
      <c r="B269" s="57"/>
      <c r="C269" s="57"/>
      <c r="D269" s="57"/>
      <c r="E269" s="57"/>
      <c r="F269" s="127"/>
      <c r="G269" s="57"/>
      <c r="H269" s="57"/>
      <c r="I269" s="57"/>
      <c r="J269" s="127"/>
      <c r="K269" s="57"/>
      <c r="L269" s="57"/>
      <c r="M269" s="57"/>
      <c r="N269" s="57"/>
      <c r="O269" s="127"/>
      <c r="P269" s="57"/>
      <c r="Q269" s="57"/>
      <c r="R269" s="127"/>
      <c r="S269" s="127"/>
      <c r="T269" s="57"/>
      <c r="U269" s="57"/>
      <c r="V269" s="57"/>
      <c r="W269" s="57"/>
      <c r="X269" s="57"/>
      <c r="Y269" s="57"/>
      <c r="Z269" s="57"/>
    </row>
    <row r="270" customFormat="false" ht="18" hidden="false" customHeight="true" outlineLevel="0" collapsed="false">
      <c r="A270" s="57"/>
      <c r="B270" s="57"/>
      <c r="C270" s="57"/>
      <c r="D270" s="57"/>
      <c r="E270" s="57"/>
      <c r="F270" s="127"/>
      <c r="G270" s="57"/>
      <c r="H270" s="57"/>
      <c r="I270" s="57"/>
      <c r="J270" s="127"/>
      <c r="K270" s="57"/>
      <c r="L270" s="57"/>
      <c r="M270" s="57"/>
      <c r="N270" s="57"/>
      <c r="O270" s="127"/>
      <c r="P270" s="57"/>
      <c r="Q270" s="57"/>
      <c r="R270" s="127"/>
      <c r="S270" s="127"/>
      <c r="T270" s="57"/>
      <c r="U270" s="57"/>
      <c r="V270" s="57"/>
      <c r="W270" s="57"/>
      <c r="X270" s="57"/>
      <c r="Y270" s="57"/>
      <c r="Z270" s="57"/>
    </row>
    <row r="271" customFormat="false" ht="18" hidden="false" customHeight="true" outlineLevel="0" collapsed="false">
      <c r="A271" s="57"/>
      <c r="B271" s="57"/>
      <c r="C271" s="57"/>
      <c r="D271" s="57"/>
      <c r="E271" s="57"/>
      <c r="F271" s="127"/>
      <c r="G271" s="57"/>
      <c r="H271" s="57"/>
      <c r="I271" s="57"/>
      <c r="J271" s="127"/>
      <c r="K271" s="57"/>
      <c r="L271" s="57"/>
      <c r="M271" s="57"/>
      <c r="N271" s="57"/>
      <c r="O271" s="127"/>
      <c r="P271" s="57"/>
      <c r="Q271" s="57"/>
      <c r="R271" s="127"/>
      <c r="S271" s="127"/>
      <c r="T271" s="57"/>
      <c r="U271" s="57"/>
      <c r="V271" s="57"/>
      <c r="W271" s="57"/>
      <c r="X271" s="57"/>
      <c r="Y271" s="57"/>
      <c r="Z271" s="57"/>
    </row>
    <row r="272" customFormat="false" ht="18" hidden="false" customHeight="true" outlineLevel="0" collapsed="false">
      <c r="A272" s="57"/>
      <c r="B272" s="57"/>
      <c r="C272" s="57"/>
      <c r="D272" s="57"/>
      <c r="E272" s="57"/>
      <c r="F272" s="127"/>
      <c r="G272" s="57"/>
      <c r="H272" s="57"/>
      <c r="I272" s="57"/>
      <c r="J272" s="127"/>
      <c r="K272" s="57"/>
      <c r="L272" s="57"/>
      <c r="M272" s="57"/>
      <c r="N272" s="57"/>
      <c r="O272" s="127"/>
      <c r="P272" s="57"/>
      <c r="Q272" s="57"/>
      <c r="R272" s="127"/>
      <c r="S272" s="127"/>
      <c r="T272" s="57"/>
      <c r="U272" s="57"/>
      <c r="V272" s="57"/>
      <c r="W272" s="57"/>
      <c r="X272" s="57"/>
      <c r="Y272" s="57"/>
      <c r="Z272" s="57"/>
    </row>
    <row r="273" customFormat="false" ht="18" hidden="false" customHeight="true" outlineLevel="0" collapsed="false">
      <c r="A273" s="57"/>
      <c r="B273" s="57"/>
      <c r="C273" s="57"/>
      <c r="D273" s="57"/>
      <c r="E273" s="57"/>
      <c r="F273" s="127"/>
      <c r="G273" s="57"/>
      <c r="H273" s="57"/>
      <c r="I273" s="57"/>
      <c r="J273" s="127"/>
      <c r="K273" s="57"/>
      <c r="L273" s="57"/>
      <c r="M273" s="57"/>
      <c r="N273" s="57"/>
      <c r="O273" s="127"/>
      <c r="P273" s="57"/>
      <c r="Q273" s="57"/>
      <c r="R273" s="127"/>
      <c r="S273" s="127"/>
      <c r="T273" s="57"/>
      <c r="U273" s="57"/>
      <c r="V273" s="57"/>
      <c r="W273" s="57"/>
      <c r="X273" s="57"/>
      <c r="Y273" s="57"/>
      <c r="Z273" s="57"/>
    </row>
    <row r="274" customFormat="false" ht="18" hidden="false" customHeight="true" outlineLevel="0" collapsed="false">
      <c r="A274" s="57"/>
      <c r="B274" s="57"/>
      <c r="C274" s="57"/>
      <c r="D274" s="57"/>
      <c r="E274" s="57"/>
      <c r="F274" s="127"/>
      <c r="G274" s="57"/>
      <c r="H274" s="57"/>
      <c r="I274" s="57"/>
      <c r="J274" s="127"/>
      <c r="K274" s="57"/>
      <c r="L274" s="57"/>
      <c r="M274" s="57"/>
      <c r="N274" s="57"/>
      <c r="O274" s="127"/>
      <c r="P274" s="57"/>
      <c r="Q274" s="57"/>
      <c r="R274" s="127"/>
      <c r="S274" s="127"/>
      <c r="T274" s="57"/>
      <c r="U274" s="57"/>
      <c r="V274" s="57"/>
      <c r="W274" s="57"/>
      <c r="X274" s="57"/>
      <c r="Y274" s="57"/>
      <c r="Z274" s="57"/>
    </row>
    <row r="275" customFormat="false" ht="18" hidden="false" customHeight="true" outlineLevel="0" collapsed="false">
      <c r="A275" s="57"/>
      <c r="B275" s="57"/>
      <c r="C275" s="57"/>
      <c r="D275" s="57"/>
      <c r="E275" s="57"/>
      <c r="F275" s="127"/>
      <c r="G275" s="57"/>
      <c r="H275" s="57"/>
      <c r="I275" s="57"/>
      <c r="J275" s="127"/>
      <c r="K275" s="57"/>
      <c r="L275" s="57"/>
      <c r="M275" s="57"/>
      <c r="N275" s="57"/>
      <c r="O275" s="127"/>
      <c r="P275" s="57"/>
      <c r="Q275" s="57"/>
      <c r="R275" s="127"/>
      <c r="S275" s="127"/>
      <c r="T275" s="57"/>
      <c r="U275" s="57"/>
      <c r="V275" s="57"/>
      <c r="W275" s="57"/>
      <c r="X275" s="57"/>
      <c r="Y275" s="57"/>
      <c r="Z275" s="57"/>
    </row>
    <row r="276" customFormat="false" ht="18" hidden="false" customHeight="true" outlineLevel="0" collapsed="false">
      <c r="A276" s="57"/>
      <c r="B276" s="57"/>
      <c r="C276" s="57"/>
      <c r="D276" s="57"/>
      <c r="E276" s="57"/>
      <c r="F276" s="127"/>
      <c r="G276" s="57"/>
      <c r="H276" s="57"/>
      <c r="I276" s="57"/>
      <c r="J276" s="127"/>
      <c r="K276" s="57"/>
      <c r="L276" s="57"/>
      <c r="M276" s="57"/>
      <c r="N276" s="57"/>
      <c r="O276" s="127"/>
      <c r="P276" s="57"/>
      <c r="Q276" s="57"/>
      <c r="R276" s="127"/>
      <c r="S276" s="127"/>
      <c r="T276" s="57"/>
      <c r="U276" s="57"/>
      <c r="V276" s="57"/>
      <c r="W276" s="57"/>
      <c r="X276" s="57"/>
      <c r="Y276" s="57"/>
      <c r="Z276" s="57"/>
    </row>
    <row r="277" customFormat="false" ht="18" hidden="false" customHeight="true" outlineLevel="0" collapsed="false">
      <c r="A277" s="57"/>
      <c r="B277" s="57"/>
      <c r="C277" s="57"/>
      <c r="D277" s="57"/>
      <c r="E277" s="57"/>
      <c r="F277" s="127"/>
      <c r="G277" s="57"/>
      <c r="H277" s="57"/>
      <c r="I277" s="57"/>
      <c r="J277" s="127"/>
      <c r="K277" s="57"/>
      <c r="L277" s="57"/>
      <c r="M277" s="57"/>
      <c r="N277" s="57"/>
      <c r="O277" s="127"/>
      <c r="P277" s="57"/>
      <c r="Q277" s="57"/>
      <c r="R277" s="127"/>
      <c r="S277" s="127"/>
      <c r="T277" s="57"/>
      <c r="U277" s="57"/>
      <c r="V277" s="57"/>
      <c r="W277" s="57"/>
      <c r="X277" s="57"/>
      <c r="Y277" s="57"/>
      <c r="Z277" s="57"/>
    </row>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dataValidations count="5">
    <dataValidation allowBlank="true" errorStyle="stop" operator="between" showDropDown="false" showErrorMessage="true" showInputMessage="false" sqref="Q3:Q102" type="list">
      <formula1>"144p,240p,360p,480p,720p,1080p,1440p,2160p"</formula1>
      <formula2>0</formula2>
    </dataValidation>
    <dataValidation allowBlank="true" errorStyle="stop" operator="greaterThan" showDropDown="false" showErrorMessage="true" showInputMessage="false" sqref="F3:H102 J3:J102 O3:O102 R3:S102" type="decimal">
      <formula1>0</formula1>
      <formula2>0</formula2>
    </dataValidation>
    <dataValidation allowBlank="true" errorStyle="stop" operator="between" showDropDown="false" showErrorMessage="true" showInputMessage="false" sqref="L3:L102 T3:T102" type="list">
      <formula1>"Yes,No"</formula1>
      <formula2>0</formula2>
    </dataValidation>
    <dataValidation allowBlank="true" errorStyle="stop" operator="between" showDropDown="false" showErrorMessage="true" showInputMessage="false" sqref="E3:E102" type="list">
      <formula1>"Male,Female"</formula1>
      <formula2>0</formula2>
    </dataValidation>
    <dataValidation allowBlank="true" errorStyle="stop" operator="greaterThan" showDropDown="false" showErrorMessage="true" showInputMessage="false" sqref="I3:I102" type="date">
      <formula1>1</formula1>
      <formula2>0</formula2>
    </dataValidation>
  </dataValidations>
  <hyperlinks>
    <hyperlink ref="A3" r:id="rId1" display="https://youtu.be/WmAxBkxDUQQ"/>
    <hyperlink ref="C3" r:id="rId2" display="https://www.youtube.com/c/YourExcelGuy"/>
    <hyperlink ref="A4" r:id="rId3" display="https://youtu.be/x3c1ih2NJEg"/>
    <hyperlink ref="C4" r:id="rId4" display="https://www.youtube.com/c/Lesics"/>
    <hyperlink ref="A5" r:id="rId5" display="https://youtu.be/uD4izuDMUQA"/>
    <hyperlink ref="C5" r:id="rId6" display="https://www.youtube.com/user/melodysheep"/>
    <hyperlink ref="A6" r:id="rId7" display="https://youtu.be/HXV3zeQKqGY"/>
    <hyperlink ref="C6" r:id="rId8" display="https://www.youtube.com/c/Freecodecamp"/>
    <hyperlink ref="D6" r:id="rId9" display="freeCodeCamp.org"/>
    <hyperlink ref="A7" r:id="rId10" display="https://youtu.be/G4syHs3M82E"/>
    <hyperlink ref="C7" r:id="rId11" display="https://www.youtube.com/c/AlexTheAnalyst/"/>
    <hyperlink ref="A8" r:id="rId12" display="https://youtu.be/H7gQTe_GyS4"/>
    <hyperlink ref="C8" r:id="rId13" display="https://www.youtube.com/channel/UCq4xOlJ4xz6Fw7WcbFkrsUQ"/>
    <hyperlink ref="A9" r:id="rId14" display="https://www.youtube.com/watch?v=5v-wyR5emRw"/>
    <hyperlink ref="C9" r:id="rId15" display="https://www.youtube.com/c/DanLok"/>
    <hyperlink ref="A10" r:id="rId16" display="https://youtu.be/0k0Uc9uAJwk"/>
    <hyperlink ref="C10" r:id="rId17" display="https://www.youtube.com/c/EnglishClass1"/>
    <hyperlink ref="A11" r:id="rId18" display="https://youtu.be/ZOLCMa2QbdE"/>
    <hyperlink ref="C11" r:id="rId19" display="https://www.youtube.com/channel/UCVM_32lRXeYv3JpUAx6kMVg"/>
    <hyperlink ref="A12" r:id="rId20" display="https://youtu.be/u7JMhVI7taQ"/>
    <hyperlink ref="C12" r:id="rId21" display="https://www.youtube.com/channel/UCJrOtniJ0-NWz37R30urifQ"/>
    <hyperlink ref="A13" r:id="rId22" display="https://youtu.be/yKO4BQMA4cA"/>
    <hyperlink ref="C13" r:id="rId23" display="https://www.youtube.com/c/ScammerPayback"/>
    <hyperlink ref="A14" r:id="rId24" display="https://youtu.be/JtF35kvGCgI"/>
    <hyperlink ref="C14" r:id="rId25" display="https://www.youtube.com/c/TanmayBhatYouTube"/>
    <hyperlink ref="A15" r:id="rId26" display="https://youtu.be/mX3ZWEG9lyw"/>
    <hyperlink ref="C15" r:id="rId27" display="https://www.youtube.com/c/dhruvrathee"/>
    <hyperlink ref="A16" r:id="rId28" display="https://youtu.be/knjliFs3gR8"/>
    <hyperlink ref="C16" r:id="rId29" display="https://www.youtube.com/c/TheInfographicsShowOFFICIAL"/>
    <hyperlink ref="A17" r:id="rId30" display="https://youtu.be/HFIGfulIHbE"/>
    <hyperlink ref="C17" r:id="rId31" display="https://www.youtube.com/channel/UC6TY36Ys_J6UPKd75TpRuUw"/>
    <hyperlink ref="A18" r:id="rId32" display="https://youtu.be/ghyUIOibp3A"/>
    <hyperlink ref="C18" r:id="rId33" display="https://www.youtube.com/c/WhatIfScienceShow"/>
    <hyperlink ref="A19" r:id="rId34" display="https://youtu.be/3mnSDifDSxQ"/>
    <hyperlink ref="C19" r:id="rId35" display="https://www.youtube.com/c/inanutshell"/>
    <hyperlink ref="A20" r:id="rId36" display="https://youtu.be/AqkMykYQ7eU"/>
    <hyperlink ref="C20" r:id="rId37" display="https://www.youtube.com/c/DestinySpace"/>
    <hyperlink ref="A21" r:id="rId38" display="https://youtu.be/1RhCjILZr9c"/>
    <hyperlink ref="C21" r:id="rId39" display="https://www.youtube.com/c/Generalkidd"/>
    <hyperlink ref="A22" r:id="rId40" display="https://www.youtube.com/watch?v=Ak3vUWH0TMw"/>
    <hyperlink ref="C22" r:id="rId41" display="https://www.youtube.com/c/HUMMusic"/>
    <hyperlink ref="A23" r:id="rId42" display="https://youtu.be/qjQiPyDweG8"/>
    <hyperlink ref="C23" r:id="rId43" display="https://www.youtube.com/c/ARYDigitalasia"/>
    <hyperlink ref="A24" r:id="rId44" display="https://youtu.be/OiY80W2hC3E?list=RDMMOiY80W2hC3E"/>
    <hyperlink ref="C24" r:id="rId45" display="https://www.youtube.com/c/soundsofisha"/>
    <hyperlink ref="A25" r:id="rId46" display="https://youtu.be/Ib50Eu3eZvY"/>
    <hyperlink ref="C25" r:id="rId47" display="https://www.youtube.com/c/ConsciousPlanetMovement"/>
    <hyperlink ref="A26" r:id="rId48" display="https://youtu.be/UPdd5fb62og"/>
    <hyperlink ref="C26" r:id="rId49" display="https://www.youtube.com/c/sadhguru"/>
    <hyperlink ref="A27" r:id="rId50" display="https://youtu.be/QAa2O_8wBUQ"/>
    <hyperlink ref="A28" r:id="rId51" display="https://youtu.be/pTn6Ewhb27k"/>
    <hyperlink ref="C28" r:id="rId52" display="https://www.youtube.com/c/veritasium"/>
    <hyperlink ref="A29" r:id="rId53" display="https://youtu.be/ILY3Q5AxPbc"/>
    <hyperlink ref="C29" r:id="rId54" display="https://www.youtube.com/c/IndianMonk"/>
    <hyperlink ref="A30" r:id="rId55" display="https://youtu.be/Msg1Zk4G1F0"/>
    <hyperlink ref="C30" r:id="rId56" display="https://www.youtube.com/c/TriggeredInsaan"/>
    <hyperlink ref="A31" r:id="rId57" display="https://youtu.be/YTedmvda7Ng?list=RDYTedmvda7Ng"/>
    <hyperlink ref="C31" r:id="rId58" display="https://www.youtube.com/tseries"/>
    <hyperlink ref="A32" r:id="rId59" display="https://www.youtube.com/watch?v=jZ7LFwaggyI"/>
    <hyperlink ref="C32" r:id="rId60" display="https://www.youtube.com/c/sagahits"/>
    <hyperlink ref="A33" r:id="rId61" display="https://youtu.be/-mVurg6MPlA"/>
    <hyperlink ref="C33" r:id="rId62" display="https://www.youtube.com/c/ICECODM"/>
    <hyperlink ref="A34" r:id="rId63" display="https://youtu.be/kSFJGEHDCrQ?list=PLjwBf9QEIO97dAuhU4CgD-dG3JolmZUls"/>
    <hyperlink ref="C34" r:id="rId64" display="https://www.youtube.com/c/BBKiVines"/>
    <hyperlink ref="A35" r:id="rId65" display="https://youtu.be/MRkCJmN5LFM"/>
    <hyperlink ref="C35" r:id="rId66" display="https://www.youtube.com/c/FilterCopy"/>
    <hyperlink ref="A36" r:id="rId67" display="https://youtu.be/6Oi_luwl2HA"/>
    <hyperlink ref="C36" r:id="rId68" display="https://www.youtube.com/channel/UCGxcgfDw8p2FZ6PFsaQHFhw"/>
    <hyperlink ref="A37" r:id="rId69" display="https://www.youtube.com/watch?v=rRMaS_OXl-s"/>
    <hyperlink ref="C37" r:id="rId70" display="https://www.youtube.com/c/VenomsTech"/>
    <hyperlink ref="A38" r:id="rId71" display="https://www.youtube.com/watch?v=jSwXEf-onjc"/>
    <hyperlink ref="C38" r:id="rId72" display="https://www.youtube.com/c/ThesaurusPG"/>
    <hyperlink ref="A39" r:id="rId73" display="https://youtu.be/z1PGJ9quPV8"/>
    <hyperlink ref="C39" r:id="rId74" display="https://www.youtube.com/c/Khanradcoder"/>
    <hyperlink ref="A40" r:id="rId75" display="https://youtu.be/UAhi9TlpDYQ"/>
    <hyperlink ref="C40" r:id="rId76" display="https://www.youtube.com/c/V101Science"/>
    <hyperlink ref="A41" r:id="rId77" display="https://youtu.be/dkx4Gr-GdF0"/>
    <hyperlink ref="C41" r:id="rId78" display="https://www.youtube.com/c/BeebomCo"/>
    <hyperlink ref="A42" r:id="rId79" display="https://youtu.be/uPxkrGL0l7U"/>
    <hyperlink ref="C42" r:id="rId80" display="https://www.youtube.com/c/Mrwhosetheboss"/>
    <hyperlink ref="A43" r:id="rId81" display="https://youtu.be/nNp21zTeCDc"/>
    <hyperlink ref="C43" r:id="rId82" display="https://www.youtube.com/c/UndecidedMF"/>
    <hyperlink ref="A44" r:id="rId83" display="https://youtu.be/UtMMjXOlRQc"/>
    <hyperlink ref="C44" r:id="rId84" display="https://www.youtube.com/c/NetworkChuck"/>
    <hyperlink ref="A45" r:id="rId85" display="https://youtu.be/PdskV1e4Yic"/>
    <hyperlink ref="C45" r:id="rId86" display="https://www.youtube.com/channel/UCyeMfA-BNFtxd9gTGb9m9ug"/>
    <hyperlink ref="A46" r:id="rId87" display="https://youtu.be/OUPoYA6H1VQ"/>
    <hyperlink ref="C46" r:id="rId88" display="https://www.youtube.com/c/ZachKingVine"/>
    <hyperlink ref="A47" r:id="rId89" display="https://youtu.be/myHAv5veJUw"/>
    <hyperlink ref="C47" r:id="rId90" display="https://www.youtube.com/c/ashishchanchlanivines"/>
    <hyperlink ref="A48" r:id="rId91" display="https://youtu.be/GtObw8_9IS4"/>
    <hyperlink ref="C48" r:id="rId92" display="https://www.youtube.com/c/Levinho"/>
    <hyperlink ref="A49" r:id="rId93" display="https://youtu.be/FxB5v6ZErLw"/>
    <hyperlink ref="C49" r:id="rId94" display="https://www.youtube.com/c/Stryxo"/>
    <hyperlink ref="A50" r:id="rId95" display="https://youtu.be/kh5VIF6Pghk"/>
    <hyperlink ref="C50" r:id="rId96" display="https://www.youtube.com/channel/UCeMcDx6-rOq_RlKSPehk2tQ"/>
    <hyperlink ref="A51" r:id="rId97" display="https://youtu.be/qInkR8P7q3M"/>
    <hyperlink ref="C51" r:id="rId98" display="https://www.youtube.com/c/ABCNewsIndepth"/>
    <hyperlink ref="A52" r:id="rId99" display="https://youtu.be/tSdJOhdh1iM"/>
    <hyperlink ref="C52" r:id="rId100" display="https://www.youtube.com/channel/UCzdMY6Qsv9CrsNCPgtZlrIw"/>
    <hyperlink ref="A53" r:id="rId101" display="https://www.youtube.com/watch?v=DfPbo3tY0k8"/>
    <hyperlink ref="C53" r:id="rId102" display="https://www.youtube.com/c/RanveerAllahbadia"/>
    <hyperlink ref="A54" r:id="rId103" display="https://youtu.be/nAULsoAQn2g"/>
    <hyperlink ref="C54" r:id="rId104" display="https://www.youtube.com/c/fluffyguy"/>
    <hyperlink ref="A55" r:id="rId105" display="https://youtu.be/_575JFx6Iq4"/>
    <hyperlink ref="C55" r:id="rId106" display="https://www.youtube.com/c/AddictedA1"/>
    <hyperlink ref="A56" r:id="rId107" display="https://youtu.be/wh6o0PKYN8Q"/>
    <hyperlink ref="C56" r:id="rId108" display="https://www.youtube.com/c/Learnfromthebase"/>
    <hyperlink ref="A57" r:id="rId109" display="https://youtu.be/KgQAfNP0RNA"/>
    <hyperlink ref="C57" r:id="rId110" display="https://www.youtube.com/c/DahirInsaat"/>
    <hyperlink ref="A58" r:id="rId111" display="https://youtu.be/2WbJxLur5Uk"/>
    <hyperlink ref="C58" r:id="rId112" display="https://www.youtube.com/c/Svirok"/>
    <hyperlink ref="A59" r:id="rId113" display="https://youtu.be/Hg-WZVMj_h8"/>
    <hyperlink ref="C59" r:id="rId114" display="https://www.youtube.com/c/FactFile"/>
    <hyperlink ref="A60" r:id="rId115" display="https://youtu.be/RV170sqhm4Q"/>
    <hyperlink ref="C60" r:id="rId116" display="https://www.youtube.com/c/BRIGHTSIDEOFFICIAL"/>
    <hyperlink ref="A61" r:id="rId117" display="https://youtu.be/d5A6qPbbUrA"/>
    <hyperlink ref="C61" r:id="rId118" display="https://www.youtube.com/user/Apah13"/>
    <hyperlink ref="A62" r:id="rId119" display="https://www.youtube.com/watch?v=qJNQ4aIwIKM"/>
    <hyperlink ref="C62" r:id="rId120" display="https://www.youtube.com/c/REALSPACE22"/>
    <hyperlink ref="A63" r:id="rId121" display="https://youtu.be/CVOXyyqaTvY"/>
    <hyperlink ref="C63" r:id="rId122" display="https://www.youtube.com/c/SupercarBlondie"/>
    <hyperlink ref="A64" r:id="rId123" display="https://youtu.be/6AAZf_MjWos"/>
    <hyperlink ref="C64" r:id="rId124" display="https://www.youtube.com/channel/UC2sxxXRBL5SgY0fI58BrOCA"/>
    <hyperlink ref="A65" r:id="rId125" display="https://youtu.be/SPP6UHjn-IM"/>
    <hyperlink ref="C65" r:id="rId126" display="https://www.youtube.com/c/MidnightChill"/>
    <hyperlink ref="A66" r:id="rId127" display="https://youtu.be/xBHPdNPehZY"/>
    <hyperlink ref="C66" r:id="rId128" display="https://www.youtube.com/c/GameClipsHD"/>
    <hyperlink ref="A67" r:id="rId129" display="https://youtu.be/4UAGIwrktmw"/>
    <hyperlink ref="C67" r:id="rId130" display="https://www.youtube.com/c/NetflixIndiaOfficial"/>
    <hyperlink ref="A68" r:id="rId131" display="https://youtu.be/l8cx3p6oON4"/>
    <hyperlink ref="C68" r:id="rId132" display="https://www.youtube.com/c/SillyPointChannel"/>
    <hyperlink ref="A69" r:id="rId133" display="https://youtu.be/e1Q7BPgmpDg"/>
    <hyperlink ref="C69" r:id="rId134" display="https://www.youtube.com/c/CarryisLive"/>
    <hyperlink ref="A70" r:id="rId135" display="https://youtu.be/Jxq2w-a6gwE"/>
    <hyperlink ref="C70" r:id="rId136" display="https://www.youtube.com/c/GamingMoments75"/>
    <hyperlink ref="A71" r:id="rId137" display="https://youtu.be/K9y94dZqdO0"/>
    <hyperlink ref="C71" r:id="rId138" display="https://www.youtube.com/channel/UCIMQhLEJd7iRx3SxvirMrnA"/>
    <hyperlink ref="A72" r:id="rId139" display="https://youtu.be/4PSUMFv58Lg"/>
    <hyperlink ref="C72" r:id="rId140" display="https://www.youtube.com/c/TheScreenPatti"/>
    <hyperlink ref="A73" r:id="rId141" display="https://youtu.be/0I3WXCKfpEQ"/>
    <hyperlink ref="C73" r:id="rId142" display="https://www.youtube.com/channel/UCkv2ml-PB1ZKPGfR7XowRSA"/>
    <hyperlink ref="A74" r:id="rId143" display="https://www.youtube.com/watch?v=8bPWXYM2ysU&amp;t=10s"/>
    <hyperlink ref="C74" r:id="rId144" display="https://www.youtube.com/c/AakashGupta"/>
    <hyperlink ref="A75" r:id="rId145" display="https://youtu.be/in4RXMJlEVk"/>
    <hyperlink ref="C75" r:id="rId146" display="https://www.youtube.com/c/ZakirKhan"/>
    <hyperlink ref="A76" r:id="rId147" display="https://youtu.be/10Vfnjprr_A"/>
    <hyperlink ref="C76" r:id="rId148" display="https://www.youtube.com/c/AdamW"/>
    <hyperlink ref="A77" r:id="rId149" display="https://youtu.be/kVgy1GSDHG8"/>
    <hyperlink ref="C77" r:id="rId150" display="https://www.youtube.com/c/NicholasT"/>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5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26" min="1" style="0" width="8.71"/>
  </cols>
  <sheetData>
    <row r="1" customFormat="false" ht="14.25" hidden="false" customHeight="true" outlineLevel="0" collapsed="false">
      <c r="A1" s="57" t="s">
        <v>1</v>
      </c>
      <c r="B1" s="57" t="s">
        <v>2</v>
      </c>
      <c r="C1" s="57" t="s">
        <v>3</v>
      </c>
      <c r="D1" s="57" t="s">
        <v>4</v>
      </c>
      <c r="E1" s="57" t="s">
        <v>5</v>
      </c>
      <c r="F1" s="57" t="s">
        <v>6</v>
      </c>
      <c r="G1" s="57" t="s">
        <v>7</v>
      </c>
      <c r="H1" s="58" t="s">
        <v>8</v>
      </c>
      <c r="I1" s="57" t="s">
        <v>9</v>
      </c>
      <c r="J1" s="57" t="s">
        <v>10</v>
      </c>
      <c r="K1" s="57" t="s">
        <v>11</v>
      </c>
      <c r="L1" s="57" t="s">
        <v>12</v>
      </c>
      <c r="M1" s="57" t="s">
        <v>13</v>
      </c>
      <c r="N1" s="57" t="s">
        <v>14</v>
      </c>
      <c r="O1" s="57" t="s">
        <v>15</v>
      </c>
      <c r="P1" s="57" t="s">
        <v>16</v>
      </c>
      <c r="Q1" s="57" t="s">
        <v>17</v>
      </c>
      <c r="R1" s="57" t="s">
        <v>18</v>
      </c>
      <c r="S1" s="57" t="s">
        <v>19</v>
      </c>
      <c r="T1" s="57" t="s">
        <v>20</v>
      </c>
      <c r="U1" s="57" t="s">
        <v>21</v>
      </c>
    </row>
    <row r="2" customFormat="false" ht="14.25" hidden="false" customHeight="true" outlineLevel="0" collapsed="false">
      <c r="A2" s="136" t="s">
        <v>1</v>
      </c>
      <c r="B2" s="136" t="s">
        <v>2</v>
      </c>
      <c r="C2" s="136" t="s">
        <v>3</v>
      </c>
      <c r="D2" s="136" t="s">
        <v>4</v>
      </c>
      <c r="E2" s="136" t="s">
        <v>5</v>
      </c>
      <c r="F2" s="136" t="s">
        <v>6</v>
      </c>
      <c r="G2" s="136" t="s">
        <v>7</v>
      </c>
      <c r="H2" s="136" t="s">
        <v>8</v>
      </c>
      <c r="I2" s="136" t="s">
        <v>9</v>
      </c>
      <c r="J2" s="136" t="s">
        <v>10</v>
      </c>
      <c r="K2" s="136" t="s">
        <v>11</v>
      </c>
      <c r="L2" s="136" t="s">
        <v>12</v>
      </c>
      <c r="M2" s="136" t="s">
        <v>13</v>
      </c>
      <c r="N2" s="136" t="s">
        <v>14</v>
      </c>
      <c r="O2" s="136" t="s">
        <v>15</v>
      </c>
      <c r="P2" s="136" t="s">
        <v>16</v>
      </c>
      <c r="Q2" s="136" t="s">
        <v>17</v>
      </c>
      <c r="R2" s="136" t="s">
        <v>18</v>
      </c>
      <c r="S2" s="136" t="s">
        <v>19</v>
      </c>
      <c r="T2" s="136" t="s">
        <v>20</v>
      </c>
      <c r="U2" s="136" t="s">
        <v>21</v>
      </c>
    </row>
    <row r="3" customFormat="false" ht="14.25" hidden="false" customHeight="true" outlineLevel="0" collapsed="false">
      <c r="A3" s="137" t="s">
        <v>1656</v>
      </c>
      <c r="B3" s="137" t="s">
        <v>1657</v>
      </c>
      <c r="C3" s="137" t="s">
        <v>1658</v>
      </c>
      <c r="D3" s="137" t="s">
        <v>1659</v>
      </c>
      <c r="E3" s="137" t="s">
        <v>47</v>
      </c>
      <c r="F3" s="137" t="n">
        <v>24800</v>
      </c>
      <c r="G3" s="137" t="s">
        <v>4757</v>
      </c>
      <c r="H3" s="138" t="n">
        <v>0.406944444444445</v>
      </c>
      <c r="I3" s="139" t="n">
        <v>44372</v>
      </c>
      <c r="J3" s="137" t="n">
        <v>856</v>
      </c>
      <c r="K3" s="137" t="s">
        <v>28</v>
      </c>
      <c r="L3" s="137" t="s">
        <v>29</v>
      </c>
      <c r="M3" s="140" t="s">
        <v>4758</v>
      </c>
      <c r="N3" s="141" t="s">
        <v>4759</v>
      </c>
      <c r="O3" s="137" t="n">
        <v>242</v>
      </c>
      <c r="P3" s="139" t="n">
        <v>44825</v>
      </c>
      <c r="Q3" s="137" t="s">
        <v>4199</v>
      </c>
      <c r="R3" s="137" t="n">
        <v>169</v>
      </c>
      <c r="S3" s="137" t="n">
        <v>12</v>
      </c>
      <c r="T3" s="137" t="s">
        <v>36</v>
      </c>
      <c r="U3" s="137" t="n">
        <v>1</v>
      </c>
    </row>
    <row r="4" customFormat="false" ht="14.25" hidden="false" customHeight="true" outlineLevel="0" collapsed="false">
      <c r="A4" s="137" t="s">
        <v>1661</v>
      </c>
      <c r="B4" s="137" t="s">
        <v>1662</v>
      </c>
      <c r="C4" s="137" t="s">
        <v>1658</v>
      </c>
      <c r="D4" s="137" t="s">
        <v>1659</v>
      </c>
      <c r="E4" s="137" t="s">
        <v>47</v>
      </c>
      <c r="F4" s="137" t="n">
        <v>24800</v>
      </c>
      <c r="G4" s="137" t="s">
        <v>4757</v>
      </c>
      <c r="H4" s="138" t="n">
        <v>0.390277777777778</v>
      </c>
      <c r="I4" s="139" t="n">
        <v>44208</v>
      </c>
      <c r="J4" s="137" t="n">
        <v>1000</v>
      </c>
      <c r="K4" s="137" t="s">
        <v>28</v>
      </c>
      <c r="L4" s="137" t="s">
        <v>29</v>
      </c>
      <c r="M4" s="140" t="s">
        <v>4760</v>
      </c>
      <c r="N4" s="142" t="s">
        <v>4761</v>
      </c>
      <c r="O4" s="137" t="n">
        <v>380</v>
      </c>
      <c r="P4" s="137" t="s">
        <v>4762</v>
      </c>
      <c r="Q4" s="137" t="s">
        <v>4239</v>
      </c>
      <c r="R4" s="137" t="n">
        <v>169</v>
      </c>
      <c r="S4" s="137" t="n">
        <v>12</v>
      </c>
      <c r="T4" s="137" t="s">
        <v>36</v>
      </c>
      <c r="U4" s="137" t="n">
        <v>1</v>
      </c>
    </row>
    <row r="5" customFormat="false" ht="14.25" hidden="false" customHeight="true" outlineLevel="0" collapsed="false">
      <c r="A5" s="137" t="s">
        <v>1664</v>
      </c>
      <c r="B5" s="137" t="s">
        <v>1665</v>
      </c>
      <c r="C5" s="137" t="s">
        <v>1658</v>
      </c>
      <c r="D5" s="137" t="s">
        <v>1659</v>
      </c>
      <c r="E5" s="137" t="s">
        <v>47</v>
      </c>
      <c r="F5" s="137" t="n">
        <v>24800</v>
      </c>
      <c r="G5" s="137" t="s">
        <v>4757</v>
      </c>
      <c r="H5" s="138" t="n">
        <v>0.21875</v>
      </c>
      <c r="I5" s="139" t="n">
        <v>44479</v>
      </c>
      <c r="J5" s="137" t="n">
        <v>869</v>
      </c>
      <c r="K5" s="137" t="s">
        <v>28</v>
      </c>
      <c r="L5" s="137" t="s">
        <v>29</v>
      </c>
      <c r="M5" s="140" t="s">
        <v>4763</v>
      </c>
      <c r="N5" s="141" t="s">
        <v>4759</v>
      </c>
      <c r="O5" s="137" t="n">
        <v>111</v>
      </c>
      <c r="P5" s="139" t="n">
        <v>44821</v>
      </c>
      <c r="Q5" s="137" t="s">
        <v>4199</v>
      </c>
      <c r="R5" s="137" t="n">
        <v>169</v>
      </c>
      <c r="S5" s="137" t="n">
        <v>12</v>
      </c>
      <c r="T5" s="137" t="s">
        <v>36</v>
      </c>
      <c r="U5" s="137" t="n">
        <v>1</v>
      </c>
    </row>
    <row r="6" customFormat="false" ht="14.25" hidden="false" customHeight="true" outlineLevel="0" collapsed="false">
      <c r="A6" s="137" t="s">
        <v>1667</v>
      </c>
      <c r="B6" s="137" t="s">
        <v>1668</v>
      </c>
      <c r="C6" s="137" t="s">
        <v>1658</v>
      </c>
      <c r="D6" s="137" t="s">
        <v>1659</v>
      </c>
      <c r="E6" s="137" t="s">
        <v>47</v>
      </c>
      <c r="F6" s="137" t="n">
        <v>24800</v>
      </c>
      <c r="G6" s="137" t="s">
        <v>4757</v>
      </c>
      <c r="H6" s="138" t="n">
        <v>0.315277777777778</v>
      </c>
      <c r="I6" s="139" t="n">
        <v>44166</v>
      </c>
      <c r="J6" s="137" t="n">
        <v>1100</v>
      </c>
      <c r="K6" s="137" t="s">
        <v>28</v>
      </c>
      <c r="L6" s="137" t="s">
        <v>29</v>
      </c>
      <c r="M6" s="140" t="s">
        <v>4764</v>
      </c>
      <c r="N6" s="142" t="s">
        <v>4765</v>
      </c>
      <c r="O6" s="137" t="n">
        <v>649</v>
      </c>
      <c r="P6" s="139" t="n">
        <v>44822</v>
      </c>
      <c r="Q6" s="137" t="s">
        <v>4239</v>
      </c>
      <c r="R6" s="137" t="n">
        <v>169</v>
      </c>
      <c r="S6" s="137" t="n">
        <v>12</v>
      </c>
      <c r="T6" s="137" t="s">
        <v>36</v>
      </c>
      <c r="U6" s="137" t="n">
        <v>1</v>
      </c>
    </row>
    <row r="7" customFormat="false" ht="14.25" hidden="false" customHeight="true" outlineLevel="0" collapsed="false">
      <c r="A7" s="137" t="s">
        <v>1670</v>
      </c>
      <c r="B7" s="137" t="s">
        <v>1671</v>
      </c>
      <c r="C7" s="137" t="s">
        <v>1658</v>
      </c>
      <c r="D7" s="137" t="s">
        <v>1659</v>
      </c>
      <c r="E7" s="137" t="s">
        <v>47</v>
      </c>
      <c r="F7" s="137" t="n">
        <v>24800</v>
      </c>
      <c r="G7" s="137" t="s">
        <v>4757</v>
      </c>
      <c r="H7" s="138" t="n">
        <v>0.398611111111111</v>
      </c>
      <c r="I7" s="139" t="n">
        <v>44215</v>
      </c>
      <c r="J7" s="137" t="n">
        <v>2700</v>
      </c>
      <c r="K7" s="137" t="s">
        <v>28</v>
      </c>
      <c r="L7" s="137" t="s">
        <v>29</v>
      </c>
      <c r="M7" s="140" t="s">
        <v>4766</v>
      </c>
      <c r="N7" s="142" t="s">
        <v>4767</v>
      </c>
      <c r="O7" s="137" t="n">
        <v>393</v>
      </c>
      <c r="P7" s="139" t="n">
        <v>44825</v>
      </c>
      <c r="Q7" s="137" t="s">
        <v>4239</v>
      </c>
      <c r="R7" s="137" t="n">
        <v>169</v>
      </c>
      <c r="S7" s="137" t="n">
        <v>12</v>
      </c>
      <c r="T7" s="137" t="s">
        <v>36</v>
      </c>
      <c r="U7" s="137" t="n">
        <v>1</v>
      </c>
    </row>
    <row r="8" customFormat="false" ht="14.25" hidden="false" customHeight="true" outlineLevel="0" collapsed="false">
      <c r="A8" s="137" t="s">
        <v>1673</v>
      </c>
      <c r="B8" s="137" t="s">
        <v>1674</v>
      </c>
      <c r="C8" s="137" t="s">
        <v>1675</v>
      </c>
      <c r="D8" s="137" t="s">
        <v>1676</v>
      </c>
      <c r="E8" s="137" t="s">
        <v>41</v>
      </c>
      <c r="F8" s="137" t="n">
        <v>16100000</v>
      </c>
      <c r="G8" s="137" t="s">
        <v>4768</v>
      </c>
      <c r="H8" s="138" t="n">
        <v>0.991666666666667</v>
      </c>
      <c r="I8" s="139" t="n">
        <v>43574</v>
      </c>
      <c r="J8" s="137" t="n">
        <v>216000</v>
      </c>
      <c r="K8" s="137" t="s">
        <v>28</v>
      </c>
      <c r="L8" s="137" t="s">
        <v>29</v>
      </c>
      <c r="M8" s="140" t="s">
        <v>1677</v>
      </c>
      <c r="N8" s="142" t="s">
        <v>4769</v>
      </c>
      <c r="O8" s="137" t="n">
        <v>14541</v>
      </c>
      <c r="P8" s="139" t="n">
        <v>44825</v>
      </c>
      <c r="Q8" s="137" t="s">
        <v>4228</v>
      </c>
      <c r="R8" s="137" t="n">
        <v>1467</v>
      </c>
      <c r="S8" s="137" t="n">
        <v>23</v>
      </c>
      <c r="T8" s="137" t="s">
        <v>36</v>
      </c>
      <c r="U8" s="137" t="n">
        <v>1</v>
      </c>
    </row>
    <row r="9" customFormat="false" ht="14.25" hidden="false" customHeight="true" outlineLevel="0" collapsed="false">
      <c r="A9" s="137" t="s">
        <v>1678</v>
      </c>
      <c r="B9" s="137" t="s">
        <v>1679</v>
      </c>
      <c r="C9" s="137" t="s">
        <v>1675</v>
      </c>
      <c r="D9" s="137" t="s">
        <v>1676</v>
      </c>
      <c r="E9" s="137" t="s">
        <v>41</v>
      </c>
      <c r="F9" s="137" t="n">
        <v>16100000</v>
      </c>
      <c r="G9" s="137" t="s">
        <v>4768</v>
      </c>
      <c r="H9" s="138" t="n">
        <v>0.404861111111111</v>
      </c>
      <c r="I9" s="139" t="n">
        <v>44783</v>
      </c>
      <c r="J9" s="137" t="n">
        <v>1330000</v>
      </c>
      <c r="K9" s="137" t="s">
        <v>28</v>
      </c>
      <c r="L9" s="137" t="s">
        <v>29</v>
      </c>
      <c r="M9" s="140" t="s">
        <v>4770</v>
      </c>
      <c r="N9" s="142" t="s">
        <v>4769</v>
      </c>
      <c r="O9" s="137" t="n">
        <v>6003</v>
      </c>
      <c r="P9" s="139" t="n">
        <v>44826</v>
      </c>
      <c r="Q9" s="137" t="s">
        <v>4228</v>
      </c>
      <c r="R9" s="137" t="n">
        <v>1467</v>
      </c>
      <c r="S9" s="137" t="n">
        <v>23</v>
      </c>
      <c r="T9" s="137" t="s">
        <v>36</v>
      </c>
      <c r="U9" s="137" t="n">
        <v>1</v>
      </c>
    </row>
    <row r="10" customFormat="false" ht="14.25" hidden="false" customHeight="true" outlineLevel="0" collapsed="false">
      <c r="A10" s="137" t="s">
        <v>1681</v>
      </c>
      <c r="B10" s="137" t="s">
        <v>1682</v>
      </c>
      <c r="C10" s="137" t="s">
        <v>1675</v>
      </c>
      <c r="D10" s="137" t="s">
        <v>1676</v>
      </c>
      <c r="E10" s="137" t="s">
        <v>41</v>
      </c>
      <c r="F10" s="137" t="n">
        <v>16100000</v>
      </c>
      <c r="G10" s="137" t="s">
        <v>4768</v>
      </c>
      <c r="H10" s="138" t="n">
        <v>0.26875</v>
      </c>
      <c r="I10" s="139" t="n">
        <v>41882</v>
      </c>
      <c r="J10" s="137" t="n">
        <v>212000</v>
      </c>
      <c r="K10" s="137" t="s">
        <v>28</v>
      </c>
      <c r="L10" s="137" t="s">
        <v>36</v>
      </c>
      <c r="M10" s="140" t="s">
        <v>4771</v>
      </c>
      <c r="N10" s="142" t="s">
        <v>4769</v>
      </c>
      <c r="O10" s="137" t="n">
        <v>23624</v>
      </c>
      <c r="P10" s="139" t="n">
        <v>44825</v>
      </c>
      <c r="Q10" s="137" t="s">
        <v>4228</v>
      </c>
      <c r="R10" s="137" t="n">
        <v>1467</v>
      </c>
      <c r="S10" s="137" t="n">
        <v>23</v>
      </c>
      <c r="T10" s="137" t="s">
        <v>36</v>
      </c>
      <c r="U10" s="137" t="n">
        <v>1</v>
      </c>
    </row>
    <row r="11" customFormat="false" ht="14.25" hidden="false" customHeight="true" outlineLevel="0" collapsed="false">
      <c r="A11" s="137" t="s">
        <v>1684</v>
      </c>
      <c r="B11" s="137" t="s">
        <v>1685</v>
      </c>
      <c r="C11" s="137" t="s">
        <v>1675</v>
      </c>
      <c r="D11" s="137" t="s">
        <v>1676</v>
      </c>
      <c r="E11" s="137" t="s">
        <v>41</v>
      </c>
      <c r="F11" s="137" t="n">
        <v>16100000</v>
      </c>
      <c r="G11" s="137" t="s">
        <v>4768</v>
      </c>
      <c r="H11" s="138" t="n">
        <v>0.761805555555556</v>
      </c>
      <c r="I11" s="139" t="n">
        <v>44130</v>
      </c>
      <c r="J11" s="137" t="n">
        <v>317000</v>
      </c>
      <c r="K11" s="137" t="s">
        <v>28</v>
      </c>
      <c r="L11" s="137" t="s">
        <v>36</v>
      </c>
      <c r="M11" s="140" t="s">
        <v>4772</v>
      </c>
      <c r="N11" s="142" t="s">
        <v>4769</v>
      </c>
      <c r="O11" s="137" t="n">
        <v>21498</v>
      </c>
      <c r="P11" s="139" t="n">
        <v>44824</v>
      </c>
      <c r="Q11" s="137" t="s">
        <v>4228</v>
      </c>
      <c r="R11" s="137" t="n">
        <v>1467</v>
      </c>
      <c r="S11" s="137" t="n">
        <v>23</v>
      </c>
      <c r="T11" s="137" t="s">
        <v>36</v>
      </c>
      <c r="U11" s="137" t="n">
        <v>1</v>
      </c>
    </row>
    <row r="12" customFormat="false" ht="14.25" hidden="false" customHeight="true" outlineLevel="0" collapsed="false">
      <c r="A12" s="137" t="s">
        <v>1687</v>
      </c>
      <c r="B12" s="137" t="s">
        <v>1688</v>
      </c>
      <c r="C12" s="137" t="s">
        <v>1675</v>
      </c>
      <c r="D12" s="137" t="s">
        <v>1676</v>
      </c>
      <c r="E12" s="137" t="s">
        <v>41</v>
      </c>
      <c r="F12" s="137" t="n">
        <v>16100000</v>
      </c>
      <c r="G12" s="137" t="s">
        <v>4768</v>
      </c>
      <c r="H12" s="138" t="n">
        <v>0.413888888888889</v>
      </c>
      <c r="I12" s="139" t="n">
        <v>44609</v>
      </c>
      <c r="J12" s="137" t="n">
        <v>93000</v>
      </c>
      <c r="K12" s="137" t="s">
        <v>28</v>
      </c>
      <c r="L12" s="137" t="s">
        <v>29</v>
      </c>
      <c r="M12" s="140" t="s">
        <v>4773</v>
      </c>
      <c r="N12" s="142" t="s">
        <v>4769</v>
      </c>
      <c r="O12" s="137" t="n">
        <v>3232</v>
      </c>
      <c r="P12" s="139" t="n">
        <v>44816</v>
      </c>
      <c r="Q12" s="137" t="s">
        <v>4228</v>
      </c>
      <c r="R12" s="137" t="n">
        <v>1467</v>
      </c>
      <c r="S12" s="137" t="n">
        <v>23</v>
      </c>
      <c r="T12" s="137" t="s">
        <v>36</v>
      </c>
      <c r="U12" s="137" t="n">
        <v>1</v>
      </c>
    </row>
    <row r="13" customFormat="false" ht="14.25" hidden="false" customHeight="true" outlineLevel="0" collapsed="false">
      <c r="A13" s="143" t="s">
        <v>1690</v>
      </c>
      <c r="B13" s="137" t="s">
        <v>1691</v>
      </c>
      <c r="C13" s="137" t="s">
        <v>1492</v>
      </c>
      <c r="D13" s="137" t="s">
        <v>1493</v>
      </c>
      <c r="E13" s="137" t="s">
        <v>41</v>
      </c>
      <c r="F13" s="137" t="n">
        <v>11700000</v>
      </c>
      <c r="G13" s="137" t="s">
        <v>4774</v>
      </c>
      <c r="H13" s="144" t="n">
        <v>1.09583333333333</v>
      </c>
      <c r="I13" s="139" t="n">
        <v>44253</v>
      </c>
      <c r="J13" s="137" t="n">
        <v>494000</v>
      </c>
      <c r="K13" s="137" t="s">
        <v>28</v>
      </c>
      <c r="L13" s="137" t="s">
        <v>36</v>
      </c>
      <c r="M13" s="140" t="s">
        <v>4775</v>
      </c>
      <c r="N13" s="142" t="s">
        <v>4769</v>
      </c>
      <c r="O13" s="137" t="n">
        <v>28307</v>
      </c>
      <c r="P13" s="139" t="n">
        <v>44826</v>
      </c>
      <c r="Q13" s="137" t="s">
        <v>4228</v>
      </c>
      <c r="R13" s="137" t="n">
        <v>1450</v>
      </c>
      <c r="S13" s="137" t="n">
        <v>19</v>
      </c>
      <c r="T13" s="137" t="s">
        <v>36</v>
      </c>
      <c r="U13" s="137" t="n">
        <v>0</v>
      </c>
    </row>
    <row r="14" customFormat="false" ht="14.25" hidden="false" customHeight="true" outlineLevel="0" collapsed="false">
      <c r="A14" s="137" t="s">
        <v>1693</v>
      </c>
      <c r="B14" s="137" t="s">
        <v>1694</v>
      </c>
      <c r="C14" s="137" t="s">
        <v>1492</v>
      </c>
      <c r="D14" s="137" t="s">
        <v>1493</v>
      </c>
      <c r="E14" s="137" t="s">
        <v>41</v>
      </c>
      <c r="F14" s="137" t="n">
        <v>11700000</v>
      </c>
      <c r="G14" s="137" t="s">
        <v>4774</v>
      </c>
      <c r="H14" s="138" t="n">
        <v>0.718055555555556</v>
      </c>
      <c r="I14" s="139" t="n">
        <v>44645</v>
      </c>
      <c r="J14" s="137" t="n">
        <v>378000</v>
      </c>
      <c r="K14" s="137" t="s">
        <v>28</v>
      </c>
      <c r="L14" s="137" t="s">
        <v>36</v>
      </c>
      <c r="M14" s="140" t="s">
        <v>4776</v>
      </c>
      <c r="N14" s="142" t="s">
        <v>4769</v>
      </c>
      <c r="O14" s="137" t="n">
        <v>13782</v>
      </c>
      <c r="P14" s="139" t="n">
        <v>44826</v>
      </c>
      <c r="Q14" s="137" t="s">
        <v>4228</v>
      </c>
      <c r="R14" s="137" t="n">
        <v>1450</v>
      </c>
      <c r="S14" s="137" t="n">
        <v>19</v>
      </c>
      <c r="T14" s="137" t="s">
        <v>36</v>
      </c>
      <c r="U14" s="137" t="n">
        <v>0</v>
      </c>
    </row>
    <row r="15" customFormat="false" ht="14.25" hidden="false" customHeight="true" outlineLevel="0" collapsed="false">
      <c r="A15" s="137" t="s">
        <v>1696</v>
      </c>
      <c r="B15" s="137" t="s">
        <v>1697</v>
      </c>
      <c r="C15" s="137" t="s">
        <v>1492</v>
      </c>
      <c r="D15" s="137" t="s">
        <v>1493</v>
      </c>
      <c r="E15" s="137" t="s">
        <v>41</v>
      </c>
      <c r="F15" s="137" t="n">
        <v>11700000</v>
      </c>
      <c r="G15" s="137" t="s">
        <v>4774</v>
      </c>
      <c r="H15" s="138" t="n">
        <v>0.753472222222222</v>
      </c>
      <c r="I15" s="139" t="n">
        <v>44770</v>
      </c>
      <c r="J15" s="137" t="n">
        <v>590000</v>
      </c>
      <c r="K15" s="137" t="s">
        <v>28</v>
      </c>
      <c r="L15" s="137" t="s">
        <v>36</v>
      </c>
      <c r="M15" s="140" t="s">
        <v>4777</v>
      </c>
      <c r="N15" s="142" t="s">
        <v>4769</v>
      </c>
      <c r="O15" s="137" t="n">
        <v>14558</v>
      </c>
      <c r="P15" s="139" t="n">
        <v>44825</v>
      </c>
      <c r="Q15" s="137" t="s">
        <v>4228</v>
      </c>
      <c r="R15" s="137" t="n">
        <v>1450</v>
      </c>
      <c r="S15" s="137" t="n">
        <v>19</v>
      </c>
      <c r="T15" s="137" t="s">
        <v>36</v>
      </c>
      <c r="U15" s="137" t="n">
        <v>0</v>
      </c>
    </row>
    <row r="16" customFormat="false" ht="14.25" hidden="false" customHeight="true" outlineLevel="0" collapsed="false">
      <c r="A16" s="137" t="s">
        <v>1699</v>
      </c>
      <c r="B16" s="137" t="s">
        <v>1700</v>
      </c>
      <c r="C16" s="137" t="s">
        <v>1492</v>
      </c>
      <c r="D16" s="137" t="s">
        <v>1493</v>
      </c>
      <c r="E16" s="137" t="s">
        <v>41</v>
      </c>
      <c r="F16" s="137" t="n">
        <v>11700000</v>
      </c>
      <c r="G16" s="137" t="s">
        <v>4774</v>
      </c>
      <c r="H16" s="138" t="n">
        <v>0.725694444444445</v>
      </c>
      <c r="I16" s="139" t="n">
        <v>44793</v>
      </c>
      <c r="J16" s="137" t="n">
        <v>278000</v>
      </c>
      <c r="K16" s="137" t="s">
        <v>28</v>
      </c>
      <c r="L16" s="137" t="s">
        <v>36</v>
      </c>
      <c r="M16" s="140" t="s">
        <v>4778</v>
      </c>
      <c r="N16" s="142" t="s">
        <v>4769</v>
      </c>
      <c r="O16" s="137" t="n">
        <v>21482</v>
      </c>
      <c r="P16" s="139" t="n">
        <v>44826</v>
      </c>
      <c r="Q16" s="137" t="s">
        <v>4228</v>
      </c>
      <c r="R16" s="137" t="n">
        <v>1450</v>
      </c>
      <c r="S16" s="137" t="n">
        <v>19</v>
      </c>
      <c r="T16" s="137" t="s">
        <v>36</v>
      </c>
      <c r="U16" s="137" t="n">
        <v>0</v>
      </c>
    </row>
    <row r="17" customFormat="false" ht="14.25" hidden="false" customHeight="true" outlineLevel="0" collapsed="false">
      <c r="A17" s="137" t="s">
        <v>1702</v>
      </c>
      <c r="B17" s="137" t="s">
        <v>1703</v>
      </c>
      <c r="C17" s="137" t="s">
        <v>1492</v>
      </c>
      <c r="D17" s="137" t="s">
        <v>1493</v>
      </c>
      <c r="E17" s="137" t="s">
        <v>41</v>
      </c>
      <c r="F17" s="137" t="n">
        <v>11700000</v>
      </c>
      <c r="G17" s="137" t="s">
        <v>4774</v>
      </c>
      <c r="H17" s="144" t="n">
        <v>1.21805555555556</v>
      </c>
      <c r="I17" s="139" t="n">
        <v>44561</v>
      </c>
      <c r="J17" s="137" t="n">
        <v>301000</v>
      </c>
      <c r="K17" s="137" t="s">
        <v>28</v>
      </c>
      <c r="L17" s="137" t="s">
        <v>36</v>
      </c>
      <c r="M17" s="140" t="s">
        <v>4779</v>
      </c>
      <c r="N17" s="142" t="s">
        <v>4769</v>
      </c>
      <c r="O17" s="137" t="n">
        <v>13144</v>
      </c>
      <c r="P17" s="139" t="n">
        <v>44826</v>
      </c>
      <c r="Q17" s="137" t="s">
        <v>4228</v>
      </c>
      <c r="R17" s="137" t="n">
        <v>1450</v>
      </c>
      <c r="S17" s="137" t="n">
        <v>19</v>
      </c>
      <c r="T17" s="137" t="s">
        <v>36</v>
      </c>
      <c r="U17" s="137" t="n">
        <v>0</v>
      </c>
    </row>
    <row r="18" customFormat="false" ht="14.25" hidden="false" customHeight="true" outlineLevel="0" collapsed="false">
      <c r="A18" s="137" t="s">
        <v>1705</v>
      </c>
      <c r="B18" s="137" t="s">
        <v>1706</v>
      </c>
      <c r="C18" s="137" t="s">
        <v>410</v>
      </c>
      <c r="D18" s="137" t="s">
        <v>4780</v>
      </c>
      <c r="E18" s="137" t="s">
        <v>41</v>
      </c>
      <c r="F18" s="137" t="n">
        <v>2250000</v>
      </c>
      <c r="G18" s="137" t="s">
        <v>4781</v>
      </c>
      <c r="H18" s="138" t="n">
        <v>0.575</v>
      </c>
      <c r="I18" s="139" t="n">
        <v>44757</v>
      </c>
      <c r="J18" s="137" t="n">
        <v>108000</v>
      </c>
      <c r="K18" s="137" t="s">
        <v>28</v>
      </c>
      <c r="L18" s="137" t="s">
        <v>36</v>
      </c>
      <c r="M18" s="140" t="s">
        <v>4782</v>
      </c>
      <c r="N18" s="142" t="s">
        <v>4783</v>
      </c>
      <c r="O18" s="137" t="n">
        <v>6116</v>
      </c>
      <c r="P18" s="139" t="n">
        <v>44825</v>
      </c>
      <c r="Q18" s="137" t="s">
        <v>4199</v>
      </c>
      <c r="R18" s="137" t="n">
        <v>171</v>
      </c>
      <c r="S18" s="137" t="n">
        <v>9</v>
      </c>
      <c r="T18" s="137" t="s">
        <v>29</v>
      </c>
      <c r="U18" s="137" t="n">
        <v>7</v>
      </c>
    </row>
    <row r="19" customFormat="false" ht="14.25" hidden="false" customHeight="true" outlineLevel="0" collapsed="false">
      <c r="A19" s="137" t="s">
        <v>1709</v>
      </c>
      <c r="B19" s="137" t="s">
        <v>409</v>
      </c>
      <c r="C19" s="137" t="s">
        <v>410</v>
      </c>
      <c r="D19" s="137" t="s">
        <v>4780</v>
      </c>
      <c r="E19" s="137" t="s">
        <v>41</v>
      </c>
      <c r="F19" s="137" t="n">
        <v>2250000</v>
      </c>
      <c r="G19" s="137" t="s">
        <v>4781</v>
      </c>
      <c r="H19" s="138" t="n">
        <v>0.6375</v>
      </c>
      <c r="I19" s="139" t="n">
        <v>44696</v>
      </c>
      <c r="J19" s="137" t="n">
        <v>259000</v>
      </c>
      <c r="K19" s="137" t="s">
        <v>28</v>
      </c>
      <c r="L19" s="137" t="s">
        <v>36</v>
      </c>
      <c r="M19" s="140" t="s">
        <v>4784</v>
      </c>
      <c r="N19" s="142" t="s">
        <v>4785</v>
      </c>
      <c r="O19" s="137" t="n">
        <v>19494</v>
      </c>
      <c r="P19" s="139" t="n">
        <v>44827</v>
      </c>
      <c r="Q19" s="137" t="s">
        <v>4199</v>
      </c>
      <c r="R19" s="137" t="n">
        <v>171</v>
      </c>
      <c r="S19" s="137" t="n">
        <v>9</v>
      </c>
      <c r="T19" s="137" t="s">
        <v>29</v>
      </c>
      <c r="U19" s="137" t="n">
        <v>7</v>
      </c>
    </row>
    <row r="20" customFormat="false" ht="14.25" hidden="false" customHeight="true" outlineLevel="0" collapsed="false">
      <c r="A20" s="143" t="s">
        <v>1711</v>
      </c>
      <c r="B20" s="137" t="s">
        <v>1712</v>
      </c>
      <c r="C20" s="137" t="s">
        <v>410</v>
      </c>
      <c r="D20" s="137" t="s">
        <v>4780</v>
      </c>
      <c r="E20" s="137" t="s">
        <v>41</v>
      </c>
      <c r="F20" s="137" t="n">
        <v>2250000</v>
      </c>
      <c r="G20" s="137" t="s">
        <v>4781</v>
      </c>
      <c r="H20" s="138" t="n">
        <v>0.517361111111111</v>
      </c>
      <c r="I20" s="139" t="n">
        <v>44565</v>
      </c>
      <c r="J20" s="137" t="n">
        <v>45000</v>
      </c>
      <c r="K20" s="137" t="s">
        <v>28</v>
      </c>
      <c r="L20" s="137" t="s">
        <v>36</v>
      </c>
      <c r="M20" s="140" t="s">
        <v>4786</v>
      </c>
      <c r="N20" s="142" t="s">
        <v>4787</v>
      </c>
      <c r="O20" s="137" t="n">
        <v>2018</v>
      </c>
      <c r="P20" s="139" t="n">
        <v>44826</v>
      </c>
      <c r="Q20" s="137" t="s">
        <v>4199</v>
      </c>
      <c r="R20" s="137" t="n">
        <v>171</v>
      </c>
      <c r="S20" s="137" t="n">
        <v>9</v>
      </c>
      <c r="T20" s="137" t="s">
        <v>29</v>
      </c>
      <c r="U20" s="137" t="n">
        <v>7</v>
      </c>
    </row>
    <row r="21" customFormat="false" ht="14.25" hidden="false" customHeight="true" outlineLevel="0" collapsed="false">
      <c r="A21" s="137" t="s">
        <v>1714</v>
      </c>
      <c r="B21" s="137" t="s">
        <v>1715</v>
      </c>
      <c r="C21" s="137" t="s">
        <v>410</v>
      </c>
      <c r="D21" s="137" t="s">
        <v>4780</v>
      </c>
      <c r="E21" s="137" t="s">
        <v>41</v>
      </c>
      <c r="F21" s="137" t="n">
        <v>2250000</v>
      </c>
      <c r="G21" s="137" t="s">
        <v>4781</v>
      </c>
      <c r="H21" s="138" t="n">
        <v>0.515277777777778</v>
      </c>
      <c r="I21" s="139" t="n">
        <v>44428</v>
      </c>
      <c r="J21" s="137" t="n">
        <v>42000</v>
      </c>
      <c r="K21" s="137" t="s">
        <v>28</v>
      </c>
      <c r="L21" s="137" t="s">
        <v>36</v>
      </c>
      <c r="M21" s="140" t="s">
        <v>4788</v>
      </c>
      <c r="N21" s="142" t="s">
        <v>4769</v>
      </c>
      <c r="O21" s="137" t="n">
        <v>1727</v>
      </c>
      <c r="P21" s="139" t="n">
        <v>44825</v>
      </c>
      <c r="Q21" s="137" t="s">
        <v>4199</v>
      </c>
      <c r="R21" s="137" t="n">
        <v>171</v>
      </c>
      <c r="S21" s="137" t="n">
        <v>9</v>
      </c>
      <c r="T21" s="137" t="s">
        <v>29</v>
      </c>
      <c r="U21" s="137" t="n">
        <v>7</v>
      </c>
    </row>
    <row r="22" customFormat="false" ht="14.25" hidden="false" customHeight="true" outlineLevel="0" collapsed="false">
      <c r="A22" s="137" t="s">
        <v>1717</v>
      </c>
      <c r="B22" s="137" t="s">
        <v>1718</v>
      </c>
      <c r="C22" s="137" t="s">
        <v>410</v>
      </c>
      <c r="D22" s="137" t="s">
        <v>4780</v>
      </c>
      <c r="E22" s="137" t="s">
        <v>41</v>
      </c>
      <c r="F22" s="137" t="n">
        <v>2250000</v>
      </c>
      <c r="G22" s="137" t="s">
        <v>4781</v>
      </c>
      <c r="H22" s="138" t="n">
        <v>0.564583333333333</v>
      </c>
      <c r="I22" s="139" t="n">
        <v>44761</v>
      </c>
      <c r="J22" s="137" t="n">
        <v>38000</v>
      </c>
      <c r="K22" s="137" t="s">
        <v>28</v>
      </c>
      <c r="L22" s="137" t="s">
        <v>36</v>
      </c>
      <c r="M22" s="140" t="s">
        <v>4789</v>
      </c>
      <c r="N22" s="142" t="s">
        <v>4790</v>
      </c>
      <c r="O22" s="137" t="n">
        <v>1898</v>
      </c>
      <c r="P22" s="139" t="n">
        <v>44824</v>
      </c>
      <c r="Q22" s="137" t="s">
        <v>4199</v>
      </c>
      <c r="R22" s="137" t="n">
        <v>171</v>
      </c>
      <c r="S22" s="137" t="n">
        <v>9</v>
      </c>
      <c r="T22" s="137" t="s">
        <v>29</v>
      </c>
      <c r="U22" s="137" t="n">
        <v>7</v>
      </c>
    </row>
    <row r="23" customFormat="false" ht="14.25" hidden="false" customHeight="true" outlineLevel="0" collapsed="false">
      <c r="A23" s="137" t="s">
        <v>1720</v>
      </c>
      <c r="B23" s="137" t="s">
        <v>1721</v>
      </c>
      <c r="C23" s="137" t="s">
        <v>1722</v>
      </c>
      <c r="D23" s="137" t="s">
        <v>1723</v>
      </c>
      <c r="E23" s="137" t="s">
        <v>41</v>
      </c>
      <c r="F23" s="137" t="n">
        <v>927000</v>
      </c>
      <c r="G23" s="137" t="s">
        <v>4791</v>
      </c>
      <c r="H23" s="144" t="n">
        <v>2.19652777777778</v>
      </c>
      <c r="I23" s="139" t="n">
        <v>44329</v>
      </c>
      <c r="J23" s="137" t="n">
        <v>33000</v>
      </c>
      <c r="K23" s="137" t="s">
        <v>957</v>
      </c>
      <c r="L23" s="137" t="s">
        <v>29</v>
      </c>
      <c r="M23" s="140" t="s">
        <v>4792</v>
      </c>
      <c r="N23" s="142" t="s">
        <v>4769</v>
      </c>
      <c r="O23" s="137" t="n">
        <v>1457</v>
      </c>
      <c r="P23" s="139" t="s">
        <v>4793</v>
      </c>
      <c r="Q23" s="137" t="s">
        <v>4199</v>
      </c>
      <c r="R23" s="137" t="n">
        <v>373</v>
      </c>
      <c r="S23" s="137" t="n">
        <v>27</v>
      </c>
      <c r="T23" s="137" t="s">
        <v>29</v>
      </c>
      <c r="U23" s="137" t="n">
        <v>3</v>
      </c>
    </row>
    <row r="24" customFormat="false" ht="14.25" hidden="false" customHeight="true" outlineLevel="0" collapsed="false">
      <c r="A24" s="137" t="s">
        <v>1725</v>
      </c>
      <c r="B24" s="137" t="s">
        <v>1726</v>
      </c>
      <c r="C24" s="137" t="s">
        <v>1722</v>
      </c>
      <c r="D24" s="137" t="s">
        <v>1723</v>
      </c>
      <c r="E24" s="137" t="s">
        <v>41</v>
      </c>
      <c r="F24" s="137" t="n">
        <v>927000</v>
      </c>
      <c r="G24" s="137" t="s">
        <v>4791</v>
      </c>
      <c r="H24" s="138" t="n">
        <v>0.595138888888889</v>
      </c>
      <c r="I24" s="139" t="n">
        <v>44219</v>
      </c>
      <c r="J24" s="137" t="n">
        <v>52000</v>
      </c>
      <c r="K24" s="137" t="s">
        <v>957</v>
      </c>
      <c r="L24" s="137" t="s">
        <v>29</v>
      </c>
      <c r="M24" s="140" t="s">
        <v>4794</v>
      </c>
      <c r="N24" s="142" t="s">
        <v>4795</v>
      </c>
      <c r="O24" s="137" t="n">
        <v>3639</v>
      </c>
      <c r="P24" s="139" t="s">
        <v>4796</v>
      </c>
      <c r="Q24" s="137" t="s">
        <v>4239</v>
      </c>
      <c r="R24" s="137" t="n">
        <v>373</v>
      </c>
      <c r="S24" s="137" t="n">
        <v>27</v>
      </c>
      <c r="T24" s="137" t="s">
        <v>29</v>
      </c>
      <c r="U24" s="137" t="n">
        <v>3</v>
      </c>
    </row>
    <row r="25" customFormat="false" ht="14.25" hidden="false" customHeight="true" outlineLevel="0" collapsed="false">
      <c r="A25" s="137" t="s">
        <v>1728</v>
      </c>
      <c r="B25" s="143" t="s">
        <v>1729</v>
      </c>
      <c r="C25" s="137" t="s">
        <v>1722</v>
      </c>
      <c r="D25" s="137" t="s">
        <v>1723</v>
      </c>
      <c r="E25" s="137" t="s">
        <v>41</v>
      </c>
      <c r="F25" s="137" t="n">
        <v>927000</v>
      </c>
      <c r="G25" s="137" t="s">
        <v>4791</v>
      </c>
      <c r="H25" s="138" t="n">
        <v>0.938194444444444</v>
      </c>
      <c r="I25" s="139" t="n">
        <v>44519</v>
      </c>
      <c r="J25" s="137" t="n">
        <v>40000</v>
      </c>
      <c r="K25" s="137" t="s">
        <v>957</v>
      </c>
      <c r="L25" s="137" t="s">
        <v>29</v>
      </c>
      <c r="M25" s="140" t="s">
        <v>4797</v>
      </c>
      <c r="N25" s="142" t="s">
        <v>4798</v>
      </c>
      <c r="O25" s="137" t="n">
        <v>1822</v>
      </c>
      <c r="P25" s="139" t="s">
        <v>4799</v>
      </c>
      <c r="Q25" s="137" t="s">
        <v>4228</v>
      </c>
      <c r="R25" s="137" t="n">
        <v>373</v>
      </c>
      <c r="S25" s="137" t="n">
        <v>27</v>
      </c>
      <c r="T25" s="137" t="s">
        <v>29</v>
      </c>
      <c r="U25" s="137" t="n">
        <v>3</v>
      </c>
    </row>
    <row r="26" customFormat="false" ht="14.25" hidden="false" customHeight="true" outlineLevel="0" collapsed="false">
      <c r="A26" s="137" t="s">
        <v>1731</v>
      </c>
      <c r="B26" s="137" t="s">
        <v>1732</v>
      </c>
      <c r="C26" s="137" t="s">
        <v>1722</v>
      </c>
      <c r="D26" s="137" t="s">
        <v>1723</v>
      </c>
      <c r="E26" s="137" t="s">
        <v>41</v>
      </c>
      <c r="F26" s="137" t="n">
        <v>927000</v>
      </c>
      <c r="G26" s="137" t="s">
        <v>4791</v>
      </c>
      <c r="H26" s="138" t="n">
        <v>0.934722222222222</v>
      </c>
      <c r="I26" s="139" t="n">
        <v>44806</v>
      </c>
      <c r="J26" s="137" t="n">
        <v>4400</v>
      </c>
      <c r="K26" s="137" t="s">
        <v>957</v>
      </c>
      <c r="L26" s="137" t="s">
        <v>29</v>
      </c>
      <c r="M26" s="140" t="s">
        <v>4800</v>
      </c>
      <c r="N26" s="142" t="s">
        <v>4801</v>
      </c>
      <c r="O26" s="137" t="n">
        <v>180</v>
      </c>
      <c r="P26" s="139" t="n">
        <v>44816</v>
      </c>
      <c r="Q26" s="137" t="s">
        <v>4228</v>
      </c>
      <c r="R26" s="137" t="n">
        <v>373</v>
      </c>
      <c r="S26" s="137" t="n">
        <v>27</v>
      </c>
      <c r="T26" s="137" t="s">
        <v>29</v>
      </c>
      <c r="U26" s="137" t="n">
        <v>3</v>
      </c>
    </row>
    <row r="27" customFormat="false" ht="14.25" hidden="false" customHeight="true" outlineLevel="0" collapsed="false">
      <c r="A27" s="137" t="s">
        <v>1734</v>
      </c>
      <c r="B27" s="137" t="s">
        <v>1735</v>
      </c>
      <c r="C27" s="137" t="s">
        <v>1722</v>
      </c>
      <c r="D27" s="137" t="s">
        <v>1723</v>
      </c>
      <c r="E27" s="137" t="s">
        <v>41</v>
      </c>
      <c r="F27" s="137" t="n">
        <v>927000</v>
      </c>
      <c r="G27" s="137" t="s">
        <v>4791</v>
      </c>
      <c r="H27" s="138" t="n">
        <v>0.310416666666667</v>
      </c>
      <c r="I27" s="139" t="n">
        <v>44700</v>
      </c>
      <c r="J27" s="137" t="n">
        <v>1400</v>
      </c>
      <c r="K27" s="137" t="s">
        <v>957</v>
      </c>
      <c r="L27" s="137" t="s">
        <v>29</v>
      </c>
      <c r="M27" s="140" t="s">
        <v>4802</v>
      </c>
      <c r="N27" s="142" t="s">
        <v>4803</v>
      </c>
      <c r="O27" s="137" t="n">
        <v>204</v>
      </c>
      <c r="P27" s="139" t="s">
        <v>4793</v>
      </c>
      <c r="Q27" s="137" t="s">
        <v>4199</v>
      </c>
      <c r="R27" s="137" t="n">
        <v>373</v>
      </c>
      <c r="S27" s="137" t="n">
        <v>27</v>
      </c>
      <c r="T27" s="137" t="s">
        <v>29</v>
      </c>
      <c r="U27" s="137" t="n">
        <v>3</v>
      </c>
    </row>
    <row r="28" customFormat="false" ht="14.25" hidden="false" customHeight="true" outlineLevel="0" collapsed="false">
      <c r="A28" s="137" t="s">
        <v>1737</v>
      </c>
      <c r="B28" s="137" t="s">
        <v>1738</v>
      </c>
      <c r="C28" s="137" t="s">
        <v>1739</v>
      </c>
      <c r="D28" s="137" t="s">
        <v>1544</v>
      </c>
      <c r="E28" s="137" t="s">
        <v>41</v>
      </c>
      <c r="F28" s="137" t="n">
        <v>4310000</v>
      </c>
      <c r="G28" s="137" t="s">
        <v>4804</v>
      </c>
      <c r="H28" s="144" t="n">
        <v>1.75208333333333</v>
      </c>
      <c r="I28" s="139" t="n">
        <v>44813</v>
      </c>
      <c r="J28" s="137" t="n">
        <v>37000</v>
      </c>
      <c r="K28" s="137" t="s">
        <v>28</v>
      </c>
      <c r="L28" s="137" t="s">
        <v>36</v>
      </c>
      <c r="M28" s="140" t="s">
        <v>1740</v>
      </c>
      <c r="N28" s="142" t="s">
        <v>4805</v>
      </c>
      <c r="O28" s="137" t="n">
        <v>2607</v>
      </c>
      <c r="P28" s="139" t="n">
        <v>44827</v>
      </c>
      <c r="Q28" s="137" t="s">
        <v>4199</v>
      </c>
      <c r="R28" s="137" t="n">
        <v>668</v>
      </c>
      <c r="S28" s="137" t="n">
        <v>30</v>
      </c>
      <c r="T28" s="137" t="s">
        <v>36</v>
      </c>
      <c r="U28" s="137" t="n">
        <v>3</v>
      </c>
    </row>
    <row r="29" customFormat="false" ht="14.25" hidden="false" customHeight="true" outlineLevel="0" collapsed="false">
      <c r="A29" s="143" t="s">
        <v>1741</v>
      </c>
      <c r="B29" s="137" t="s">
        <v>1742</v>
      </c>
      <c r="C29" s="137" t="s">
        <v>1739</v>
      </c>
      <c r="D29" s="137" t="s">
        <v>1544</v>
      </c>
      <c r="E29" s="137" t="s">
        <v>41</v>
      </c>
      <c r="F29" s="137" t="n">
        <v>4310000</v>
      </c>
      <c r="G29" s="137" t="s">
        <v>4804</v>
      </c>
      <c r="H29" s="138" t="n">
        <v>0.319444444444445</v>
      </c>
      <c r="I29" s="139" t="n">
        <v>43984</v>
      </c>
      <c r="J29" s="137" t="n">
        <v>186000</v>
      </c>
      <c r="K29" s="137" t="s">
        <v>28</v>
      </c>
      <c r="L29" s="137" t="s">
        <v>29</v>
      </c>
      <c r="M29" s="140" t="s">
        <v>4806</v>
      </c>
      <c r="N29" s="142" t="s">
        <v>4807</v>
      </c>
      <c r="O29" s="137" t="n">
        <v>3738</v>
      </c>
      <c r="P29" s="139" t="n">
        <v>44826</v>
      </c>
      <c r="Q29" s="137" t="s">
        <v>4199</v>
      </c>
      <c r="R29" s="137" t="n">
        <v>668</v>
      </c>
      <c r="S29" s="137" t="n">
        <v>30</v>
      </c>
      <c r="T29" s="137" t="s">
        <v>36</v>
      </c>
      <c r="U29" s="137" t="n">
        <v>3</v>
      </c>
    </row>
    <row r="30" customFormat="false" ht="14.25" hidden="false" customHeight="true" outlineLevel="0" collapsed="false">
      <c r="A30" s="143" t="s">
        <v>1744</v>
      </c>
      <c r="B30" s="137" t="s">
        <v>1745</v>
      </c>
      <c r="C30" s="137" t="s">
        <v>1739</v>
      </c>
      <c r="D30" s="137" t="s">
        <v>1544</v>
      </c>
      <c r="E30" s="137" t="s">
        <v>41</v>
      </c>
      <c r="F30" s="137" t="n">
        <v>4310000</v>
      </c>
      <c r="G30" s="137" t="s">
        <v>4804</v>
      </c>
      <c r="H30" s="138" t="n">
        <v>0.628472222222222</v>
      </c>
      <c r="I30" s="139" t="n">
        <v>44225</v>
      </c>
      <c r="J30" s="137" t="n">
        <v>149000</v>
      </c>
      <c r="K30" s="137" t="s">
        <v>28</v>
      </c>
      <c r="L30" s="137" t="s">
        <v>36</v>
      </c>
      <c r="M30" s="140" t="s">
        <v>4808</v>
      </c>
      <c r="N30" s="142" t="s">
        <v>4809</v>
      </c>
      <c r="O30" s="137" t="n">
        <v>11161</v>
      </c>
      <c r="P30" s="139" t="n">
        <v>44827</v>
      </c>
      <c r="Q30" s="137" t="s">
        <v>4199</v>
      </c>
      <c r="R30" s="137" t="n">
        <v>668</v>
      </c>
      <c r="S30" s="137" t="n">
        <v>30</v>
      </c>
      <c r="T30" s="137" t="s">
        <v>36</v>
      </c>
      <c r="U30" s="137" t="n">
        <v>3</v>
      </c>
    </row>
    <row r="31" customFormat="false" ht="14.25" hidden="false" customHeight="true" outlineLevel="0" collapsed="false">
      <c r="A31" s="143" t="s">
        <v>1747</v>
      </c>
      <c r="B31" s="137" t="s">
        <v>1748</v>
      </c>
      <c r="C31" s="137" t="s">
        <v>1739</v>
      </c>
      <c r="D31" s="137" t="s">
        <v>1544</v>
      </c>
      <c r="E31" s="137" t="s">
        <v>41</v>
      </c>
      <c r="F31" s="137" t="n">
        <v>4310000</v>
      </c>
      <c r="G31" s="137" t="s">
        <v>4804</v>
      </c>
      <c r="H31" s="144" t="n">
        <v>2.37638888888889</v>
      </c>
      <c r="I31" s="139" t="n">
        <v>44624</v>
      </c>
      <c r="J31" s="137" t="n">
        <v>33000</v>
      </c>
      <c r="K31" s="137" t="s">
        <v>28</v>
      </c>
      <c r="L31" s="137" t="s">
        <v>36</v>
      </c>
      <c r="M31" s="140" t="s">
        <v>1749</v>
      </c>
      <c r="N31" s="142" t="s">
        <v>4810</v>
      </c>
      <c r="O31" s="137" t="n">
        <v>1912</v>
      </c>
      <c r="P31" s="139" t="n">
        <v>44826</v>
      </c>
      <c r="Q31" s="137" t="s">
        <v>4199</v>
      </c>
      <c r="R31" s="137" t="n">
        <v>668</v>
      </c>
      <c r="S31" s="137" t="n">
        <v>30</v>
      </c>
      <c r="T31" s="137" t="s">
        <v>36</v>
      </c>
      <c r="U31" s="137" t="n">
        <v>3</v>
      </c>
    </row>
    <row r="32" customFormat="false" ht="14.25" hidden="false" customHeight="true" outlineLevel="0" collapsed="false">
      <c r="A32" s="143" t="s">
        <v>1750</v>
      </c>
      <c r="B32" s="137" t="s">
        <v>1751</v>
      </c>
      <c r="C32" s="137" t="s">
        <v>1739</v>
      </c>
      <c r="D32" s="137" t="s">
        <v>1544</v>
      </c>
      <c r="E32" s="137" t="s">
        <v>41</v>
      </c>
      <c r="F32" s="137" t="n">
        <v>4310000</v>
      </c>
      <c r="G32" s="137" t="s">
        <v>4804</v>
      </c>
      <c r="H32" s="145" t="n">
        <v>0.056724537037037</v>
      </c>
      <c r="I32" s="139" t="n">
        <v>44397</v>
      </c>
      <c r="J32" s="137" t="n">
        <v>19000</v>
      </c>
      <c r="K32" s="137" t="s">
        <v>28</v>
      </c>
      <c r="L32" s="137" t="s">
        <v>36</v>
      </c>
      <c r="M32" s="140" t="s">
        <v>4811</v>
      </c>
      <c r="N32" s="141" t="s">
        <v>4812</v>
      </c>
      <c r="O32" s="137" t="s">
        <v>4813</v>
      </c>
      <c r="P32" s="139" t="n">
        <v>44817</v>
      </c>
      <c r="Q32" s="137" t="s">
        <v>4199</v>
      </c>
      <c r="R32" s="137" t="n">
        <v>668</v>
      </c>
      <c r="S32" s="137" t="n">
        <v>30</v>
      </c>
      <c r="T32" s="137" t="s">
        <v>29</v>
      </c>
      <c r="U32" s="137" t="n">
        <v>3</v>
      </c>
    </row>
    <row r="33" customFormat="false" ht="14.25" hidden="false" customHeight="true" outlineLevel="0" collapsed="false">
      <c r="A33" s="143" t="s">
        <v>1753</v>
      </c>
      <c r="B33" s="137" t="s">
        <v>1754</v>
      </c>
      <c r="C33" s="137" t="s">
        <v>1755</v>
      </c>
      <c r="D33" s="137" t="s">
        <v>1756</v>
      </c>
      <c r="E33" s="137" t="s">
        <v>41</v>
      </c>
      <c r="F33" s="137" t="n">
        <v>159000</v>
      </c>
      <c r="G33" s="137" t="s">
        <v>4814</v>
      </c>
      <c r="H33" s="138" t="n">
        <v>0.439583333333333</v>
      </c>
      <c r="I33" s="139" t="n">
        <v>44532</v>
      </c>
      <c r="J33" s="137" t="n">
        <v>27000</v>
      </c>
      <c r="K33" s="137" t="s">
        <v>28</v>
      </c>
      <c r="L33" s="137" t="s">
        <v>29</v>
      </c>
      <c r="M33" s="140" t="s">
        <v>1757</v>
      </c>
      <c r="N33" s="142" t="s">
        <v>4815</v>
      </c>
      <c r="O33" s="137" t="n">
        <v>2603</v>
      </c>
      <c r="P33" s="139" t="n">
        <v>44826</v>
      </c>
      <c r="Q33" s="137" t="s">
        <v>4228</v>
      </c>
      <c r="R33" s="137" t="n">
        <v>81</v>
      </c>
      <c r="S33" s="137" t="n">
        <v>9</v>
      </c>
      <c r="T33" s="137" t="s">
        <v>36</v>
      </c>
      <c r="U33" s="137" t="n">
        <v>0</v>
      </c>
    </row>
    <row r="34" customFormat="false" ht="14.25" hidden="false" customHeight="true" outlineLevel="0" collapsed="false">
      <c r="A34" s="143" t="s">
        <v>1758</v>
      </c>
      <c r="B34" s="137" t="s">
        <v>1759</v>
      </c>
      <c r="C34" s="137" t="s">
        <v>1755</v>
      </c>
      <c r="D34" s="137" t="s">
        <v>1756</v>
      </c>
      <c r="E34" s="137" t="s">
        <v>41</v>
      </c>
      <c r="F34" s="137" t="n">
        <v>159000</v>
      </c>
      <c r="G34" s="137" t="s">
        <v>4814</v>
      </c>
      <c r="H34" s="138" t="n">
        <v>0.542361111111111</v>
      </c>
      <c r="I34" s="139" t="n">
        <v>44359</v>
      </c>
      <c r="J34" s="137" t="n">
        <v>90000</v>
      </c>
      <c r="K34" s="137" t="s">
        <v>28</v>
      </c>
      <c r="L34" s="137" t="s">
        <v>29</v>
      </c>
      <c r="M34" s="140" t="s">
        <v>1760</v>
      </c>
      <c r="N34" s="142" t="s">
        <v>4816</v>
      </c>
      <c r="O34" s="137" t="n">
        <v>5764</v>
      </c>
      <c r="P34" s="139" t="n">
        <v>44826</v>
      </c>
      <c r="Q34" s="137" t="s">
        <v>4199</v>
      </c>
      <c r="R34" s="137" t="n">
        <v>81</v>
      </c>
      <c r="S34" s="137" t="n">
        <v>9</v>
      </c>
      <c r="T34" s="137" t="s">
        <v>36</v>
      </c>
      <c r="U34" s="137" t="n">
        <v>0</v>
      </c>
    </row>
    <row r="35" customFormat="false" ht="14.25" hidden="false" customHeight="true" outlineLevel="0" collapsed="false">
      <c r="A35" s="143" t="s">
        <v>1761</v>
      </c>
      <c r="B35" s="137" t="s">
        <v>1762</v>
      </c>
      <c r="C35" s="137" t="s">
        <v>1755</v>
      </c>
      <c r="D35" s="137" t="s">
        <v>1756</v>
      </c>
      <c r="E35" s="137" t="s">
        <v>41</v>
      </c>
      <c r="F35" s="137" t="n">
        <v>159000</v>
      </c>
      <c r="G35" s="137" t="s">
        <v>4814</v>
      </c>
      <c r="H35" s="138" t="n">
        <v>0.517361111111111</v>
      </c>
      <c r="I35" s="139" t="n">
        <v>44703</v>
      </c>
      <c r="J35" s="137" t="n">
        <v>8800</v>
      </c>
      <c r="K35" s="137" t="s">
        <v>28</v>
      </c>
      <c r="L35" s="137" t="s">
        <v>29</v>
      </c>
      <c r="M35" s="140" t="s">
        <v>1763</v>
      </c>
      <c r="N35" s="142" t="s">
        <v>4817</v>
      </c>
      <c r="O35" s="137" t="n">
        <v>555</v>
      </c>
      <c r="P35" s="139" t="n">
        <v>44826</v>
      </c>
      <c r="Q35" s="137" t="s">
        <v>4228</v>
      </c>
      <c r="R35" s="137" t="n">
        <v>81</v>
      </c>
      <c r="S35" s="137" t="n">
        <v>9</v>
      </c>
      <c r="T35" s="137" t="s">
        <v>36</v>
      </c>
      <c r="U35" s="137" t="n">
        <v>0</v>
      </c>
    </row>
    <row r="36" customFormat="false" ht="14.25" hidden="false" customHeight="true" outlineLevel="0" collapsed="false">
      <c r="A36" s="143" t="s">
        <v>1764</v>
      </c>
      <c r="B36" s="137" t="s">
        <v>1765</v>
      </c>
      <c r="C36" s="137" t="s">
        <v>1755</v>
      </c>
      <c r="D36" s="137" t="s">
        <v>1756</v>
      </c>
      <c r="E36" s="137" t="s">
        <v>41</v>
      </c>
      <c r="F36" s="137" t="n">
        <v>159000</v>
      </c>
      <c r="G36" s="137" t="s">
        <v>4814</v>
      </c>
      <c r="H36" s="138" t="n">
        <v>0.336805555555556</v>
      </c>
      <c r="I36" s="139" t="n">
        <v>44668</v>
      </c>
      <c r="J36" s="137" t="n">
        <v>10000</v>
      </c>
      <c r="K36" s="137" t="s">
        <v>28</v>
      </c>
      <c r="L36" s="137" t="s">
        <v>29</v>
      </c>
      <c r="M36" s="140" t="s">
        <v>1766</v>
      </c>
      <c r="N36" s="142" t="s">
        <v>4818</v>
      </c>
      <c r="O36" s="137" t="n">
        <v>287</v>
      </c>
      <c r="P36" s="139" t="s">
        <v>4819</v>
      </c>
      <c r="Q36" s="137" t="s">
        <v>4199</v>
      </c>
      <c r="R36" s="137" t="n">
        <v>81</v>
      </c>
      <c r="S36" s="137" t="n">
        <v>9</v>
      </c>
      <c r="T36" s="137" t="s">
        <v>36</v>
      </c>
      <c r="U36" s="137" t="n">
        <v>0</v>
      </c>
    </row>
    <row r="37" customFormat="false" ht="14.25" hidden="false" customHeight="true" outlineLevel="0" collapsed="false">
      <c r="A37" s="143" t="s">
        <v>1767</v>
      </c>
      <c r="B37" s="137" t="s">
        <v>1768</v>
      </c>
      <c r="C37" s="137" t="s">
        <v>1755</v>
      </c>
      <c r="D37" s="137" t="s">
        <v>1756</v>
      </c>
      <c r="E37" s="137" t="s">
        <v>41</v>
      </c>
      <c r="F37" s="137" t="n">
        <v>159000</v>
      </c>
      <c r="G37" s="137" t="s">
        <v>4814</v>
      </c>
      <c r="H37" s="138" t="n">
        <v>0.356944444444444</v>
      </c>
      <c r="I37" s="139" t="n">
        <v>44463</v>
      </c>
      <c r="J37" s="137" t="n">
        <v>10000</v>
      </c>
      <c r="K37" s="137" t="s">
        <v>28</v>
      </c>
      <c r="L37" s="137" t="s">
        <v>29</v>
      </c>
      <c r="M37" s="140" t="s">
        <v>1769</v>
      </c>
      <c r="N37" s="142" t="s">
        <v>4820</v>
      </c>
      <c r="O37" s="137" t="n">
        <v>901</v>
      </c>
      <c r="P37" s="139" t="s">
        <v>4821</v>
      </c>
      <c r="Q37" s="137" t="s">
        <v>4228</v>
      </c>
      <c r="R37" s="137" t="n">
        <v>81</v>
      </c>
      <c r="S37" s="137" t="n">
        <v>9</v>
      </c>
      <c r="T37" s="137" t="s">
        <v>36</v>
      </c>
      <c r="U37" s="137" t="n">
        <v>0</v>
      </c>
    </row>
    <row r="38" customFormat="false" ht="14.25" hidden="false" customHeight="true" outlineLevel="0" collapsed="false">
      <c r="A38" s="143" t="s">
        <v>1770</v>
      </c>
      <c r="B38" s="137" t="s">
        <v>1771</v>
      </c>
      <c r="C38" s="137" t="s">
        <v>1772</v>
      </c>
      <c r="D38" s="137" t="s">
        <v>1773</v>
      </c>
      <c r="E38" s="137" t="s">
        <v>41</v>
      </c>
      <c r="F38" s="137" t="n">
        <v>4360000</v>
      </c>
      <c r="G38" s="137" t="s">
        <v>4822</v>
      </c>
      <c r="H38" s="138" t="n">
        <v>0.413194444444444</v>
      </c>
      <c r="I38" s="139" t="n">
        <v>43791</v>
      </c>
      <c r="J38" s="137" t="n">
        <v>105000</v>
      </c>
      <c r="K38" s="137" t="s">
        <v>28</v>
      </c>
      <c r="L38" s="137" t="s">
        <v>29</v>
      </c>
      <c r="M38" s="140" t="s">
        <v>4823</v>
      </c>
      <c r="N38" s="142" t="s">
        <v>4769</v>
      </c>
      <c r="O38" s="137" t="n">
        <v>6341</v>
      </c>
      <c r="P38" s="139" t="n">
        <v>44819</v>
      </c>
      <c r="Q38" s="137" t="s">
        <v>4199</v>
      </c>
      <c r="R38" s="137" t="n">
        <v>5252</v>
      </c>
      <c r="S38" s="137" t="n">
        <v>72</v>
      </c>
      <c r="T38" s="137" t="s">
        <v>36</v>
      </c>
      <c r="U38" s="137" t="n">
        <v>0</v>
      </c>
    </row>
    <row r="39" customFormat="false" ht="14.25" hidden="false" customHeight="true" outlineLevel="0" collapsed="false">
      <c r="A39" s="143" t="s">
        <v>1775</v>
      </c>
      <c r="B39" s="137" t="s">
        <v>1776</v>
      </c>
      <c r="C39" s="137" t="s">
        <v>1772</v>
      </c>
      <c r="D39" s="137" t="s">
        <v>1773</v>
      </c>
      <c r="E39" s="137" t="s">
        <v>41</v>
      </c>
      <c r="F39" s="137" t="n">
        <v>4360000</v>
      </c>
      <c r="G39" s="137" t="s">
        <v>4822</v>
      </c>
      <c r="H39" s="138" t="n">
        <v>0.445138888888889</v>
      </c>
      <c r="I39" s="139" t="n">
        <v>44548</v>
      </c>
      <c r="J39" s="137" t="n">
        <v>45000</v>
      </c>
      <c r="K39" s="137" t="s">
        <v>28</v>
      </c>
      <c r="L39" s="137" t="s">
        <v>29</v>
      </c>
      <c r="M39" s="140" t="s">
        <v>4824</v>
      </c>
      <c r="N39" s="142" t="s">
        <v>4769</v>
      </c>
      <c r="O39" s="137" t="n">
        <v>3589</v>
      </c>
      <c r="P39" s="139" t="s">
        <v>4825</v>
      </c>
      <c r="Q39" s="137" t="s">
        <v>4199</v>
      </c>
      <c r="R39" s="137" t="n">
        <v>5252</v>
      </c>
      <c r="S39" s="137" t="n">
        <v>72</v>
      </c>
      <c r="T39" s="137" t="s">
        <v>36</v>
      </c>
      <c r="U39" s="137" t="n">
        <v>0</v>
      </c>
    </row>
    <row r="40" customFormat="false" ht="14.25" hidden="false" customHeight="true" outlineLevel="0" collapsed="false">
      <c r="A40" s="143" t="s">
        <v>1778</v>
      </c>
      <c r="B40" s="137" t="s">
        <v>1779</v>
      </c>
      <c r="C40" s="137" t="s">
        <v>1772</v>
      </c>
      <c r="D40" s="137" t="s">
        <v>1773</v>
      </c>
      <c r="E40" s="137" t="s">
        <v>41</v>
      </c>
      <c r="F40" s="137" t="n">
        <v>4360000</v>
      </c>
      <c r="G40" s="137" t="s">
        <v>4822</v>
      </c>
      <c r="H40" s="138" t="n">
        <v>0.413194444444444</v>
      </c>
      <c r="I40" s="139" t="n">
        <v>44775</v>
      </c>
      <c r="J40" s="137" t="n">
        <v>17000</v>
      </c>
      <c r="K40" s="137" t="s">
        <v>28</v>
      </c>
      <c r="L40" s="137" t="s">
        <v>29</v>
      </c>
      <c r="M40" s="140" t="s">
        <v>4826</v>
      </c>
      <c r="N40" s="142" t="s">
        <v>4769</v>
      </c>
      <c r="O40" s="137" t="n">
        <v>826</v>
      </c>
      <c r="P40" s="139" t="n">
        <v>44826</v>
      </c>
      <c r="Q40" s="137" t="s">
        <v>4199</v>
      </c>
      <c r="R40" s="137" t="n">
        <v>5252</v>
      </c>
      <c r="S40" s="137" t="n">
        <v>72</v>
      </c>
      <c r="T40" s="137" t="s">
        <v>36</v>
      </c>
      <c r="U40" s="137" t="n">
        <v>0</v>
      </c>
    </row>
    <row r="41" customFormat="false" ht="14.25" hidden="false" customHeight="true" outlineLevel="0" collapsed="false">
      <c r="A41" s="143" t="s">
        <v>1781</v>
      </c>
      <c r="B41" s="137" t="s">
        <v>1782</v>
      </c>
      <c r="C41" s="137" t="s">
        <v>1772</v>
      </c>
      <c r="D41" s="137" t="s">
        <v>1773</v>
      </c>
      <c r="E41" s="137" t="s">
        <v>41</v>
      </c>
      <c r="F41" s="137" t="n">
        <v>4360000</v>
      </c>
      <c r="G41" s="137" t="s">
        <v>4822</v>
      </c>
      <c r="H41" s="138" t="n">
        <v>0.438888888888889</v>
      </c>
      <c r="I41" s="139" t="n">
        <v>44221</v>
      </c>
      <c r="J41" s="137" t="n">
        <v>36000</v>
      </c>
      <c r="K41" s="137" t="s">
        <v>28</v>
      </c>
      <c r="L41" s="137" t="s">
        <v>29</v>
      </c>
      <c r="M41" s="146" t="s">
        <v>4827</v>
      </c>
      <c r="N41" s="142" t="s">
        <v>4769</v>
      </c>
      <c r="O41" s="137" t="n">
        <v>5417</v>
      </c>
      <c r="P41" s="139" t="s">
        <v>4828</v>
      </c>
      <c r="Q41" s="137" t="s">
        <v>4199</v>
      </c>
      <c r="R41" s="137" t="n">
        <v>5252</v>
      </c>
      <c r="S41" s="137" t="n">
        <v>72</v>
      </c>
      <c r="T41" s="137" t="s">
        <v>36</v>
      </c>
      <c r="U41" s="137" t="n">
        <v>0</v>
      </c>
    </row>
    <row r="42" customFormat="false" ht="14.25" hidden="false" customHeight="true" outlineLevel="0" collapsed="false">
      <c r="A42" s="143" t="s">
        <v>1784</v>
      </c>
      <c r="B42" s="137" t="s">
        <v>1785</v>
      </c>
      <c r="C42" s="137" t="s">
        <v>1772</v>
      </c>
      <c r="D42" s="137" t="s">
        <v>1773</v>
      </c>
      <c r="E42" s="137" t="s">
        <v>41</v>
      </c>
      <c r="F42" s="137" t="n">
        <v>4360000</v>
      </c>
      <c r="G42" s="137" t="s">
        <v>4822</v>
      </c>
      <c r="H42" s="144" t="n">
        <v>1.66041666666667</v>
      </c>
      <c r="I42" s="139" t="n">
        <v>44689</v>
      </c>
      <c r="J42" s="137" t="n">
        <v>38000</v>
      </c>
      <c r="K42" s="137" t="s">
        <v>28</v>
      </c>
      <c r="L42" s="137" t="s">
        <v>29</v>
      </c>
      <c r="M42" s="140" t="s">
        <v>4829</v>
      </c>
      <c r="N42" s="142" t="s">
        <v>4769</v>
      </c>
      <c r="O42" s="137" t="n">
        <v>3782</v>
      </c>
      <c r="P42" s="139" t="n">
        <v>44825</v>
      </c>
      <c r="Q42" s="137" t="s">
        <v>4199</v>
      </c>
      <c r="R42" s="137" t="n">
        <v>5252</v>
      </c>
      <c r="S42" s="137" t="n">
        <v>72</v>
      </c>
      <c r="T42" s="137" t="s">
        <v>36</v>
      </c>
      <c r="U42" s="137" t="n">
        <v>0</v>
      </c>
    </row>
    <row r="43" customFormat="false" ht="14.25" hidden="false" customHeight="true" outlineLevel="0" collapsed="false">
      <c r="A43" s="143" t="s">
        <v>1787</v>
      </c>
      <c r="B43" s="137" t="s">
        <v>1788</v>
      </c>
      <c r="C43" s="137" t="s">
        <v>1789</v>
      </c>
      <c r="D43" s="137" t="s">
        <v>1790</v>
      </c>
      <c r="E43" s="137" t="s">
        <v>41</v>
      </c>
      <c r="F43" s="137" t="n">
        <v>573000</v>
      </c>
      <c r="G43" s="137" t="s">
        <v>4830</v>
      </c>
      <c r="H43" s="138" t="n">
        <v>0.215277777777778</v>
      </c>
      <c r="I43" s="139" t="n">
        <v>44046</v>
      </c>
      <c r="J43" s="137" t="n">
        <v>57000</v>
      </c>
      <c r="K43" s="137" t="s">
        <v>28</v>
      </c>
      <c r="L43" s="137" t="s">
        <v>29</v>
      </c>
      <c r="M43" s="140" t="s">
        <v>4831</v>
      </c>
      <c r="N43" s="142" t="s">
        <v>4832</v>
      </c>
      <c r="O43" s="137" t="s">
        <v>4769</v>
      </c>
      <c r="P43" s="139" t="s">
        <v>4769</v>
      </c>
      <c r="Q43" s="137" t="s">
        <v>4199</v>
      </c>
      <c r="R43" s="137" t="n">
        <v>578</v>
      </c>
      <c r="S43" s="137" t="n">
        <v>33</v>
      </c>
      <c r="T43" s="137" t="s">
        <v>29</v>
      </c>
      <c r="U43" s="137" t="n">
        <v>0</v>
      </c>
    </row>
    <row r="44" customFormat="false" ht="14.25" hidden="false" customHeight="true" outlineLevel="0" collapsed="false">
      <c r="A44" s="143" t="s">
        <v>1792</v>
      </c>
      <c r="B44" s="137" t="s">
        <v>1793</v>
      </c>
      <c r="C44" s="137" t="s">
        <v>1789</v>
      </c>
      <c r="D44" s="137" t="s">
        <v>1790</v>
      </c>
      <c r="E44" s="137" t="s">
        <v>41</v>
      </c>
      <c r="F44" s="137" t="n">
        <v>573000</v>
      </c>
      <c r="G44" s="137" t="s">
        <v>4830</v>
      </c>
      <c r="H44" s="138" t="n">
        <v>0.561111111111111</v>
      </c>
      <c r="I44" s="139" t="n">
        <v>44727</v>
      </c>
      <c r="J44" s="137" t="n">
        <v>25000</v>
      </c>
      <c r="K44" s="137" t="s">
        <v>28</v>
      </c>
      <c r="L44" s="137" t="s">
        <v>36</v>
      </c>
      <c r="M44" s="140" t="s">
        <v>4833</v>
      </c>
      <c r="N44" s="142" t="s">
        <v>4834</v>
      </c>
      <c r="O44" s="137" t="n">
        <v>1960</v>
      </c>
      <c r="P44" s="139" t="n">
        <v>44826</v>
      </c>
      <c r="Q44" s="137" t="s">
        <v>4199</v>
      </c>
      <c r="R44" s="137" t="n">
        <v>578</v>
      </c>
      <c r="S44" s="137" t="n">
        <v>33</v>
      </c>
      <c r="T44" s="137" t="s">
        <v>36</v>
      </c>
      <c r="U44" s="137" t="n">
        <v>0</v>
      </c>
    </row>
    <row r="45" customFormat="false" ht="14.25" hidden="false" customHeight="true" outlineLevel="0" collapsed="false">
      <c r="A45" s="143" t="s">
        <v>1795</v>
      </c>
      <c r="B45" s="137" t="s">
        <v>1796</v>
      </c>
      <c r="C45" s="137" t="s">
        <v>1789</v>
      </c>
      <c r="D45" s="137" t="s">
        <v>1790</v>
      </c>
      <c r="E45" s="137" t="s">
        <v>41</v>
      </c>
      <c r="F45" s="137" t="n">
        <v>573000</v>
      </c>
      <c r="G45" s="137" t="s">
        <v>4830</v>
      </c>
      <c r="H45" s="138" t="n">
        <v>0.429166666666667</v>
      </c>
      <c r="I45" s="139" t="n">
        <v>44815</v>
      </c>
      <c r="J45" s="137" t="n">
        <v>7600</v>
      </c>
      <c r="K45" s="137" t="s">
        <v>28</v>
      </c>
      <c r="L45" s="137" t="s">
        <v>36</v>
      </c>
      <c r="M45" s="140" t="s">
        <v>4835</v>
      </c>
      <c r="N45" s="142" t="s">
        <v>4836</v>
      </c>
      <c r="O45" s="137" t="n">
        <v>413</v>
      </c>
      <c r="P45" s="139" t="n">
        <v>44827</v>
      </c>
      <c r="Q45" s="137" t="s">
        <v>4199</v>
      </c>
      <c r="R45" s="137" t="n">
        <v>578</v>
      </c>
      <c r="S45" s="137" t="n">
        <v>33</v>
      </c>
      <c r="T45" s="137" t="s">
        <v>36</v>
      </c>
      <c r="U45" s="137" t="n">
        <v>0</v>
      </c>
    </row>
    <row r="46" customFormat="false" ht="14.25" hidden="false" customHeight="true" outlineLevel="0" collapsed="false">
      <c r="A46" s="143" t="s">
        <v>1798</v>
      </c>
      <c r="B46" s="137" t="s">
        <v>1799</v>
      </c>
      <c r="C46" s="137" t="s">
        <v>1789</v>
      </c>
      <c r="D46" s="137" t="s">
        <v>1790</v>
      </c>
      <c r="E46" s="137" t="s">
        <v>41</v>
      </c>
      <c r="F46" s="137" t="n">
        <v>573000</v>
      </c>
      <c r="G46" s="137" t="s">
        <v>4830</v>
      </c>
      <c r="H46" s="138" t="n">
        <v>0.59375</v>
      </c>
      <c r="I46" s="139" t="n">
        <v>44803</v>
      </c>
      <c r="J46" s="137" t="n">
        <v>2300</v>
      </c>
      <c r="K46" s="137" t="s">
        <v>28</v>
      </c>
      <c r="L46" s="137" t="s">
        <v>36</v>
      </c>
      <c r="M46" s="140" t="s">
        <v>4837</v>
      </c>
      <c r="N46" s="142" t="s">
        <v>4838</v>
      </c>
      <c r="O46" s="137" t="n">
        <v>133</v>
      </c>
      <c r="P46" s="139" t="n">
        <v>44826</v>
      </c>
      <c r="Q46" s="137" t="s">
        <v>4199</v>
      </c>
      <c r="R46" s="137" t="n">
        <v>578</v>
      </c>
      <c r="S46" s="137" t="n">
        <v>33</v>
      </c>
      <c r="T46" s="137" t="s">
        <v>36</v>
      </c>
      <c r="U46" s="137" t="n">
        <v>0</v>
      </c>
    </row>
    <row r="47" customFormat="false" ht="14.25" hidden="false" customHeight="true" outlineLevel="0" collapsed="false">
      <c r="A47" s="143" t="s">
        <v>1801</v>
      </c>
      <c r="B47" s="137" t="s">
        <v>1802</v>
      </c>
      <c r="C47" s="137" t="s">
        <v>1789</v>
      </c>
      <c r="D47" s="137" t="s">
        <v>1790</v>
      </c>
      <c r="E47" s="137" t="s">
        <v>41</v>
      </c>
      <c r="F47" s="137" t="n">
        <v>573000</v>
      </c>
      <c r="G47" s="137" t="s">
        <v>4830</v>
      </c>
      <c r="H47" s="138" t="n">
        <v>0.197222222222222</v>
      </c>
      <c r="I47" s="139" t="n">
        <v>44775</v>
      </c>
      <c r="J47" s="137" t="n">
        <v>1600</v>
      </c>
      <c r="K47" s="137" t="s">
        <v>28</v>
      </c>
      <c r="L47" s="137" t="s">
        <v>36</v>
      </c>
      <c r="M47" s="140" t="s">
        <v>4839</v>
      </c>
      <c r="N47" s="142" t="s">
        <v>4840</v>
      </c>
      <c r="O47" s="137" t="n">
        <v>254</v>
      </c>
      <c r="P47" s="139" t="s">
        <v>4819</v>
      </c>
      <c r="Q47" s="137" t="s">
        <v>4199</v>
      </c>
      <c r="R47" s="137" t="n">
        <v>578</v>
      </c>
      <c r="S47" s="137" t="n">
        <v>33</v>
      </c>
      <c r="T47" s="137" t="s">
        <v>36</v>
      </c>
      <c r="U47" s="137" t="n">
        <v>0</v>
      </c>
    </row>
    <row r="48" customFormat="false" ht="14.25" hidden="false" customHeight="true" outlineLevel="0" collapsed="false">
      <c r="A48" s="143" t="s">
        <v>1804</v>
      </c>
      <c r="B48" s="137" t="s">
        <v>1805</v>
      </c>
      <c r="C48" s="137" t="s">
        <v>1806</v>
      </c>
      <c r="D48" s="137" t="s">
        <v>1807</v>
      </c>
      <c r="E48" s="137" t="s">
        <v>41</v>
      </c>
      <c r="F48" s="137" t="n">
        <v>656000</v>
      </c>
      <c r="G48" s="137" t="s">
        <v>4841</v>
      </c>
      <c r="H48" s="138" t="n">
        <v>0.45625</v>
      </c>
      <c r="I48" s="139" t="n">
        <v>44414</v>
      </c>
      <c r="J48" s="137" t="n">
        <v>4000</v>
      </c>
      <c r="K48" s="137" t="s">
        <v>28</v>
      </c>
      <c r="L48" s="137" t="s">
        <v>36</v>
      </c>
      <c r="M48" s="140" t="s">
        <v>4842</v>
      </c>
      <c r="N48" s="142" t="s">
        <v>4843</v>
      </c>
      <c r="O48" s="137" t="n">
        <v>113</v>
      </c>
      <c r="P48" s="139" t="n">
        <v>44817</v>
      </c>
      <c r="Q48" s="137" t="s">
        <v>4199</v>
      </c>
      <c r="R48" s="137" t="n">
        <v>1497</v>
      </c>
      <c r="S48" s="137" t="n">
        <v>83</v>
      </c>
      <c r="T48" s="137" t="s">
        <v>36</v>
      </c>
      <c r="U48" s="137" t="n">
        <v>5</v>
      </c>
    </row>
    <row r="49" customFormat="false" ht="14.25" hidden="false" customHeight="true" outlineLevel="0" collapsed="false">
      <c r="A49" s="143" t="s">
        <v>1809</v>
      </c>
      <c r="B49" s="137" t="s">
        <v>1810</v>
      </c>
      <c r="C49" s="137" t="s">
        <v>1806</v>
      </c>
      <c r="D49" s="137" t="s">
        <v>1807</v>
      </c>
      <c r="E49" s="137" t="s">
        <v>41</v>
      </c>
      <c r="F49" s="137" t="n">
        <v>656000</v>
      </c>
      <c r="G49" s="137" t="s">
        <v>4841</v>
      </c>
      <c r="H49" s="138" t="n">
        <v>0.705555555555556</v>
      </c>
      <c r="I49" s="139" t="n">
        <v>43704</v>
      </c>
      <c r="J49" s="137" t="n">
        <v>26000</v>
      </c>
      <c r="K49" s="137" t="s">
        <v>28</v>
      </c>
      <c r="L49" s="137" t="s">
        <v>36</v>
      </c>
      <c r="M49" s="140" t="s">
        <v>4844</v>
      </c>
      <c r="N49" s="142" t="s">
        <v>4769</v>
      </c>
      <c r="O49" s="137" t="n">
        <v>1005</v>
      </c>
      <c r="P49" s="139" t="n">
        <v>44818</v>
      </c>
      <c r="Q49" s="137" t="s">
        <v>4199</v>
      </c>
      <c r="R49" s="137" t="n">
        <v>1497</v>
      </c>
      <c r="S49" s="137" t="n">
        <v>83</v>
      </c>
      <c r="T49" s="137" t="s">
        <v>36</v>
      </c>
      <c r="U49" s="137" t="n">
        <v>5</v>
      </c>
    </row>
    <row r="50" customFormat="false" ht="14.25" hidden="false" customHeight="true" outlineLevel="0" collapsed="false">
      <c r="A50" s="143" t="s">
        <v>1812</v>
      </c>
      <c r="B50" s="137" t="s">
        <v>1813</v>
      </c>
      <c r="C50" s="137" t="s">
        <v>1806</v>
      </c>
      <c r="D50" s="137" t="s">
        <v>1807</v>
      </c>
      <c r="E50" s="137" t="s">
        <v>41</v>
      </c>
      <c r="F50" s="137" t="n">
        <v>656000</v>
      </c>
      <c r="G50" s="137" t="s">
        <v>4841</v>
      </c>
      <c r="H50" s="138" t="n">
        <v>0.496527777777778</v>
      </c>
      <c r="I50" s="139" t="n">
        <v>44577</v>
      </c>
      <c r="J50" s="137" t="n">
        <v>1100</v>
      </c>
      <c r="K50" s="137" t="s">
        <v>28</v>
      </c>
      <c r="L50" s="137" t="s">
        <v>36</v>
      </c>
      <c r="M50" s="140" t="s">
        <v>4845</v>
      </c>
      <c r="N50" s="142" t="s">
        <v>4843</v>
      </c>
      <c r="O50" s="137" t="n">
        <v>47</v>
      </c>
      <c r="P50" s="139" t="s">
        <v>4793</v>
      </c>
      <c r="Q50" s="137" t="s">
        <v>4199</v>
      </c>
      <c r="R50" s="137" t="n">
        <v>1497</v>
      </c>
      <c r="S50" s="137" t="n">
        <v>83</v>
      </c>
      <c r="T50" s="137" t="s">
        <v>29</v>
      </c>
      <c r="U50" s="137" t="n">
        <v>5</v>
      </c>
    </row>
    <row r="51" customFormat="false" ht="14.25" hidden="false" customHeight="true" outlineLevel="0" collapsed="false">
      <c r="A51" s="143" t="s">
        <v>1815</v>
      </c>
      <c r="B51" s="137" t="s">
        <v>1816</v>
      </c>
      <c r="C51" s="137" t="s">
        <v>1806</v>
      </c>
      <c r="D51" s="137" t="s">
        <v>1807</v>
      </c>
      <c r="E51" s="137" t="s">
        <v>41</v>
      </c>
      <c r="F51" s="137" t="n">
        <v>656000</v>
      </c>
      <c r="G51" s="137" t="s">
        <v>4841</v>
      </c>
      <c r="H51" s="138" t="n">
        <v>0.682638888888889</v>
      </c>
      <c r="I51" s="139" t="n">
        <v>44105</v>
      </c>
      <c r="J51" s="137" t="n">
        <v>2700</v>
      </c>
      <c r="K51" s="137" t="s">
        <v>28</v>
      </c>
      <c r="L51" s="137" t="s">
        <v>36</v>
      </c>
      <c r="M51" s="140" t="s">
        <v>4846</v>
      </c>
      <c r="N51" s="142" t="s">
        <v>4847</v>
      </c>
      <c r="O51" s="137" t="n">
        <v>87</v>
      </c>
      <c r="P51" s="139" t="s">
        <v>4825</v>
      </c>
      <c r="Q51" s="137" t="s">
        <v>4199</v>
      </c>
      <c r="R51" s="137" t="n">
        <v>1497</v>
      </c>
      <c r="S51" s="137" t="n">
        <v>83</v>
      </c>
      <c r="T51" s="137" t="s">
        <v>36</v>
      </c>
      <c r="U51" s="137" t="n">
        <v>5</v>
      </c>
    </row>
    <row r="52" customFormat="false" ht="14.25" hidden="false" customHeight="true" outlineLevel="0" collapsed="false">
      <c r="A52" s="143" t="s">
        <v>1818</v>
      </c>
      <c r="B52" s="137" t="s">
        <v>1819</v>
      </c>
      <c r="C52" s="137" t="s">
        <v>1806</v>
      </c>
      <c r="D52" s="137" t="s">
        <v>1807</v>
      </c>
      <c r="E52" s="137" t="s">
        <v>41</v>
      </c>
      <c r="F52" s="137" t="n">
        <v>656000</v>
      </c>
      <c r="G52" s="137" t="s">
        <v>4841</v>
      </c>
      <c r="H52" s="138" t="n">
        <v>0.405555555555556</v>
      </c>
      <c r="I52" s="139" t="n">
        <v>43795</v>
      </c>
      <c r="J52" s="137" t="n">
        <v>56000</v>
      </c>
      <c r="K52" s="137" t="s">
        <v>28</v>
      </c>
      <c r="L52" s="137" t="s">
        <v>36</v>
      </c>
      <c r="M52" s="140" t="s">
        <v>4848</v>
      </c>
      <c r="N52" s="142" t="s">
        <v>4843</v>
      </c>
      <c r="O52" s="137" t="n">
        <v>1563</v>
      </c>
      <c r="P52" s="139" t="n">
        <v>44826</v>
      </c>
      <c r="Q52" s="137" t="s">
        <v>4199</v>
      </c>
      <c r="R52" s="137" t="n">
        <v>1497</v>
      </c>
      <c r="S52" s="137" t="n">
        <v>83</v>
      </c>
      <c r="T52" s="137" t="s">
        <v>36</v>
      </c>
      <c r="U52" s="137" t="n">
        <v>5</v>
      </c>
    </row>
    <row r="53" customFormat="false" ht="14.25" hidden="false" customHeight="true" outlineLevel="0" collapsed="false">
      <c r="A53" s="143" t="s">
        <v>1821</v>
      </c>
      <c r="B53" s="137" t="s">
        <v>1822</v>
      </c>
      <c r="C53" s="137" t="s">
        <v>1823</v>
      </c>
      <c r="D53" s="137" t="s">
        <v>1824</v>
      </c>
      <c r="E53" s="137" t="s">
        <v>41</v>
      </c>
      <c r="F53" s="137" t="n">
        <v>104000000</v>
      </c>
      <c r="G53" s="137" t="s">
        <v>4849</v>
      </c>
      <c r="H53" s="144" t="n">
        <v>1.07013888888889</v>
      </c>
      <c r="I53" s="139" t="n">
        <v>44525</v>
      </c>
      <c r="J53" s="137" t="n">
        <v>14000000</v>
      </c>
      <c r="K53" s="137" t="s">
        <v>28</v>
      </c>
      <c r="L53" s="137" t="s">
        <v>29</v>
      </c>
      <c r="M53" s="140" t="s">
        <v>4850</v>
      </c>
      <c r="N53" s="142" t="s">
        <v>4843</v>
      </c>
      <c r="O53" s="137" t="n">
        <v>610908</v>
      </c>
      <c r="P53" s="139" t="n">
        <v>44827</v>
      </c>
      <c r="Q53" s="137" t="s">
        <v>4199</v>
      </c>
      <c r="R53" s="137" t="n">
        <v>728</v>
      </c>
      <c r="S53" s="137" t="n">
        <v>7</v>
      </c>
      <c r="T53" s="137" t="s">
        <v>36</v>
      </c>
      <c r="U53" s="137" t="n">
        <v>0</v>
      </c>
    </row>
    <row r="54" customFormat="false" ht="14.25" hidden="false" customHeight="true" outlineLevel="0" collapsed="false">
      <c r="A54" s="143" t="s">
        <v>1826</v>
      </c>
      <c r="B54" s="137" t="s">
        <v>1827</v>
      </c>
      <c r="C54" s="137" t="s">
        <v>1823</v>
      </c>
      <c r="D54" s="137" t="s">
        <v>1824</v>
      </c>
      <c r="E54" s="137" t="s">
        <v>41</v>
      </c>
      <c r="F54" s="137" t="n">
        <v>104000000</v>
      </c>
      <c r="G54" s="137" t="s">
        <v>4849</v>
      </c>
      <c r="H54" s="138" t="n">
        <v>0.333333333333333</v>
      </c>
      <c r="I54" s="139" t="n">
        <v>44591</v>
      </c>
      <c r="J54" s="137" t="n">
        <v>4000000</v>
      </c>
      <c r="K54" s="137" t="s">
        <v>28</v>
      </c>
      <c r="L54" s="137" t="s">
        <v>29</v>
      </c>
      <c r="M54" s="140" t="s">
        <v>4851</v>
      </c>
      <c r="N54" s="142" t="s">
        <v>4843</v>
      </c>
      <c r="O54" s="137" t="n">
        <v>144920</v>
      </c>
      <c r="P54" s="139" t="n">
        <v>44827</v>
      </c>
      <c r="Q54" s="137" t="s">
        <v>4199</v>
      </c>
      <c r="R54" s="137" t="n">
        <v>728</v>
      </c>
      <c r="S54" s="137" t="n">
        <v>7</v>
      </c>
      <c r="T54" s="137" t="s">
        <v>36</v>
      </c>
      <c r="U54" s="137" t="n">
        <v>0</v>
      </c>
    </row>
    <row r="55" customFormat="false" ht="14.25" hidden="false" customHeight="true" outlineLevel="0" collapsed="false">
      <c r="A55" s="143" t="s">
        <v>1829</v>
      </c>
      <c r="B55" s="143" t="s">
        <v>1830</v>
      </c>
      <c r="C55" s="137" t="s">
        <v>1823</v>
      </c>
      <c r="D55" s="137" t="s">
        <v>1824</v>
      </c>
      <c r="E55" s="137" t="s">
        <v>41</v>
      </c>
      <c r="F55" s="137" t="n">
        <v>104000000</v>
      </c>
      <c r="G55" s="137" t="s">
        <v>4849</v>
      </c>
      <c r="H55" s="138" t="n">
        <v>0.204166666666667</v>
      </c>
      <c r="I55" s="139" t="n">
        <v>44499</v>
      </c>
      <c r="J55" s="137" t="n">
        <v>4600000</v>
      </c>
      <c r="K55" s="137" t="s">
        <v>28</v>
      </c>
      <c r="L55" s="137" t="s">
        <v>29</v>
      </c>
      <c r="M55" s="147" t="s">
        <v>1831</v>
      </c>
      <c r="N55" s="142" t="s">
        <v>4843</v>
      </c>
      <c r="O55" s="137" t="n">
        <v>179436</v>
      </c>
      <c r="P55" s="139" t="n">
        <v>44827</v>
      </c>
      <c r="Q55" s="137" t="s">
        <v>4199</v>
      </c>
      <c r="R55" s="137" t="n">
        <v>728</v>
      </c>
      <c r="S55" s="137" t="n">
        <v>7</v>
      </c>
      <c r="T55" s="137" t="s">
        <v>36</v>
      </c>
      <c r="U55" s="137" t="n">
        <v>0</v>
      </c>
    </row>
    <row r="56" customFormat="false" ht="14.25" hidden="false" customHeight="true" outlineLevel="0" collapsed="false">
      <c r="A56" s="143" t="s">
        <v>1832</v>
      </c>
      <c r="B56" s="137" t="s">
        <v>1833</v>
      </c>
      <c r="C56" s="137" t="s">
        <v>1823</v>
      </c>
      <c r="D56" s="137" t="s">
        <v>1824</v>
      </c>
      <c r="E56" s="137" t="s">
        <v>41</v>
      </c>
      <c r="F56" s="137" t="n">
        <v>104000000</v>
      </c>
      <c r="G56" s="137" t="s">
        <v>4849</v>
      </c>
      <c r="H56" s="138" t="n">
        <v>0.374305555555556</v>
      </c>
      <c r="I56" s="139" t="n">
        <v>44640</v>
      </c>
      <c r="J56" s="137" t="n">
        <v>2900000</v>
      </c>
      <c r="K56" s="137" t="s">
        <v>28</v>
      </c>
      <c r="L56" s="137" t="s">
        <v>29</v>
      </c>
      <c r="M56" s="140" t="s">
        <v>4852</v>
      </c>
      <c r="N56" s="142" t="s">
        <v>4843</v>
      </c>
      <c r="O56" s="137" t="n">
        <v>103073</v>
      </c>
      <c r="P56" s="139" t="n">
        <v>44827</v>
      </c>
      <c r="Q56" s="137" t="s">
        <v>4199</v>
      </c>
      <c r="R56" s="137" t="n">
        <v>728</v>
      </c>
      <c r="S56" s="137" t="n">
        <v>7</v>
      </c>
      <c r="T56" s="137" t="s">
        <v>36</v>
      </c>
      <c r="U56" s="137" t="n">
        <v>0</v>
      </c>
    </row>
    <row r="57" customFormat="false" ht="14.25" hidden="false" customHeight="true" outlineLevel="0" collapsed="false">
      <c r="A57" s="143" t="s">
        <v>1835</v>
      </c>
      <c r="B57" s="137" t="s">
        <v>1836</v>
      </c>
      <c r="C57" s="137" t="s">
        <v>1823</v>
      </c>
      <c r="D57" s="137" t="s">
        <v>1824</v>
      </c>
      <c r="E57" s="137" t="s">
        <v>41</v>
      </c>
      <c r="F57" s="137" t="n">
        <v>104000000</v>
      </c>
      <c r="G57" s="137" t="s">
        <v>4849</v>
      </c>
      <c r="H57" s="138" t="n">
        <v>0.708333333333333</v>
      </c>
      <c r="I57" s="139" t="n">
        <v>44717</v>
      </c>
      <c r="J57" s="137" t="n">
        <v>4500000</v>
      </c>
      <c r="K57" s="137" t="s">
        <v>28</v>
      </c>
      <c r="L57" s="137" t="s">
        <v>29</v>
      </c>
      <c r="M57" s="140" t="s">
        <v>4853</v>
      </c>
      <c r="N57" s="142" t="s">
        <v>4843</v>
      </c>
      <c r="O57" s="137" t="n">
        <v>175231</v>
      </c>
      <c r="P57" s="139" t="n">
        <v>44827</v>
      </c>
      <c r="Q57" s="137" t="s">
        <v>4199</v>
      </c>
      <c r="R57" s="137" t="n">
        <v>728</v>
      </c>
      <c r="S57" s="137" t="n">
        <v>7</v>
      </c>
      <c r="T57" s="137" t="s">
        <v>36</v>
      </c>
      <c r="U57" s="137" t="n">
        <v>0</v>
      </c>
    </row>
    <row r="58" customFormat="false" ht="14.25" hidden="false" customHeight="true" outlineLevel="0" collapsed="false">
      <c r="A58" s="143" t="s">
        <v>1838</v>
      </c>
      <c r="B58" s="137" t="s">
        <v>1839</v>
      </c>
      <c r="C58" s="137" t="s">
        <v>1840</v>
      </c>
      <c r="D58" s="137" t="s">
        <v>1841</v>
      </c>
      <c r="E58" s="137" t="s">
        <v>41</v>
      </c>
      <c r="F58" s="137" t="n">
        <v>958000</v>
      </c>
      <c r="G58" s="137" t="s">
        <v>4854</v>
      </c>
      <c r="H58" s="138" t="n">
        <v>0.866666666666667</v>
      </c>
      <c r="I58" s="139" t="n">
        <v>44314</v>
      </c>
      <c r="J58" s="137" t="n">
        <v>64000</v>
      </c>
      <c r="K58" s="137" t="s">
        <v>957</v>
      </c>
      <c r="L58" s="137" t="s">
        <v>29</v>
      </c>
      <c r="M58" s="140" t="s">
        <v>4855</v>
      </c>
      <c r="N58" s="142" t="s">
        <v>4856</v>
      </c>
      <c r="O58" s="137" t="n">
        <v>1882</v>
      </c>
      <c r="P58" s="139" t="n">
        <v>44818</v>
      </c>
      <c r="Q58" s="137" t="s">
        <v>4199</v>
      </c>
      <c r="R58" s="137" t="n">
        <v>381</v>
      </c>
      <c r="S58" s="137" t="n">
        <v>30</v>
      </c>
      <c r="T58" s="137" t="s">
        <v>36</v>
      </c>
      <c r="U58" s="137" t="n">
        <v>4</v>
      </c>
    </row>
    <row r="59" customFormat="false" ht="14.25" hidden="false" customHeight="true" outlineLevel="0" collapsed="false">
      <c r="A59" s="143" t="s">
        <v>1843</v>
      </c>
      <c r="B59" s="137" t="s">
        <v>1844</v>
      </c>
      <c r="C59" s="137" t="s">
        <v>1840</v>
      </c>
      <c r="D59" s="137" t="s">
        <v>1841</v>
      </c>
      <c r="E59" s="137" t="s">
        <v>41</v>
      </c>
      <c r="F59" s="137" t="n">
        <v>958000</v>
      </c>
      <c r="G59" s="137" t="s">
        <v>4854</v>
      </c>
      <c r="H59" s="138" t="n">
        <v>0.364583333333333</v>
      </c>
      <c r="I59" s="139" t="n">
        <v>44409</v>
      </c>
      <c r="J59" s="137" t="n">
        <v>44000</v>
      </c>
      <c r="K59" s="137" t="s">
        <v>957</v>
      </c>
      <c r="L59" s="137" t="s">
        <v>29</v>
      </c>
      <c r="M59" s="140" t="s">
        <v>4857</v>
      </c>
      <c r="N59" s="142" t="s">
        <v>4858</v>
      </c>
      <c r="O59" s="137" t="n">
        <v>856</v>
      </c>
      <c r="P59" s="139" t="n">
        <v>44822</v>
      </c>
      <c r="Q59" s="137" t="s">
        <v>4199</v>
      </c>
      <c r="R59" s="137" t="n">
        <v>381</v>
      </c>
      <c r="S59" s="137" t="n">
        <v>30</v>
      </c>
      <c r="T59" s="137" t="s">
        <v>36</v>
      </c>
      <c r="U59" s="137" t="n">
        <v>4</v>
      </c>
    </row>
    <row r="60" customFormat="false" ht="14.25" hidden="false" customHeight="true" outlineLevel="0" collapsed="false">
      <c r="A60" s="143" t="s">
        <v>1846</v>
      </c>
      <c r="B60" s="137" t="s">
        <v>1847</v>
      </c>
      <c r="C60" s="137" t="s">
        <v>1840</v>
      </c>
      <c r="D60" s="137" t="s">
        <v>1841</v>
      </c>
      <c r="E60" s="137" t="s">
        <v>41</v>
      </c>
      <c r="F60" s="137" t="n">
        <v>958000</v>
      </c>
      <c r="G60" s="137" t="s">
        <v>4854</v>
      </c>
      <c r="H60" s="138" t="n">
        <v>0.836805555555556</v>
      </c>
      <c r="I60" s="139" t="n">
        <v>44507</v>
      </c>
      <c r="J60" s="137" t="n">
        <v>40000</v>
      </c>
      <c r="K60" s="137" t="s">
        <v>957</v>
      </c>
      <c r="L60" s="137" t="s">
        <v>29</v>
      </c>
      <c r="M60" s="140" t="s">
        <v>4859</v>
      </c>
      <c r="N60" s="142" t="s">
        <v>4860</v>
      </c>
      <c r="O60" s="137" t="n">
        <v>1469</v>
      </c>
      <c r="P60" s="139" t="n">
        <v>44824</v>
      </c>
      <c r="Q60" s="137" t="s">
        <v>4199</v>
      </c>
      <c r="R60" s="137" t="n">
        <v>381</v>
      </c>
      <c r="S60" s="137" t="n">
        <v>30</v>
      </c>
      <c r="T60" s="137" t="s">
        <v>36</v>
      </c>
      <c r="U60" s="137" t="n">
        <v>4</v>
      </c>
    </row>
    <row r="61" customFormat="false" ht="14.25" hidden="false" customHeight="true" outlineLevel="0" collapsed="false">
      <c r="A61" s="143" t="s">
        <v>1849</v>
      </c>
      <c r="B61" s="137" t="s">
        <v>1850</v>
      </c>
      <c r="C61" s="137" t="s">
        <v>1840</v>
      </c>
      <c r="D61" s="137" t="s">
        <v>1841</v>
      </c>
      <c r="E61" s="137" t="s">
        <v>41</v>
      </c>
      <c r="F61" s="137" t="n">
        <v>958000</v>
      </c>
      <c r="G61" s="137" t="s">
        <v>4854</v>
      </c>
      <c r="H61" s="144" t="n">
        <v>1.07430555555556</v>
      </c>
      <c r="I61" s="139" t="n">
        <v>44689</v>
      </c>
      <c r="J61" s="137" t="n">
        <v>20000</v>
      </c>
      <c r="K61" s="137" t="s">
        <v>957</v>
      </c>
      <c r="L61" s="137" t="s">
        <v>29</v>
      </c>
      <c r="M61" s="140" t="s">
        <v>4861</v>
      </c>
      <c r="N61" s="142" t="s">
        <v>4862</v>
      </c>
      <c r="O61" s="137" t="n">
        <v>967</v>
      </c>
      <c r="P61" s="139" t="n">
        <v>44825</v>
      </c>
      <c r="Q61" s="137" t="s">
        <v>4199</v>
      </c>
      <c r="R61" s="137" t="n">
        <v>381</v>
      </c>
      <c r="S61" s="137" t="n">
        <v>30</v>
      </c>
      <c r="T61" s="137" t="s">
        <v>36</v>
      </c>
      <c r="U61" s="137" t="n">
        <v>4</v>
      </c>
    </row>
    <row r="62" customFormat="false" ht="14.25" hidden="false" customHeight="true" outlineLevel="0" collapsed="false">
      <c r="A62" s="143" t="s">
        <v>1852</v>
      </c>
      <c r="B62" s="137" t="s">
        <v>1853</v>
      </c>
      <c r="C62" s="137" t="s">
        <v>1840</v>
      </c>
      <c r="D62" s="137" t="s">
        <v>1841</v>
      </c>
      <c r="E62" s="137" t="s">
        <v>41</v>
      </c>
      <c r="F62" s="137" t="n">
        <v>958000</v>
      </c>
      <c r="G62" s="137" t="s">
        <v>4854</v>
      </c>
      <c r="H62" s="138" t="n">
        <v>0.68125</v>
      </c>
      <c r="I62" s="139" t="n">
        <v>44463</v>
      </c>
      <c r="J62" s="137" t="n">
        <v>29000</v>
      </c>
      <c r="K62" s="137" t="s">
        <v>957</v>
      </c>
      <c r="L62" s="137" t="s">
        <v>29</v>
      </c>
      <c r="M62" s="140" t="s">
        <v>4863</v>
      </c>
      <c r="N62" s="142" t="s">
        <v>4864</v>
      </c>
      <c r="O62" s="137" t="n">
        <v>1449</v>
      </c>
      <c r="P62" s="139" t="s">
        <v>4825</v>
      </c>
      <c r="Q62" s="137" t="s">
        <v>4228</v>
      </c>
      <c r="R62" s="137" t="n">
        <v>381</v>
      </c>
      <c r="S62" s="137" t="n">
        <v>30</v>
      </c>
      <c r="T62" s="137" t="s">
        <v>36</v>
      </c>
      <c r="U62" s="137" t="n">
        <v>4</v>
      </c>
    </row>
    <row r="63" customFormat="false" ht="14.25" hidden="false" customHeight="true" outlineLevel="0" collapsed="false">
      <c r="A63" s="143" t="s">
        <v>277</v>
      </c>
      <c r="B63" s="137" t="s">
        <v>1855</v>
      </c>
      <c r="C63" s="137" t="s">
        <v>279</v>
      </c>
      <c r="D63" s="137" t="s">
        <v>1856</v>
      </c>
      <c r="E63" s="137" t="s">
        <v>47</v>
      </c>
      <c r="F63" s="137" t="n">
        <v>52800</v>
      </c>
      <c r="G63" s="137" t="s">
        <v>4865</v>
      </c>
      <c r="H63" s="138" t="n">
        <v>0.582638888888889</v>
      </c>
      <c r="I63" s="139" t="n">
        <v>44553</v>
      </c>
      <c r="J63" s="137" t="n">
        <v>7700</v>
      </c>
      <c r="K63" s="137" t="s">
        <v>28</v>
      </c>
      <c r="L63" s="137" t="s">
        <v>36</v>
      </c>
      <c r="M63" s="140" t="s">
        <v>4866</v>
      </c>
      <c r="N63" s="142" t="s">
        <v>4295</v>
      </c>
      <c r="O63" s="137" t="n">
        <v>181</v>
      </c>
      <c r="P63" s="139" t="n">
        <v>44826</v>
      </c>
      <c r="Q63" s="137" t="s">
        <v>4199</v>
      </c>
      <c r="R63" s="137" t="n">
        <v>45</v>
      </c>
      <c r="S63" s="137" t="n">
        <v>0</v>
      </c>
      <c r="T63" s="137" t="s">
        <v>36</v>
      </c>
      <c r="U63" s="137" t="n">
        <v>0</v>
      </c>
    </row>
    <row r="64" customFormat="false" ht="14.25" hidden="false" customHeight="true" outlineLevel="0" collapsed="false">
      <c r="A64" s="143" t="s">
        <v>1858</v>
      </c>
      <c r="B64" s="137" t="s">
        <v>1859</v>
      </c>
      <c r="C64" s="137" t="s">
        <v>279</v>
      </c>
      <c r="D64" s="137" t="s">
        <v>1856</v>
      </c>
      <c r="E64" s="137" t="s">
        <v>47</v>
      </c>
      <c r="F64" s="137" t="n">
        <v>52800</v>
      </c>
      <c r="G64" s="137" t="s">
        <v>4865</v>
      </c>
      <c r="H64" s="138" t="n">
        <v>0.455555555555556</v>
      </c>
      <c r="I64" s="139" t="n">
        <v>44630</v>
      </c>
      <c r="J64" s="137" t="n">
        <v>9900</v>
      </c>
      <c r="K64" s="137" t="s">
        <v>28</v>
      </c>
      <c r="L64" s="137" t="s">
        <v>36</v>
      </c>
      <c r="M64" s="140" t="s">
        <v>4867</v>
      </c>
      <c r="N64" s="142" t="s">
        <v>4868</v>
      </c>
      <c r="O64" s="137" t="n">
        <v>372</v>
      </c>
      <c r="P64" s="139" t="n">
        <v>44825</v>
      </c>
      <c r="Q64" s="137" t="s">
        <v>4228</v>
      </c>
      <c r="R64" s="137" t="n">
        <v>45</v>
      </c>
      <c r="S64" s="137" t="n">
        <v>0</v>
      </c>
      <c r="T64" s="137" t="s">
        <v>36</v>
      </c>
      <c r="U64" s="137" t="n">
        <v>0</v>
      </c>
    </row>
    <row r="65" customFormat="false" ht="14.25" hidden="false" customHeight="true" outlineLevel="0" collapsed="false">
      <c r="A65" s="143" t="s">
        <v>1861</v>
      </c>
      <c r="B65" s="137" t="s">
        <v>1862</v>
      </c>
      <c r="C65" s="137" t="s">
        <v>279</v>
      </c>
      <c r="D65" s="137" t="s">
        <v>1856</v>
      </c>
      <c r="E65" s="137" t="s">
        <v>47</v>
      </c>
      <c r="F65" s="137" t="n">
        <v>52800</v>
      </c>
      <c r="G65" s="137" t="s">
        <v>4865</v>
      </c>
      <c r="H65" s="138" t="n">
        <v>0.3625</v>
      </c>
      <c r="I65" s="139" t="n">
        <v>44687</v>
      </c>
      <c r="J65" s="137" t="n">
        <v>431</v>
      </c>
      <c r="K65" s="137" t="s">
        <v>28</v>
      </c>
      <c r="L65" s="137" t="s">
        <v>36</v>
      </c>
      <c r="M65" s="140" t="s">
        <v>4869</v>
      </c>
      <c r="N65" s="142" t="s">
        <v>4870</v>
      </c>
      <c r="O65" s="137" t="n">
        <v>49</v>
      </c>
      <c r="P65" s="139" t="s">
        <v>4821</v>
      </c>
      <c r="Q65" s="137" t="s">
        <v>4228</v>
      </c>
      <c r="R65" s="137" t="n">
        <v>45</v>
      </c>
      <c r="S65" s="137" t="n">
        <v>0</v>
      </c>
      <c r="T65" s="137" t="s">
        <v>36</v>
      </c>
      <c r="U65" s="137" t="n">
        <v>0</v>
      </c>
    </row>
    <row r="66" customFormat="false" ht="14.25" hidden="false" customHeight="true" outlineLevel="0" collapsed="false">
      <c r="A66" s="143" t="s">
        <v>1864</v>
      </c>
      <c r="B66" s="137" t="s">
        <v>1865</v>
      </c>
      <c r="C66" s="137" t="s">
        <v>279</v>
      </c>
      <c r="D66" s="137" t="s">
        <v>1856</v>
      </c>
      <c r="E66" s="137" t="s">
        <v>47</v>
      </c>
      <c r="F66" s="137" t="n">
        <v>52800</v>
      </c>
      <c r="G66" s="137" t="s">
        <v>4865</v>
      </c>
      <c r="H66" s="138" t="n">
        <v>0.306944444444444</v>
      </c>
      <c r="I66" s="139" t="n">
        <v>44446</v>
      </c>
      <c r="J66" s="137" t="n">
        <v>249</v>
      </c>
      <c r="K66" s="137" t="s">
        <v>28</v>
      </c>
      <c r="L66" s="137" t="s">
        <v>36</v>
      </c>
      <c r="M66" s="140" t="s">
        <v>4871</v>
      </c>
      <c r="N66" s="142" t="s">
        <v>4872</v>
      </c>
      <c r="O66" s="137" t="n">
        <v>39</v>
      </c>
      <c r="P66" s="139" t="s">
        <v>4821</v>
      </c>
      <c r="Q66" s="137" t="s">
        <v>4532</v>
      </c>
      <c r="R66" s="137" t="n">
        <v>45</v>
      </c>
      <c r="S66" s="137" t="n">
        <v>0</v>
      </c>
      <c r="T66" s="137" t="s">
        <v>36</v>
      </c>
      <c r="U66" s="137" t="n">
        <v>0</v>
      </c>
    </row>
    <row r="67" customFormat="false" ht="14.25" hidden="false" customHeight="true" outlineLevel="0" collapsed="false">
      <c r="A67" s="143" t="s">
        <v>1867</v>
      </c>
      <c r="B67" s="137" t="s">
        <v>1868</v>
      </c>
      <c r="C67" s="137" t="s">
        <v>279</v>
      </c>
      <c r="D67" s="137" t="s">
        <v>1856</v>
      </c>
      <c r="E67" s="137" t="s">
        <v>47</v>
      </c>
      <c r="F67" s="137" t="n">
        <v>52800</v>
      </c>
      <c r="G67" s="137" t="s">
        <v>4865</v>
      </c>
      <c r="H67" s="138" t="n">
        <v>0.511111111111111</v>
      </c>
      <c r="I67" s="139" t="n">
        <v>44422</v>
      </c>
      <c r="J67" s="137" t="n">
        <v>373</v>
      </c>
      <c r="K67" s="137" t="s">
        <v>28</v>
      </c>
      <c r="L67" s="137" t="s">
        <v>36</v>
      </c>
      <c r="M67" s="140" t="s">
        <v>4873</v>
      </c>
      <c r="N67" s="142" t="s">
        <v>4872</v>
      </c>
      <c r="O67" s="137" t="n">
        <v>26</v>
      </c>
      <c r="P67" s="139" t="n">
        <v>44825</v>
      </c>
      <c r="Q67" s="137" t="s">
        <v>4532</v>
      </c>
      <c r="R67" s="137" t="n">
        <v>45</v>
      </c>
      <c r="S67" s="137" t="n">
        <v>0</v>
      </c>
      <c r="T67" s="137" t="s">
        <v>36</v>
      </c>
      <c r="U67" s="137" t="n">
        <v>0</v>
      </c>
    </row>
    <row r="68" customFormat="false" ht="14.25" hidden="false" customHeight="true" outlineLevel="0" collapsed="false">
      <c r="A68" s="143" t="s">
        <v>1870</v>
      </c>
      <c r="B68" s="137" t="s">
        <v>1871</v>
      </c>
      <c r="C68" s="137" t="s">
        <v>1007</v>
      </c>
      <c r="D68" s="137" t="s">
        <v>1008</v>
      </c>
      <c r="E68" s="137" t="s">
        <v>41</v>
      </c>
      <c r="F68" s="137" t="n">
        <v>6430000</v>
      </c>
      <c r="G68" s="137" t="s">
        <v>4874</v>
      </c>
      <c r="H68" s="138" t="n">
        <v>0.468055555555556</v>
      </c>
      <c r="I68" s="139" t="n">
        <v>44445</v>
      </c>
      <c r="J68" s="137" t="n">
        <v>185000</v>
      </c>
      <c r="K68" s="137" t="s">
        <v>957</v>
      </c>
      <c r="L68" s="137" t="s">
        <v>36</v>
      </c>
      <c r="M68" s="140" t="s">
        <v>4875</v>
      </c>
      <c r="N68" s="142" t="s">
        <v>4843</v>
      </c>
      <c r="O68" s="137" t="n">
        <v>10880</v>
      </c>
      <c r="P68" s="139" t="s">
        <v>4876</v>
      </c>
      <c r="Q68" s="137" t="s">
        <v>4239</v>
      </c>
      <c r="R68" s="137" t="n">
        <v>1889</v>
      </c>
      <c r="S68" s="137" t="n">
        <v>40</v>
      </c>
      <c r="T68" s="137" t="s">
        <v>36</v>
      </c>
      <c r="U68" s="137" t="n">
        <v>0</v>
      </c>
    </row>
    <row r="69" customFormat="false" ht="14.25" hidden="false" customHeight="true" outlineLevel="0" collapsed="false">
      <c r="A69" s="143" t="s">
        <v>1873</v>
      </c>
      <c r="B69" s="137" t="s">
        <v>1874</v>
      </c>
      <c r="C69" s="137" t="s">
        <v>1007</v>
      </c>
      <c r="D69" s="137" t="s">
        <v>1008</v>
      </c>
      <c r="E69" s="137" t="s">
        <v>41</v>
      </c>
      <c r="F69" s="137" t="n">
        <v>6430000</v>
      </c>
      <c r="G69" s="137" t="s">
        <v>4874</v>
      </c>
      <c r="H69" s="138" t="n">
        <v>0.578472222222222</v>
      </c>
      <c r="I69" s="139" t="n">
        <v>44167</v>
      </c>
      <c r="J69" s="137" t="n">
        <v>100000</v>
      </c>
      <c r="K69" s="137" t="s">
        <v>957</v>
      </c>
      <c r="L69" s="137" t="s">
        <v>36</v>
      </c>
      <c r="M69" s="147" t="s">
        <v>1875</v>
      </c>
      <c r="N69" s="142" t="s">
        <v>4843</v>
      </c>
      <c r="O69" s="137" t="n">
        <v>6946</v>
      </c>
      <c r="P69" s="139" t="s">
        <v>4819</v>
      </c>
      <c r="Q69" s="137" t="s">
        <v>4199</v>
      </c>
      <c r="R69" s="137" t="n">
        <v>1889</v>
      </c>
      <c r="S69" s="137" t="n">
        <v>40</v>
      </c>
      <c r="T69" s="137" t="s">
        <v>36</v>
      </c>
      <c r="U69" s="137" t="n">
        <v>0</v>
      </c>
    </row>
    <row r="70" customFormat="false" ht="14.25" hidden="false" customHeight="true" outlineLevel="0" collapsed="false">
      <c r="A70" s="143" t="s">
        <v>1876</v>
      </c>
      <c r="B70" s="137" t="s">
        <v>1877</v>
      </c>
      <c r="C70" s="137" t="s">
        <v>1007</v>
      </c>
      <c r="D70" s="137" t="s">
        <v>1008</v>
      </c>
      <c r="E70" s="137" t="s">
        <v>41</v>
      </c>
      <c r="F70" s="137" t="n">
        <v>6430000</v>
      </c>
      <c r="G70" s="137" t="s">
        <v>4874</v>
      </c>
      <c r="H70" s="138" t="n">
        <v>0.588888888888889</v>
      </c>
      <c r="I70" s="139" t="n">
        <v>44424</v>
      </c>
      <c r="J70" s="137" t="n">
        <v>159000</v>
      </c>
      <c r="K70" s="137" t="s">
        <v>957</v>
      </c>
      <c r="L70" s="137" t="s">
        <v>36</v>
      </c>
      <c r="M70" s="140" t="s">
        <v>4877</v>
      </c>
      <c r="N70" s="142" t="s">
        <v>4843</v>
      </c>
      <c r="O70" s="137" t="n">
        <v>11019</v>
      </c>
      <c r="P70" s="139" t="s">
        <v>4819</v>
      </c>
      <c r="Q70" s="137" t="s">
        <v>4239</v>
      </c>
      <c r="R70" s="137" t="n">
        <v>1889</v>
      </c>
      <c r="S70" s="137" t="n">
        <v>40</v>
      </c>
      <c r="T70" s="137" t="s">
        <v>36</v>
      </c>
      <c r="U70" s="137" t="n">
        <v>0</v>
      </c>
    </row>
    <row r="71" customFormat="false" ht="14.25" hidden="false" customHeight="true" outlineLevel="0" collapsed="false">
      <c r="A71" s="143" t="s">
        <v>1879</v>
      </c>
      <c r="B71" s="137" t="s">
        <v>1880</v>
      </c>
      <c r="C71" s="137" t="s">
        <v>1007</v>
      </c>
      <c r="D71" s="137" t="s">
        <v>1008</v>
      </c>
      <c r="E71" s="137" t="s">
        <v>41</v>
      </c>
      <c r="F71" s="137" t="n">
        <v>6430000</v>
      </c>
      <c r="G71" s="137" t="s">
        <v>4874</v>
      </c>
      <c r="H71" s="138" t="n">
        <v>0.578472222222222</v>
      </c>
      <c r="I71" s="139" t="n">
        <v>43896</v>
      </c>
      <c r="J71" s="137" t="n">
        <v>67000</v>
      </c>
      <c r="K71" s="137" t="s">
        <v>957</v>
      </c>
      <c r="L71" s="137" t="s">
        <v>36</v>
      </c>
      <c r="M71" s="140" t="s">
        <v>1881</v>
      </c>
      <c r="N71" s="142" t="s">
        <v>4843</v>
      </c>
      <c r="O71" s="137" t="n">
        <v>5655</v>
      </c>
      <c r="P71" s="139" t="s">
        <v>4825</v>
      </c>
      <c r="Q71" s="137" t="s">
        <v>4239</v>
      </c>
      <c r="R71" s="137" t="n">
        <v>1889</v>
      </c>
      <c r="S71" s="137" t="n">
        <v>40</v>
      </c>
      <c r="T71" s="137" t="s">
        <v>36</v>
      </c>
      <c r="U71" s="137" t="n">
        <v>0</v>
      </c>
    </row>
    <row r="72" customFormat="false" ht="14.25" hidden="false" customHeight="true" outlineLevel="0" collapsed="false">
      <c r="A72" s="143" t="s">
        <v>1882</v>
      </c>
      <c r="B72" s="137" t="s">
        <v>1883</v>
      </c>
      <c r="C72" s="137" t="s">
        <v>1007</v>
      </c>
      <c r="D72" s="137" t="s">
        <v>1008</v>
      </c>
      <c r="E72" s="137" t="s">
        <v>41</v>
      </c>
      <c r="F72" s="137" t="n">
        <v>6430000</v>
      </c>
      <c r="G72" s="137" t="s">
        <v>4874</v>
      </c>
      <c r="H72" s="138" t="n">
        <v>0.550694444444445</v>
      </c>
      <c r="I72" s="139" t="n">
        <v>44666</v>
      </c>
      <c r="J72" s="137" t="n">
        <v>125000</v>
      </c>
      <c r="K72" s="137" t="s">
        <v>957</v>
      </c>
      <c r="L72" s="137" t="s">
        <v>36</v>
      </c>
      <c r="M72" s="147" t="s">
        <v>1884</v>
      </c>
      <c r="N72" s="142" t="s">
        <v>4843</v>
      </c>
      <c r="O72" s="137" t="n">
        <v>4804</v>
      </c>
      <c r="P72" s="139" t="n">
        <v>44821</v>
      </c>
      <c r="Q72" s="137" t="s">
        <v>4199</v>
      </c>
      <c r="R72" s="137" t="n">
        <v>1889</v>
      </c>
      <c r="S72" s="137" t="n">
        <v>40</v>
      </c>
      <c r="T72" s="137" t="s">
        <v>36</v>
      </c>
      <c r="U72" s="137" t="n">
        <v>0</v>
      </c>
    </row>
    <row r="73" customFormat="false" ht="14.25" hidden="false" customHeight="true" outlineLevel="0" collapsed="false">
      <c r="A73" s="143" t="s">
        <v>1885</v>
      </c>
      <c r="B73" s="137" t="s">
        <v>1886</v>
      </c>
      <c r="C73" s="137" t="s">
        <v>1887</v>
      </c>
      <c r="D73" s="137" t="s">
        <v>4878</v>
      </c>
      <c r="E73" s="137" t="s">
        <v>47</v>
      </c>
      <c r="F73" s="137" t="n">
        <v>432000</v>
      </c>
      <c r="G73" s="137" t="s">
        <v>4879</v>
      </c>
      <c r="H73" s="138" t="n">
        <v>0.989583333333333</v>
      </c>
      <c r="I73" s="139" t="n">
        <v>43903</v>
      </c>
      <c r="J73" s="137" t="n">
        <v>20000</v>
      </c>
      <c r="K73" s="137" t="s">
        <v>28</v>
      </c>
      <c r="L73" s="137" t="s">
        <v>36</v>
      </c>
      <c r="M73" s="140" t="s">
        <v>4880</v>
      </c>
      <c r="N73" s="142" t="s">
        <v>4843</v>
      </c>
      <c r="O73" s="137" t="n">
        <v>738</v>
      </c>
      <c r="P73" s="139" t="n">
        <v>44823</v>
      </c>
      <c r="Q73" s="137" t="s">
        <v>4199</v>
      </c>
      <c r="R73" s="137" t="n">
        <v>331</v>
      </c>
      <c r="S73" s="137" t="n">
        <v>8</v>
      </c>
      <c r="T73" s="137" t="s">
        <v>36</v>
      </c>
      <c r="U73" s="137" t="n">
        <v>1</v>
      </c>
    </row>
    <row r="74" customFormat="false" ht="14.25" hidden="false" customHeight="true" outlineLevel="0" collapsed="false">
      <c r="A74" s="143" t="s">
        <v>1890</v>
      </c>
      <c r="B74" s="137" t="s">
        <v>1891</v>
      </c>
      <c r="C74" s="137" t="s">
        <v>1887</v>
      </c>
      <c r="D74" s="137" t="s">
        <v>4878</v>
      </c>
      <c r="E74" s="137" t="s">
        <v>47</v>
      </c>
      <c r="F74" s="137" t="n">
        <v>432000</v>
      </c>
      <c r="G74" s="137" t="s">
        <v>4879</v>
      </c>
      <c r="H74" s="138" t="n">
        <v>0.347222222222222</v>
      </c>
      <c r="I74" s="139" t="n">
        <v>43973</v>
      </c>
      <c r="J74" s="137" t="n">
        <v>69000</v>
      </c>
      <c r="K74" s="137" t="s">
        <v>28</v>
      </c>
      <c r="L74" s="137" t="s">
        <v>36</v>
      </c>
      <c r="M74" s="140" t="s">
        <v>4881</v>
      </c>
      <c r="N74" s="142" t="s">
        <v>4843</v>
      </c>
      <c r="O74" s="137" t="n">
        <v>1692</v>
      </c>
      <c r="P74" s="139" t="n">
        <v>44825</v>
      </c>
      <c r="Q74" s="137" t="s">
        <v>4199</v>
      </c>
      <c r="R74" s="137" t="n">
        <v>331</v>
      </c>
      <c r="S74" s="137" t="n">
        <v>8</v>
      </c>
      <c r="T74" s="137" t="s">
        <v>36</v>
      </c>
      <c r="U74" s="137" t="n">
        <v>1</v>
      </c>
    </row>
    <row r="75" customFormat="false" ht="14.25" hidden="false" customHeight="true" outlineLevel="0" collapsed="false">
      <c r="A75" s="143" t="s">
        <v>1893</v>
      </c>
      <c r="B75" s="137" t="s">
        <v>1894</v>
      </c>
      <c r="C75" s="137" t="s">
        <v>1887</v>
      </c>
      <c r="D75" s="137" t="s">
        <v>4878</v>
      </c>
      <c r="E75" s="137" t="s">
        <v>47</v>
      </c>
      <c r="F75" s="137" t="n">
        <v>432000</v>
      </c>
      <c r="G75" s="137" t="s">
        <v>4879</v>
      </c>
      <c r="H75" s="138" t="n">
        <v>0.853472222222222</v>
      </c>
      <c r="I75" s="139" t="n">
        <v>44512</v>
      </c>
      <c r="J75" s="137" t="n">
        <v>8700</v>
      </c>
      <c r="K75" s="137" t="s">
        <v>53</v>
      </c>
      <c r="L75" s="137" t="s">
        <v>36</v>
      </c>
      <c r="M75" s="140" t="s">
        <v>4882</v>
      </c>
      <c r="N75" s="142" t="s">
        <v>4843</v>
      </c>
      <c r="O75" s="137" t="n">
        <v>624</v>
      </c>
      <c r="P75" s="139" t="n">
        <v>44825</v>
      </c>
      <c r="Q75" s="137" t="s">
        <v>4199</v>
      </c>
      <c r="R75" s="137" t="n">
        <v>331</v>
      </c>
      <c r="S75" s="137" t="n">
        <v>8</v>
      </c>
      <c r="T75" s="137" t="s">
        <v>36</v>
      </c>
      <c r="U75" s="137" t="n">
        <v>1</v>
      </c>
    </row>
    <row r="76" customFormat="false" ht="14.25" hidden="false" customHeight="true" outlineLevel="0" collapsed="false">
      <c r="A76" s="143" t="s">
        <v>1896</v>
      </c>
      <c r="B76" s="137" t="s">
        <v>1897</v>
      </c>
      <c r="C76" s="137" t="s">
        <v>1887</v>
      </c>
      <c r="D76" s="137" t="s">
        <v>4878</v>
      </c>
      <c r="E76" s="137" t="s">
        <v>47</v>
      </c>
      <c r="F76" s="137" t="n">
        <v>432000</v>
      </c>
      <c r="G76" s="137" t="s">
        <v>4879</v>
      </c>
      <c r="H76" s="138" t="n">
        <v>0.383333333333333</v>
      </c>
      <c r="I76" s="139" t="n">
        <v>44813</v>
      </c>
      <c r="J76" s="137" t="n">
        <v>637</v>
      </c>
      <c r="K76" s="137" t="s">
        <v>28</v>
      </c>
      <c r="L76" s="137" t="s">
        <v>36</v>
      </c>
      <c r="M76" s="140" t="s">
        <v>4883</v>
      </c>
      <c r="N76" s="142" t="s">
        <v>4884</v>
      </c>
      <c r="O76" s="137" t="n">
        <v>73</v>
      </c>
      <c r="P76" s="139" t="n">
        <v>44827</v>
      </c>
      <c r="Q76" s="137" t="s">
        <v>4199</v>
      </c>
      <c r="R76" s="137" t="n">
        <v>331</v>
      </c>
      <c r="S76" s="137" t="n">
        <v>8</v>
      </c>
      <c r="T76" s="137" t="s">
        <v>36</v>
      </c>
      <c r="U76" s="137" t="n">
        <v>1</v>
      </c>
    </row>
    <row r="77" customFormat="false" ht="14.25" hidden="false" customHeight="true" outlineLevel="0" collapsed="false">
      <c r="A77" s="143" t="s">
        <v>1899</v>
      </c>
      <c r="B77" s="137" t="s">
        <v>1900</v>
      </c>
      <c r="C77" s="137" t="s">
        <v>1887</v>
      </c>
      <c r="D77" s="137" t="s">
        <v>4878</v>
      </c>
      <c r="E77" s="137" t="s">
        <v>47</v>
      </c>
      <c r="F77" s="137" t="n">
        <v>432000</v>
      </c>
      <c r="G77" s="137" t="s">
        <v>4879</v>
      </c>
      <c r="H77" s="138" t="n">
        <v>0.327083333333333</v>
      </c>
      <c r="I77" s="139" t="n">
        <v>44708</v>
      </c>
      <c r="J77" s="137" t="n">
        <v>1100</v>
      </c>
      <c r="K77" s="137" t="s">
        <v>28</v>
      </c>
      <c r="L77" s="137" t="s">
        <v>36</v>
      </c>
      <c r="M77" s="140" t="s">
        <v>1901</v>
      </c>
      <c r="N77" s="142" t="s">
        <v>4843</v>
      </c>
      <c r="O77" s="137" t="n">
        <v>79</v>
      </c>
      <c r="P77" s="139" t="s">
        <v>4821</v>
      </c>
      <c r="Q77" s="137" t="s">
        <v>4199</v>
      </c>
      <c r="R77" s="137" t="n">
        <v>331</v>
      </c>
      <c r="S77" s="137" t="n">
        <v>8</v>
      </c>
      <c r="T77" s="137" t="s">
        <v>36</v>
      </c>
      <c r="U77" s="137" t="n">
        <v>1</v>
      </c>
    </row>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hyperlinks>
    <hyperlink ref="N3" r:id="rId1" display="#thegrapevineindia"/>
    <hyperlink ref="N5" r:id="rId2" display="#thegrapevineindia"/>
    <hyperlink ref="A13" r:id="rId3" display="https://www.youtube.com/watch?v=QMWlRWnAZH8"/>
    <hyperlink ref="A20" r:id="rId4" display="https://www.youtube.com/watch?v=cQotN8sAhSM"/>
    <hyperlink ref="B25" r:id="rId5" display="IPL Mega Auctions: Explained | R Ashwin #IPLMegaAuction2022"/>
    <hyperlink ref="A29" r:id="rId6" display="https://www.youtube.com/watch?v=FRTpI2Gu1KA"/>
    <hyperlink ref="A30" r:id="rId7" display="https://www.youtube.com/watch?v=qlJlDGPPmoc"/>
    <hyperlink ref="A31" r:id="rId8" display="https://www.youtube.com/watch?v=nOaDB6o5TCg"/>
    <hyperlink ref="A32" r:id="rId9" display="https://www.youtube.com/watch?v=xgY1AfUL55k"/>
    <hyperlink ref="N32" r:id="rId10" display="#TheRanveerShow"/>
    <hyperlink ref="A33" r:id="rId11" display="https://www.youtube.com/watch?v=DGSV4sEcUow"/>
    <hyperlink ref="A34" r:id="rId12" display="https://www.youtube.com/watch?v=0ngkMzXg8Fg"/>
    <hyperlink ref="A35" r:id="rId13" display="https://www.youtube.com/watch?v=OA9bZ-Rhwfk&amp;t=3s"/>
    <hyperlink ref="A36" r:id="rId14" display="https://www.youtube.com/watch?v=-M5Sn0W9LDE"/>
    <hyperlink ref="A37" r:id="rId15" display="https://www.youtube.com/watch?v=ykzot6GWP-Q"/>
    <hyperlink ref="A38" r:id="rId16" display="https://www.youtube.com/watch?v=ljyP7oPnubc"/>
    <hyperlink ref="A39" r:id="rId17" display="https://www.youtube.com/watch?v=nhF8_ozD16A"/>
    <hyperlink ref="A40" r:id="rId18" display="https://www.youtube.com/watch?v=ZBy_QKmdDbc"/>
    <hyperlink ref="A41" r:id="rId19" display="https://www.youtube.com/watch?v=CmubQ-YnSZ0"/>
    <hyperlink ref="A42" r:id="rId20" display="https://www.youtube.com/watch?v=1-8CFhQtoJk"/>
    <hyperlink ref="A43" r:id="rId21" display="https://www.youtube.com/watch?v=ojD4QsLz0hM"/>
    <hyperlink ref="A44" r:id="rId22" display="https://www.youtube.com/watch?v=sfCRXvaf6Iw"/>
    <hyperlink ref="A45" r:id="rId23" display="https://www.youtube.com/watch?v=326SUO5HjWI"/>
    <hyperlink ref="A46" r:id="rId24" display="https://www.youtube.com/watch?v=6hPdY0Ld6F8"/>
    <hyperlink ref="A47" r:id="rId25" display="https://www.youtube.com/watch?v=XqsDlhp5Amg"/>
    <hyperlink ref="A48" r:id="rId26" display="https://www.youtube.com/watch?v=TUn-prncFfU"/>
    <hyperlink ref="A49" r:id="rId27" display="https://www.youtube.com/watch?v=AuqZ4recf0s"/>
    <hyperlink ref="A50" r:id="rId28" display="https://www.youtube.com/watch?v=1DL6w0EUQNs"/>
    <hyperlink ref="A51" r:id="rId29" display="https://www.youtube.com/watch?v=9jA0KjS7V_c"/>
    <hyperlink ref="A52" r:id="rId30" display="https://www.youtube.com/watch?v=k2P_pHQDlp0"/>
    <hyperlink ref="A53" r:id="rId31" display="https://www.youtube.com/watch?v=0e3GPea1Tyg"/>
    <hyperlink ref="A54" r:id="rId32" display="https://www.youtube.com/watch?v=3jS_yEK8qVI"/>
    <hyperlink ref="A55" r:id="rId33" display="https://www.youtube.com/watch?v=cV2gBU6hKfY"/>
    <hyperlink ref="B55" r:id="rId34" display="I Cleaned The World’s Dirtiest Beach #TeamSeas"/>
    <hyperlink ref="M55" r:id="rId35" display="$1 Donated = 1 Pound Of Trash Out Of The Ocean - https://teamseas.org/ HELP US REMOVE 30,000,000 POUNDS OF TRASH FROM THE OCEAN BEFORE THE END OF THE YEAR!"/>
    <hyperlink ref="A56" r:id="rId36" display="https://www.youtube.com/watch?v=LnlKwzc_TNA"/>
    <hyperlink ref="A57" r:id="rId37" display="https://www.youtube.com/watch?v=Hwybp38GnZw"/>
    <hyperlink ref="A58" r:id="rId38" display="https://www.youtube.com/watch?v=WKbZbdmJPOQ"/>
    <hyperlink ref="A59" r:id="rId39" display="https://www.youtube.com/watch?v=R-FtQWHoyj8"/>
    <hyperlink ref="A60" r:id="rId40" display="https://www.youtube.com/watch?v=y320B1LYQaE"/>
    <hyperlink ref="A61" r:id="rId41" display="https://www.youtube.com/watch?v=tpghOZkRCHA"/>
    <hyperlink ref="A62" r:id="rId42" display="https://www.youtube.com/watch?v=vkIvJoF8r9Y"/>
    <hyperlink ref="A63" r:id="rId43" display="https://www.youtube.com/watch?v=XYKuslcJp7A"/>
    <hyperlink ref="A64" r:id="rId44" display="https://www.youtube.com/watch?v=uhxiXOTKzfs"/>
    <hyperlink ref="A65" r:id="rId45" display="https://www.youtube.com/watch?v=UiG8q67Z2XU"/>
    <hyperlink ref="A66" r:id="rId46" display="https://www.youtube.com/watch?v=RM43xgiJhjQ"/>
    <hyperlink ref="A67" r:id="rId47" display="https://www.youtube.com/watch?v=LEH8TtCCYbM"/>
    <hyperlink ref="A68" r:id="rId48" display="https://www.youtube.com/watch?v=Hnr-2UDUfHc"/>
    <hyperlink ref="A69" r:id="rId49" display="https://www.youtube.com/watch?v=RCQnE3I-Zag"/>
    <hyperlink ref="M69" r:id="rId50" display="Join MG Squad Membership: https://www.youtube.com/channel/UCY6K... -------------- This is a Madan Gowri video we will be discussing about origin of the Sweet But Psycho trend in Social media such as Instagram, Whatsapp, TikTok, YouTube and Facebook. We will also be highlighting the importance of mental health in this video. The video is made in Tamil."/>
    <hyperlink ref="A70" r:id="rId51" display="https://www.youtube.com/watch?v=kIKdvJZM7-0"/>
    <hyperlink ref="A71" r:id="rId52" display="https://www.youtube.com/watch?v=4vZRrnUlgoM"/>
    <hyperlink ref="A72" r:id="rId53" display="https://www.youtube.com/watch?v=eOfSJftVu-o"/>
    <hyperlink ref="M72" r:id="rId54" display="Join Special MG Squad: https://www.youtube.com/channel/UCY6K... ------------------ K.G.F is an Indian period action film written and starring Yash that was released in Tamil, Telugu, Malayalam, and Kannada. Ever since the movie's release, it has been setting and breaking new records, in this video w will explain the real KGF hero and his story!"/>
    <hyperlink ref="A73" r:id="rId55" display="https://www.youtube.com/watch?v=6rv5vUviUu0"/>
    <hyperlink ref="A74" r:id="rId56" display="https://www.youtube.com/watch?v=Lmpd_CYKIKE&amp;t=50s"/>
    <hyperlink ref="A75" r:id="rId57" display="https://www.youtube.com/watch?v=2k1_mQvQK6Q"/>
    <hyperlink ref="A76" r:id="rId58" display="https://www.youtube.com/watch?v=TID1PpiaHTE"/>
    <hyperlink ref="A77" r:id="rId59" display="https://www.youtube.com/watch?v=1hg0WHPI24E&amp;t=60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44.29"/>
    <col collapsed="false" customWidth="true" hidden="false" outlineLevel="0" max="2" min="2" style="0" width="23"/>
    <col collapsed="false" customWidth="true" hidden="false" outlineLevel="0" max="3" min="3" style="0" width="27.86"/>
    <col collapsed="false" customWidth="true" hidden="false" outlineLevel="0" max="4" min="4" style="0" width="21.71"/>
    <col collapsed="false" customWidth="true" hidden="false" outlineLevel="0" max="5" min="5" style="0" width="16.29"/>
    <col collapsed="false" customWidth="true" hidden="false" outlineLevel="0" max="6" min="6" style="0" width="24.29"/>
    <col collapsed="false" customWidth="true" hidden="false" outlineLevel="0" max="7" min="7" style="0" width="19.29"/>
    <col collapsed="false" customWidth="true" hidden="false" outlineLevel="0" max="8" min="8" style="0" width="18.29"/>
    <col collapsed="false" customWidth="true" hidden="false" outlineLevel="0" max="9" min="9" style="0" width="21.43"/>
    <col collapsed="false" customWidth="true" hidden="false" outlineLevel="0" max="10" min="10" style="0" width="13.29"/>
    <col collapsed="false" customWidth="true" hidden="false" outlineLevel="0" max="11" min="11" style="0" width="22.15"/>
    <col collapsed="false" customWidth="true" hidden="false" outlineLevel="0" max="12" min="12" style="0" width="13.29"/>
    <col collapsed="false" customWidth="true" hidden="false" outlineLevel="0" max="13" min="13" style="0" width="41.29"/>
    <col collapsed="false" customWidth="true" hidden="false" outlineLevel="0" max="14" min="14" style="0" width="40.43"/>
    <col collapsed="false" customWidth="true" hidden="false" outlineLevel="0" max="15" min="15" style="0" width="17.29"/>
    <col collapsed="false" customWidth="true" hidden="false" outlineLevel="0" max="16" min="16" style="0" width="25.14"/>
    <col collapsed="false" customWidth="true" hidden="false" outlineLevel="0" max="17" min="17" style="0" width="29.43"/>
    <col collapsed="false" customWidth="true" hidden="false" outlineLevel="0" max="18" min="18" style="0" width="24.86"/>
    <col collapsed="false" customWidth="true" hidden="false" outlineLevel="0" max="19" min="19" style="0" width="14.29"/>
    <col collapsed="false" customWidth="true" hidden="false" outlineLevel="0" max="20" min="20" style="0" width="17.86"/>
    <col collapsed="false" customWidth="true" hidden="false" outlineLevel="0" max="21" min="21" style="0" width="38.86"/>
    <col collapsed="false" customWidth="true" hidden="false" outlineLevel="0" max="26" min="22" style="0" width="8.71"/>
  </cols>
  <sheetData>
    <row r="1" customFormat="false" ht="14.25" hidden="false" customHeight="true" outlineLevel="0" collapsed="false">
      <c r="A1" s="57"/>
      <c r="B1" s="57"/>
      <c r="C1" s="57"/>
      <c r="D1" s="57"/>
      <c r="E1" s="57"/>
      <c r="F1" s="57"/>
      <c r="G1" s="57"/>
      <c r="H1" s="148"/>
      <c r="I1" s="57"/>
      <c r="J1" s="57"/>
      <c r="K1" s="57"/>
      <c r="L1" s="57"/>
      <c r="M1" s="57"/>
      <c r="N1" s="57"/>
      <c r="O1" s="57"/>
      <c r="P1" s="57"/>
      <c r="Q1" s="57"/>
      <c r="R1" s="57"/>
      <c r="S1" s="57"/>
      <c r="T1" s="57"/>
      <c r="U1" s="57"/>
    </row>
    <row r="2" customFormat="false" ht="14.25" hidden="false" customHeight="true" outlineLevel="0" collapsed="false">
      <c r="A2" s="57" t="s">
        <v>1</v>
      </c>
      <c r="B2" s="57" t="s">
        <v>2</v>
      </c>
      <c r="C2" s="57" t="s">
        <v>3</v>
      </c>
      <c r="D2" s="57" t="s">
        <v>4</v>
      </c>
      <c r="E2" s="57" t="s">
        <v>5</v>
      </c>
      <c r="F2" s="57" t="s">
        <v>6</v>
      </c>
      <c r="G2" s="57" t="s">
        <v>7</v>
      </c>
      <c r="H2" s="58" t="s">
        <v>8</v>
      </c>
      <c r="I2" s="57" t="s">
        <v>9</v>
      </c>
      <c r="J2" s="57" t="s">
        <v>10</v>
      </c>
      <c r="K2" s="57" t="s">
        <v>11</v>
      </c>
      <c r="L2" s="57" t="s">
        <v>12</v>
      </c>
      <c r="M2" s="57" t="s">
        <v>13</v>
      </c>
      <c r="N2" s="57" t="s">
        <v>14</v>
      </c>
      <c r="O2" s="57" t="s">
        <v>15</v>
      </c>
      <c r="P2" s="57" t="s">
        <v>16</v>
      </c>
      <c r="Q2" s="57" t="s">
        <v>17</v>
      </c>
      <c r="R2" s="57" t="s">
        <v>18</v>
      </c>
      <c r="S2" s="57" t="s">
        <v>19</v>
      </c>
      <c r="T2" s="57" t="s">
        <v>20</v>
      </c>
      <c r="U2" s="57" t="s">
        <v>21</v>
      </c>
    </row>
    <row r="3" customFormat="false" ht="14.25" hidden="false" customHeight="true" outlineLevel="0" collapsed="false">
      <c r="A3" s="149" t="s">
        <v>1</v>
      </c>
      <c r="B3" s="150" t="s">
        <v>2</v>
      </c>
      <c r="C3" s="151" t="s">
        <v>3</v>
      </c>
      <c r="D3" s="152" t="s">
        <v>4</v>
      </c>
      <c r="E3" s="152" t="s">
        <v>5</v>
      </c>
      <c r="F3" s="153" t="s">
        <v>6</v>
      </c>
      <c r="G3" s="152" t="s">
        <v>7</v>
      </c>
      <c r="H3" s="154" t="s">
        <v>8</v>
      </c>
      <c r="I3" s="155" t="s">
        <v>9</v>
      </c>
      <c r="J3" s="153" t="s">
        <v>10</v>
      </c>
      <c r="K3" s="152" t="s">
        <v>11</v>
      </c>
      <c r="L3" s="152" t="s">
        <v>12</v>
      </c>
      <c r="M3" s="149" t="s">
        <v>13</v>
      </c>
      <c r="N3" s="150" t="s">
        <v>14</v>
      </c>
      <c r="O3" s="153" t="s">
        <v>15</v>
      </c>
      <c r="P3" s="152" t="s">
        <v>16</v>
      </c>
      <c r="Q3" s="152" t="s">
        <v>17</v>
      </c>
      <c r="R3" s="156" t="s">
        <v>18</v>
      </c>
      <c r="S3" s="152" t="s">
        <v>19</v>
      </c>
      <c r="T3" s="152" t="s">
        <v>20</v>
      </c>
      <c r="U3" s="152" t="s">
        <v>21</v>
      </c>
    </row>
    <row r="4" customFormat="false" ht="54" hidden="false" customHeight="true" outlineLevel="0" collapsed="false">
      <c r="A4" s="157" t="s">
        <v>1903</v>
      </c>
      <c r="B4" s="150" t="s">
        <v>1904</v>
      </c>
      <c r="C4" s="158" t="s">
        <v>2251</v>
      </c>
      <c r="D4" s="152" t="s">
        <v>1905</v>
      </c>
      <c r="E4" s="152" t="s">
        <v>41</v>
      </c>
      <c r="F4" s="153" t="n">
        <v>11600000</v>
      </c>
      <c r="G4" s="153" t="n">
        <v>1949238768</v>
      </c>
      <c r="H4" s="154" t="n">
        <v>0.586805555555556</v>
      </c>
      <c r="I4" s="155" t="n">
        <v>44521</v>
      </c>
      <c r="J4" s="153" t="n">
        <v>334000</v>
      </c>
      <c r="K4" s="152" t="s">
        <v>28</v>
      </c>
      <c r="L4" s="152" t="s">
        <v>29</v>
      </c>
      <c r="M4" s="149" t="s">
        <v>1906</v>
      </c>
      <c r="N4" s="150" t="s">
        <v>27</v>
      </c>
      <c r="O4" s="153" t="n">
        <v>10555</v>
      </c>
      <c r="P4" s="155" t="n">
        <v>44825</v>
      </c>
      <c r="Q4" s="152" t="s">
        <v>4228</v>
      </c>
      <c r="R4" s="156" t="n">
        <v>1450</v>
      </c>
      <c r="S4" s="152" t="n">
        <v>19</v>
      </c>
      <c r="T4" s="150" t="s">
        <v>36</v>
      </c>
      <c r="U4" s="152" t="n">
        <v>0</v>
      </c>
    </row>
    <row r="5" customFormat="false" ht="54" hidden="false" customHeight="true" outlineLevel="0" collapsed="false">
      <c r="A5" s="159" t="s">
        <v>1907</v>
      </c>
      <c r="B5" s="150" t="s">
        <v>1908</v>
      </c>
      <c r="C5" s="158" t="s">
        <v>3082</v>
      </c>
      <c r="D5" s="152" t="s">
        <v>4885</v>
      </c>
      <c r="E5" s="152" t="s">
        <v>27</v>
      </c>
      <c r="F5" s="153" t="n">
        <v>769000</v>
      </c>
      <c r="G5" s="153" t="n">
        <v>170263099</v>
      </c>
      <c r="H5" s="154" t="n">
        <v>0.0826388888888889</v>
      </c>
      <c r="I5" s="155" t="n">
        <v>43067</v>
      </c>
      <c r="J5" s="153" t="n">
        <v>767000</v>
      </c>
      <c r="K5" s="152" t="s">
        <v>28</v>
      </c>
      <c r="L5" s="152" t="s">
        <v>29</v>
      </c>
      <c r="M5" s="149" t="s">
        <v>1910</v>
      </c>
      <c r="N5" s="150" t="s">
        <v>27</v>
      </c>
      <c r="O5" s="152" t="n">
        <v>19000</v>
      </c>
      <c r="P5" s="155" t="n">
        <v>44826</v>
      </c>
      <c r="Q5" s="152" t="s">
        <v>4199</v>
      </c>
      <c r="R5" s="156" t="n">
        <v>2240</v>
      </c>
      <c r="S5" s="152" t="n">
        <v>143</v>
      </c>
      <c r="T5" s="152" t="s">
        <v>36</v>
      </c>
      <c r="U5" s="152" t="n">
        <v>2</v>
      </c>
    </row>
    <row r="6" customFormat="false" ht="54" hidden="false" customHeight="true" outlineLevel="0" collapsed="false">
      <c r="A6" s="159" t="s">
        <v>1911</v>
      </c>
      <c r="B6" s="150" t="s">
        <v>1912</v>
      </c>
      <c r="C6" s="158" t="s">
        <v>3082</v>
      </c>
      <c r="D6" s="152" t="s">
        <v>4885</v>
      </c>
      <c r="E6" s="152" t="s">
        <v>27</v>
      </c>
      <c r="F6" s="153" t="n">
        <v>769000</v>
      </c>
      <c r="G6" s="153" t="n">
        <v>170263099</v>
      </c>
      <c r="H6" s="154" t="n">
        <v>0.235416666666667</v>
      </c>
      <c r="I6" s="155" t="n">
        <v>44820</v>
      </c>
      <c r="J6" s="153" t="n">
        <v>468</v>
      </c>
      <c r="K6" s="152" t="s">
        <v>28</v>
      </c>
      <c r="L6" s="152" t="s">
        <v>29</v>
      </c>
      <c r="M6" s="149" t="s">
        <v>1914</v>
      </c>
      <c r="N6" s="150" t="s">
        <v>4886</v>
      </c>
      <c r="O6" s="152" t="n">
        <v>41</v>
      </c>
      <c r="P6" s="152" t="s">
        <v>4356</v>
      </c>
      <c r="Q6" s="152" t="s">
        <v>4199</v>
      </c>
      <c r="R6" s="156" t="n">
        <v>2240</v>
      </c>
      <c r="S6" s="152" t="n">
        <v>143</v>
      </c>
      <c r="T6" s="152" t="s">
        <v>36</v>
      </c>
      <c r="U6" s="152" t="n">
        <v>2</v>
      </c>
    </row>
    <row r="7" customFormat="false" ht="54" hidden="false" customHeight="true" outlineLevel="0" collapsed="false">
      <c r="A7" s="159" t="s">
        <v>1915</v>
      </c>
      <c r="B7" s="150" t="s">
        <v>1916</v>
      </c>
      <c r="C7" s="158" t="s">
        <v>3082</v>
      </c>
      <c r="D7" s="152" t="s">
        <v>4885</v>
      </c>
      <c r="E7" s="152" t="s">
        <v>27</v>
      </c>
      <c r="F7" s="153" t="n">
        <v>769000</v>
      </c>
      <c r="G7" s="153" t="n">
        <v>170263099</v>
      </c>
      <c r="H7" s="154" t="s">
        <v>4887</v>
      </c>
      <c r="I7" s="155" t="n">
        <v>44380</v>
      </c>
      <c r="J7" s="153" t="n">
        <v>3100</v>
      </c>
      <c r="K7" s="152" t="s">
        <v>28</v>
      </c>
      <c r="L7" s="152" t="s">
        <v>29</v>
      </c>
      <c r="M7" s="149" t="s">
        <v>1918</v>
      </c>
      <c r="N7" s="150" t="s">
        <v>4888</v>
      </c>
      <c r="O7" s="152" t="n">
        <v>117</v>
      </c>
      <c r="P7" s="152" t="s">
        <v>4624</v>
      </c>
      <c r="Q7" s="152" t="s">
        <v>4199</v>
      </c>
      <c r="R7" s="156" t="n">
        <v>2240</v>
      </c>
      <c r="S7" s="152" t="n">
        <v>143</v>
      </c>
      <c r="T7" s="152" t="s">
        <v>36</v>
      </c>
      <c r="U7" s="152" t="n">
        <v>2</v>
      </c>
    </row>
    <row r="8" customFormat="false" ht="54" hidden="false" customHeight="true" outlineLevel="0" collapsed="false">
      <c r="A8" s="159" t="s">
        <v>1919</v>
      </c>
      <c r="B8" s="160" t="s">
        <v>1920</v>
      </c>
      <c r="C8" s="158" t="s">
        <v>2677</v>
      </c>
      <c r="D8" s="161" t="s">
        <v>4889</v>
      </c>
      <c r="E8" s="152" t="s">
        <v>27</v>
      </c>
      <c r="F8" s="153" t="n">
        <v>13600000</v>
      </c>
      <c r="G8" s="153" t="n">
        <v>11803735676</v>
      </c>
      <c r="H8" s="154" t="s">
        <v>4890</v>
      </c>
      <c r="I8" s="155" t="n">
        <v>44825</v>
      </c>
      <c r="J8" s="153" t="n">
        <v>1000</v>
      </c>
      <c r="K8" s="152" t="s">
        <v>28</v>
      </c>
      <c r="L8" s="152" t="s">
        <v>29</v>
      </c>
      <c r="M8" s="149" t="s">
        <v>1922</v>
      </c>
      <c r="N8" s="150" t="s">
        <v>4891</v>
      </c>
      <c r="O8" s="153" t="n">
        <v>1037</v>
      </c>
      <c r="P8" s="155" t="n">
        <v>44825</v>
      </c>
      <c r="Q8" s="152" t="s">
        <v>4199</v>
      </c>
      <c r="R8" s="156" t="n">
        <v>72570</v>
      </c>
      <c r="S8" s="152" t="n">
        <v>308</v>
      </c>
      <c r="T8" s="152" t="s">
        <v>36</v>
      </c>
      <c r="U8" s="152" t="n">
        <v>0</v>
      </c>
    </row>
    <row r="9" customFormat="false" ht="54" hidden="false" customHeight="true" outlineLevel="0" collapsed="false">
      <c r="A9" s="159" t="s">
        <v>1923</v>
      </c>
      <c r="B9" s="150" t="s">
        <v>1924</v>
      </c>
      <c r="C9" s="158" t="s">
        <v>2541</v>
      </c>
      <c r="D9" s="152" t="s">
        <v>1925</v>
      </c>
      <c r="E9" s="152" t="s">
        <v>41</v>
      </c>
      <c r="F9" s="162" t="n">
        <v>36800000</v>
      </c>
      <c r="G9" s="153" t="n">
        <v>3013145951</v>
      </c>
      <c r="H9" s="154" t="n">
        <v>0.605555555555556</v>
      </c>
      <c r="I9" s="155" t="n">
        <v>44580</v>
      </c>
      <c r="J9" s="153" t="n">
        <v>630000</v>
      </c>
      <c r="K9" s="152" t="s">
        <v>53</v>
      </c>
      <c r="L9" s="152" t="s">
        <v>29</v>
      </c>
      <c r="M9" s="149" t="s">
        <v>1926</v>
      </c>
      <c r="N9" s="150" t="s">
        <v>27</v>
      </c>
      <c r="O9" s="153" t="n">
        <v>344247</v>
      </c>
      <c r="P9" s="155" t="n">
        <v>44825</v>
      </c>
      <c r="Q9" s="152" t="s">
        <v>4199</v>
      </c>
      <c r="R9" s="156" t="n">
        <v>179</v>
      </c>
      <c r="S9" s="152" t="n">
        <v>8</v>
      </c>
      <c r="T9" s="152" t="s">
        <v>36</v>
      </c>
      <c r="U9" s="152" t="n">
        <v>1</v>
      </c>
    </row>
    <row r="10" customFormat="false" ht="54" hidden="false" customHeight="true" outlineLevel="0" collapsed="false">
      <c r="A10" s="159" t="s">
        <v>1927</v>
      </c>
      <c r="B10" s="150" t="s">
        <v>1928</v>
      </c>
      <c r="C10" s="158" t="s">
        <v>2671</v>
      </c>
      <c r="D10" s="152" t="s">
        <v>1350</v>
      </c>
      <c r="E10" s="152" t="s">
        <v>41</v>
      </c>
      <c r="F10" s="153" t="n">
        <v>42300000</v>
      </c>
      <c r="G10" s="153" t="n">
        <v>11872662189</v>
      </c>
      <c r="H10" s="154" t="n">
        <v>0.257638888888889</v>
      </c>
      <c r="I10" s="155" t="n">
        <v>43878</v>
      </c>
      <c r="J10" s="153" t="n">
        <v>1400000</v>
      </c>
      <c r="K10" s="152" t="s">
        <v>28</v>
      </c>
      <c r="L10" s="152" t="s">
        <v>29</v>
      </c>
      <c r="M10" s="149" t="s">
        <v>1929</v>
      </c>
      <c r="N10" s="150" t="s">
        <v>27</v>
      </c>
      <c r="O10" s="152" t="n">
        <v>29000</v>
      </c>
      <c r="P10" s="155" t="n">
        <v>44826</v>
      </c>
      <c r="Q10" s="152" t="s">
        <v>4199</v>
      </c>
      <c r="R10" s="156" t="n">
        <v>323</v>
      </c>
      <c r="S10" s="152" t="n">
        <v>53</v>
      </c>
      <c r="T10" s="152" t="s">
        <v>29</v>
      </c>
      <c r="U10" s="152" t="n">
        <v>1</v>
      </c>
    </row>
    <row r="11" customFormat="false" ht="54" hidden="false" customHeight="true" outlineLevel="0" collapsed="false">
      <c r="A11" s="159" t="s">
        <v>1930</v>
      </c>
      <c r="B11" s="150" t="s">
        <v>1931</v>
      </c>
      <c r="C11" s="158" t="s">
        <v>2671</v>
      </c>
      <c r="D11" s="152" t="s">
        <v>1350</v>
      </c>
      <c r="E11" s="152" t="s">
        <v>41</v>
      </c>
      <c r="F11" s="153" t="n">
        <v>42300000</v>
      </c>
      <c r="G11" s="153" t="n">
        <v>11872662189</v>
      </c>
      <c r="H11" s="152" t="s">
        <v>4892</v>
      </c>
      <c r="I11" s="155" t="n">
        <v>44743</v>
      </c>
      <c r="J11" s="152" t="n">
        <v>26000</v>
      </c>
      <c r="K11" s="152" t="s">
        <v>28</v>
      </c>
      <c r="L11" s="152" t="s">
        <v>29</v>
      </c>
      <c r="M11" s="149" t="s">
        <v>1933</v>
      </c>
      <c r="N11" s="150" t="s">
        <v>4893</v>
      </c>
      <c r="O11" s="152" t="n">
        <v>643</v>
      </c>
      <c r="P11" s="155" t="n">
        <v>44826</v>
      </c>
      <c r="Q11" s="152" t="s">
        <v>4199</v>
      </c>
      <c r="R11" s="156" t="n">
        <v>323</v>
      </c>
      <c r="S11" s="152" t="n">
        <v>53</v>
      </c>
      <c r="T11" s="152" t="s">
        <v>36</v>
      </c>
      <c r="U11" s="152" t="n">
        <v>1</v>
      </c>
    </row>
    <row r="12" customFormat="false" ht="54" hidden="false" customHeight="true" outlineLevel="0" collapsed="false">
      <c r="A12" s="163" t="s">
        <v>1934</v>
      </c>
      <c r="B12" s="150" t="s">
        <v>1935</v>
      </c>
      <c r="C12" s="158" t="s">
        <v>2096</v>
      </c>
      <c r="D12" s="152" t="s">
        <v>1936</v>
      </c>
      <c r="E12" s="152" t="s">
        <v>47</v>
      </c>
      <c r="F12" s="153" t="n">
        <v>97000000</v>
      </c>
      <c r="G12" s="153" t="n">
        <v>1996301312</v>
      </c>
      <c r="H12" s="164" t="n">
        <v>0.36875</v>
      </c>
      <c r="I12" s="155" t="n">
        <v>44825</v>
      </c>
      <c r="J12" s="153" t="n">
        <v>7500</v>
      </c>
      <c r="K12" s="152" t="s">
        <v>28</v>
      </c>
      <c r="L12" s="152" t="s">
        <v>1937</v>
      </c>
      <c r="M12" s="149" t="s">
        <v>1935</v>
      </c>
      <c r="N12" s="150" t="s">
        <v>27</v>
      </c>
      <c r="O12" s="153" t="n">
        <v>1263</v>
      </c>
      <c r="P12" s="155" t="n">
        <v>44827</v>
      </c>
      <c r="Q12" s="152" t="s">
        <v>4199</v>
      </c>
      <c r="R12" s="152" t="n">
        <v>592</v>
      </c>
      <c r="S12" s="152" t="n">
        <v>26</v>
      </c>
      <c r="T12" s="152" t="s">
        <v>36</v>
      </c>
      <c r="U12" s="152" t="n">
        <v>2</v>
      </c>
    </row>
    <row r="13" customFormat="false" ht="54" hidden="false" customHeight="true" outlineLevel="0" collapsed="false">
      <c r="A13" s="163" t="s">
        <v>1938</v>
      </c>
      <c r="B13" s="150" t="s">
        <v>1939</v>
      </c>
      <c r="C13" s="158" t="s">
        <v>2096</v>
      </c>
      <c r="D13" s="152" t="s">
        <v>1936</v>
      </c>
      <c r="E13" s="152" t="s">
        <v>47</v>
      </c>
      <c r="F13" s="153" t="n">
        <v>97000000</v>
      </c>
      <c r="G13" s="153" t="n">
        <v>1996301312</v>
      </c>
      <c r="H13" s="164" t="n">
        <v>0.372916666666667</v>
      </c>
      <c r="I13" s="155" t="n">
        <v>44823</v>
      </c>
      <c r="J13" s="153" t="n">
        <v>10000</v>
      </c>
      <c r="K13" s="152" t="s">
        <v>28</v>
      </c>
      <c r="L13" s="152" t="s">
        <v>1937</v>
      </c>
      <c r="M13" s="149" t="s">
        <v>1941</v>
      </c>
      <c r="N13" s="150" t="s">
        <v>27</v>
      </c>
      <c r="O13" s="153" t="n">
        <v>1544</v>
      </c>
      <c r="P13" s="155" t="n">
        <v>44827</v>
      </c>
      <c r="Q13" s="152" t="s">
        <v>4199</v>
      </c>
      <c r="R13" s="152" t="n">
        <v>592</v>
      </c>
      <c r="S13" s="152" t="n">
        <v>26</v>
      </c>
      <c r="T13" s="152" t="s">
        <v>36</v>
      </c>
      <c r="U13" s="152" t="n">
        <v>2</v>
      </c>
    </row>
    <row r="14" customFormat="false" ht="54" hidden="false" customHeight="true" outlineLevel="0" collapsed="false">
      <c r="A14" s="163" t="s">
        <v>1942</v>
      </c>
      <c r="B14" s="150" t="s">
        <v>1943</v>
      </c>
      <c r="C14" s="158" t="s">
        <v>2096</v>
      </c>
      <c r="D14" s="152" t="s">
        <v>1936</v>
      </c>
      <c r="E14" s="152" t="s">
        <v>47</v>
      </c>
      <c r="F14" s="153" t="n">
        <v>97000000</v>
      </c>
      <c r="G14" s="153" t="n">
        <v>1996301312</v>
      </c>
      <c r="H14" s="164" t="n">
        <v>0.35</v>
      </c>
      <c r="I14" s="155" t="n">
        <v>44816</v>
      </c>
      <c r="J14" s="153" t="n">
        <v>12000</v>
      </c>
      <c r="K14" s="152" t="s">
        <v>28</v>
      </c>
      <c r="L14" s="152" t="s">
        <v>1937</v>
      </c>
      <c r="M14" s="149" t="s">
        <v>1945</v>
      </c>
      <c r="N14" s="150" t="s">
        <v>27</v>
      </c>
      <c r="O14" s="153" t="n">
        <v>1783</v>
      </c>
      <c r="P14" s="155" t="n">
        <v>44827</v>
      </c>
      <c r="Q14" s="152" t="s">
        <v>4199</v>
      </c>
      <c r="R14" s="152" t="n">
        <v>592</v>
      </c>
      <c r="S14" s="152" t="n">
        <v>26</v>
      </c>
      <c r="T14" s="152" t="s">
        <v>36</v>
      </c>
      <c r="U14" s="152" t="n">
        <v>2</v>
      </c>
    </row>
    <row r="15" customFormat="false" ht="54" hidden="false" customHeight="true" outlineLevel="0" collapsed="false">
      <c r="A15" s="163" t="s">
        <v>1946</v>
      </c>
      <c r="B15" s="150" t="s">
        <v>1947</v>
      </c>
      <c r="C15" s="158" t="s">
        <v>2096</v>
      </c>
      <c r="D15" s="152" t="s">
        <v>1936</v>
      </c>
      <c r="E15" s="152" t="s">
        <v>47</v>
      </c>
      <c r="F15" s="153" t="n">
        <v>97000000</v>
      </c>
      <c r="G15" s="153" t="n">
        <v>1996301312</v>
      </c>
      <c r="H15" s="164" t="n">
        <v>0.353472222222222</v>
      </c>
      <c r="I15" s="155" t="n">
        <v>44807</v>
      </c>
      <c r="J15" s="153" t="n">
        <v>11000</v>
      </c>
      <c r="K15" s="152" t="s">
        <v>28</v>
      </c>
      <c r="L15" s="152" t="s">
        <v>1937</v>
      </c>
      <c r="M15" s="149" t="s">
        <v>4894</v>
      </c>
      <c r="N15" s="150" t="s">
        <v>27</v>
      </c>
      <c r="O15" s="153" t="n">
        <v>824</v>
      </c>
      <c r="P15" s="155" t="n">
        <v>44827</v>
      </c>
      <c r="Q15" s="152" t="s">
        <v>4199</v>
      </c>
      <c r="R15" s="152" t="n">
        <v>592</v>
      </c>
      <c r="S15" s="152" t="n">
        <v>26</v>
      </c>
      <c r="T15" s="152" t="s">
        <v>36</v>
      </c>
      <c r="U15" s="152" t="n">
        <v>2</v>
      </c>
    </row>
    <row r="16" customFormat="false" ht="54" hidden="false" customHeight="true" outlineLevel="0" collapsed="false">
      <c r="A16" s="163" t="s">
        <v>1950</v>
      </c>
      <c r="B16" s="150" t="s">
        <v>1951</v>
      </c>
      <c r="C16" s="158" t="s">
        <v>2659</v>
      </c>
      <c r="D16" s="152" t="s">
        <v>1953</v>
      </c>
      <c r="E16" s="152" t="s">
        <v>27</v>
      </c>
      <c r="F16" s="153" t="n">
        <v>39900000</v>
      </c>
      <c r="G16" s="153" t="n">
        <v>602900852</v>
      </c>
      <c r="H16" s="154" t="n">
        <v>1.00694444444444</v>
      </c>
      <c r="I16" s="155" t="n">
        <v>42767</v>
      </c>
      <c r="J16" s="153" t="n">
        <v>125000</v>
      </c>
      <c r="K16" s="152" t="s">
        <v>53</v>
      </c>
      <c r="L16" s="152" t="s">
        <v>1937</v>
      </c>
      <c r="M16" s="149" t="s">
        <v>1954</v>
      </c>
      <c r="N16" s="150" t="s">
        <v>27</v>
      </c>
      <c r="O16" s="153" t="n">
        <v>4832</v>
      </c>
      <c r="P16" s="155" t="n">
        <v>44825</v>
      </c>
      <c r="Q16" s="152" t="s">
        <v>4199</v>
      </c>
      <c r="R16" s="152" t="n">
        <v>157</v>
      </c>
      <c r="S16" s="152" t="n">
        <v>18</v>
      </c>
      <c r="T16" s="152" t="s">
        <v>36</v>
      </c>
      <c r="U16" s="152" t="n">
        <v>0</v>
      </c>
    </row>
    <row r="17" customFormat="false" ht="54" hidden="false" customHeight="true" outlineLevel="0" collapsed="false">
      <c r="A17" s="163" t="s">
        <v>1955</v>
      </c>
      <c r="B17" s="150" t="s">
        <v>1956</v>
      </c>
      <c r="C17" s="158" t="s">
        <v>2659</v>
      </c>
      <c r="D17" s="152" t="s">
        <v>1953</v>
      </c>
      <c r="E17" s="152" t="s">
        <v>27</v>
      </c>
      <c r="F17" s="153" t="n">
        <v>39900000</v>
      </c>
      <c r="G17" s="153" t="n">
        <v>602900852</v>
      </c>
      <c r="H17" s="164" t="n">
        <v>0.202777777777778</v>
      </c>
      <c r="I17" s="155" t="n">
        <v>44003</v>
      </c>
      <c r="J17" s="153" t="n">
        <v>11000</v>
      </c>
      <c r="K17" s="152" t="s">
        <v>53</v>
      </c>
      <c r="L17" s="152" t="s">
        <v>36</v>
      </c>
      <c r="M17" s="149" t="s">
        <v>4895</v>
      </c>
      <c r="N17" s="150" t="s">
        <v>27</v>
      </c>
      <c r="O17" s="153" t="n">
        <v>736</v>
      </c>
      <c r="P17" s="155" t="n">
        <v>44827</v>
      </c>
      <c r="Q17" s="152" t="s">
        <v>4199</v>
      </c>
      <c r="R17" s="152" t="n">
        <v>157</v>
      </c>
      <c r="S17" s="152" t="n">
        <v>18</v>
      </c>
      <c r="T17" s="152" t="s">
        <v>36</v>
      </c>
      <c r="U17" s="152" t="n">
        <v>0</v>
      </c>
    </row>
    <row r="18" customFormat="false" ht="54" hidden="false" customHeight="true" outlineLevel="0" collapsed="false">
      <c r="A18" s="163" t="s">
        <v>1958</v>
      </c>
      <c r="B18" s="150" t="s">
        <v>1959</v>
      </c>
      <c r="C18" s="158" t="s">
        <v>2659</v>
      </c>
      <c r="D18" s="152" t="s">
        <v>1953</v>
      </c>
      <c r="E18" s="152" t="s">
        <v>27</v>
      </c>
      <c r="F18" s="153" t="n">
        <v>39900000</v>
      </c>
      <c r="G18" s="153" t="n">
        <v>602900852</v>
      </c>
      <c r="H18" s="164" t="n">
        <v>0.0597222222222222</v>
      </c>
      <c r="I18" s="155" t="n">
        <v>43837</v>
      </c>
      <c r="J18" s="153" t="n">
        <v>10000</v>
      </c>
      <c r="K18" s="152" t="s">
        <v>53</v>
      </c>
      <c r="L18" s="152" t="s">
        <v>1937</v>
      </c>
      <c r="M18" s="149" t="s">
        <v>1961</v>
      </c>
      <c r="N18" s="150" t="s">
        <v>27</v>
      </c>
      <c r="O18" s="153" t="n">
        <v>351</v>
      </c>
      <c r="P18" s="155" t="n">
        <v>44827</v>
      </c>
      <c r="Q18" s="152" t="s">
        <v>4199</v>
      </c>
      <c r="R18" s="152" t="n">
        <v>157</v>
      </c>
      <c r="S18" s="152" t="n">
        <v>18</v>
      </c>
      <c r="T18" s="152" t="s">
        <v>36</v>
      </c>
      <c r="U18" s="152" t="n">
        <v>0</v>
      </c>
    </row>
    <row r="19" customFormat="false" ht="54" hidden="false" customHeight="true" outlineLevel="0" collapsed="false">
      <c r="A19" s="163" t="s">
        <v>1962</v>
      </c>
      <c r="B19" s="150" t="s">
        <v>1963</v>
      </c>
      <c r="C19" s="158" t="s">
        <v>2659</v>
      </c>
      <c r="D19" s="152" t="s">
        <v>1953</v>
      </c>
      <c r="E19" s="152" t="s">
        <v>27</v>
      </c>
      <c r="F19" s="153" t="n">
        <v>39900000</v>
      </c>
      <c r="G19" s="153" t="n">
        <v>602900852</v>
      </c>
      <c r="H19" s="164" t="n">
        <v>0.423611111111111</v>
      </c>
      <c r="I19" s="155" t="n">
        <v>43226</v>
      </c>
      <c r="J19" s="153" t="n">
        <v>83000</v>
      </c>
      <c r="K19" s="152" t="s">
        <v>53</v>
      </c>
      <c r="L19" s="152" t="s">
        <v>1937</v>
      </c>
      <c r="M19" s="149" t="s">
        <v>1964</v>
      </c>
      <c r="N19" s="150" t="s">
        <v>27</v>
      </c>
      <c r="O19" s="153" t="n">
        <v>1630</v>
      </c>
      <c r="P19" s="152" t="s">
        <v>4624</v>
      </c>
      <c r="Q19" s="152" t="s">
        <v>4199</v>
      </c>
      <c r="R19" s="152" t="n">
        <v>157</v>
      </c>
      <c r="S19" s="152" t="n">
        <v>18</v>
      </c>
      <c r="T19" s="152" t="s">
        <v>36</v>
      </c>
      <c r="U19" s="152" t="n">
        <v>0</v>
      </c>
    </row>
    <row r="20" customFormat="false" ht="54" hidden="false" customHeight="true" outlineLevel="0" collapsed="false">
      <c r="A20" s="157" t="s">
        <v>1965</v>
      </c>
      <c r="B20" s="150" t="s">
        <v>1966</v>
      </c>
      <c r="C20" s="158" t="s">
        <v>2648</v>
      </c>
      <c r="D20" s="152" t="s">
        <v>1967</v>
      </c>
      <c r="E20" s="152" t="s">
        <v>41</v>
      </c>
      <c r="F20" s="153" t="n">
        <v>24100000</v>
      </c>
      <c r="G20" s="165" t="n">
        <v>2258746362</v>
      </c>
      <c r="H20" s="154" t="n">
        <v>2.41597222222222</v>
      </c>
      <c r="I20" s="155" t="n">
        <v>44678</v>
      </c>
      <c r="J20" s="153" t="n">
        <v>1300000</v>
      </c>
      <c r="K20" s="152" t="s">
        <v>53</v>
      </c>
      <c r="L20" s="152" t="s">
        <v>29</v>
      </c>
      <c r="M20" s="149" t="s">
        <v>1968</v>
      </c>
      <c r="N20" s="150" t="s">
        <v>4896</v>
      </c>
      <c r="O20" s="153" t="n">
        <v>300416</v>
      </c>
      <c r="P20" s="155" t="n">
        <v>44825</v>
      </c>
      <c r="Q20" s="152" t="s">
        <v>4228</v>
      </c>
      <c r="R20" s="156" t="n">
        <v>96</v>
      </c>
      <c r="S20" s="152" t="n">
        <v>0</v>
      </c>
      <c r="T20" s="150" t="s">
        <v>36</v>
      </c>
      <c r="U20" s="152" t="n">
        <v>0</v>
      </c>
    </row>
    <row r="21" customFormat="false" ht="54" hidden="false" customHeight="true" outlineLevel="0" collapsed="false">
      <c r="A21" s="159" t="s">
        <v>1969</v>
      </c>
      <c r="B21" s="150" t="s">
        <v>1970</v>
      </c>
      <c r="C21" s="158" t="s">
        <v>2644</v>
      </c>
      <c r="D21" s="152" t="s">
        <v>1972</v>
      </c>
      <c r="E21" s="152" t="s">
        <v>41</v>
      </c>
      <c r="F21" s="153" t="n">
        <v>3710000</v>
      </c>
      <c r="G21" s="153" t="n">
        <v>229198577</v>
      </c>
      <c r="H21" s="154" t="n">
        <v>0.947222222222222</v>
      </c>
      <c r="I21" s="155" t="n">
        <v>44302</v>
      </c>
      <c r="J21" s="153" t="n">
        <v>240000</v>
      </c>
      <c r="K21" s="152" t="s">
        <v>53</v>
      </c>
      <c r="L21" s="152" t="s">
        <v>36</v>
      </c>
      <c r="M21" s="149" t="s">
        <v>1973</v>
      </c>
      <c r="N21" s="150" t="s">
        <v>27</v>
      </c>
      <c r="O21" s="153" t="n">
        <v>54510</v>
      </c>
      <c r="P21" s="155" t="n">
        <v>44826</v>
      </c>
      <c r="Q21" s="152" t="s">
        <v>4228</v>
      </c>
      <c r="R21" s="156" t="n">
        <v>4</v>
      </c>
      <c r="S21" s="152" t="n">
        <v>0</v>
      </c>
      <c r="T21" s="152" t="s">
        <v>36</v>
      </c>
      <c r="U21" s="152" t="n">
        <v>0</v>
      </c>
    </row>
    <row r="22" customFormat="false" ht="54" hidden="false" customHeight="true" outlineLevel="0" collapsed="false">
      <c r="A22" s="163" t="s">
        <v>1974</v>
      </c>
      <c r="B22" s="150" t="s">
        <v>1975</v>
      </c>
      <c r="C22" s="158" t="s">
        <v>2630</v>
      </c>
      <c r="D22" s="152" t="s">
        <v>1976</v>
      </c>
      <c r="E22" s="152" t="s">
        <v>41</v>
      </c>
      <c r="F22" s="153" t="n">
        <v>16000000</v>
      </c>
      <c r="G22" s="153" t="n">
        <v>116090698</v>
      </c>
      <c r="H22" s="164" t="n">
        <v>0.744444444444445</v>
      </c>
      <c r="I22" s="155" t="n">
        <v>44463</v>
      </c>
      <c r="J22" s="153" t="n">
        <v>47000</v>
      </c>
      <c r="K22" s="152" t="s">
        <v>28</v>
      </c>
      <c r="L22" s="152" t="s">
        <v>1937</v>
      </c>
      <c r="M22" s="149" t="s">
        <v>1977</v>
      </c>
      <c r="N22" s="150" t="s">
        <v>27</v>
      </c>
      <c r="O22" s="153" t="n">
        <v>4078</v>
      </c>
      <c r="P22" s="155" t="n">
        <v>44826</v>
      </c>
      <c r="Q22" s="152" t="s">
        <v>4228</v>
      </c>
      <c r="R22" s="152" t="n">
        <v>145</v>
      </c>
      <c r="S22" s="152" t="n">
        <v>4</v>
      </c>
      <c r="T22" s="152" t="s">
        <v>36</v>
      </c>
      <c r="U22" s="152" t="n">
        <v>3</v>
      </c>
    </row>
    <row r="23" customFormat="false" ht="54" hidden="false" customHeight="true" outlineLevel="0" collapsed="false">
      <c r="A23" s="163" t="s">
        <v>1978</v>
      </c>
      <c r="B23" s="150" t="s">
        <v>1979</v>
      </c>
      <c r="C23" s="158" t="s">
        <v>2630</v>
      </c>
      <c r="D23" s="152" t="s">
        <v>1976</v>
      </c>
      <c r="E23" s="152" t="s">
        <v>41</v>
      </c>
      <c r="F23" s="153" t="n">
        <v>16000000</v>
      </c>
      <c r="G23" s="153" t="n">
        <v>116090698</v>
      </c>
      <c r="H23" s="164" t="n">
        <v>0.354861111111111</v>
      </c>
      <c r="I23" s="155" t="n">
        <v>42925</v>
      </c>
      <c r="J23" s="153" t="n">
        <v>21000</v>
      </c>
      <c r="K23" s="152" t="s">
        <v>28</v>
      </c>
      <c r="L23" s="152" t="s">
        <v>1937</v>
      </c>
      <c r="M23" s="149" t="s">
        <v>1979</v>
      </c>
      <c r="N23" s="150" t="s">
        <v>27</v>
      </c>
      <c r="O23" s="153" t="n">
        <v>21778</v>
      </c>
      <c r="P23" s="155" t="n">
        <v>44827</v>
      </c>
      <c r="Q23" s="152" t="s">
        <v>4228</v>
      </c>
      <c r="R23" s="152" t="n">
        <v>145</v>
      </c>
      <c r="S23" s="152" t="n">
        <v>4</v>
      </c>
      <c r="T23" s="152" t="s">
        <v>36</v>
      </c>
      <c r="U23" s="152" t="n">
        <v>3</v>
      </c>
    </row>
    <row r="24" customFormat="false" ht="54" hidden="false" customHeight="true" outlineLevel="0" collapsed="false">
      <c r="A24" s="163" t="s">
        <v>1980</v>
      </c>
      <c r="B24" s="150" t="s">
        <v>1981</v>
      </c>
      <c r="C24" s="158" t="s">
        <v>2630</v>
      </c>
      <c r="D24" s="152" t="s">
        <v>1976</v>
      </c>
      <c r="E24" s="152" t="s">
        <v>41</v>
      </c>
      <c r="F24" s="153" t="n">
        <v>16000000</v>
      </c>
      <c r="G24" s="153" t="n">
        <v>116090698</v>
      </c>
      <c r="H24" s="164" t="n">
        <v>0.727777777777778</v>
      </c>
      <c r="I24" s="155" t="n">
        <v>43764</v>
      </c>
      <c r="J24" s="153" t="n">
        <v>63000</v>
      </c>
      <c r="K24" s="152" t="s">
        <v>28</v>
      </c>
      <c r="L24" s="152" t="s">
        <v>1937</v>
      </c>
      <c r="M24" s="149" t="s">
        <v>1982</v>
      </c>
      <c r="N24" s="150" t="s">
        <v>27</v>
      </c>
      <c r="O24" s="153" t="n">
        <v>5642</v>
      </c>
      <c r="P24" s="155" t="n">
        <v>44825</v>
      </c>
      <c r="Q24" s="152" t="s">
        <v>4228</v>
      </c>
      <c r="R24" s="152" t="n">
        <v>145</v>
      </c>
      <c r="S24" s="152" t="n">
        <v>4</v>
      </c>
      <c r="T24" s="152" t="s">
        <v>36</v>
      </c>
      <c r="U24" s="152" t="n">
        <v>3</v>
      </c>
    </row>
    <row r="25" customFormat="false" ht="54" hidden="false" customHeight="true" outlineLevel="0" collapsed="false">
      <c r="A25" s="163" t="s">
        <v>1983</v>
      </c>
      <c r="B25" s="150" t="s">
        <v>1984</v>
      </c>
      <c r="C25" s="158" t="s">
        <v>2630</v>
      </c>
      <c r="D25" s="152" t="s">
        <v>1976</v>
      </c>
      <c r="E25" s="152" t="s">
        <v>41</v>
      </c>
      <c r="F25" s="153" t="n">
        <v>16000000</v>
      </c>
      <c r="G25" s="153" t="n">
        <v>116090698</v>
      </c>
      <c r="H25" s="164" t="n">
        <v>0.84375</v>
      </c>
      <c r="I25" s="155" t="n">
        <v>47044</v>
      </c>
      <c r="J25" s="153" t="n">
        <v>42000</v>
      </c>
      <c r="K25" s="152" t="s">
        <v>28</v>
      </c>
      <c r="L25" s="152" t="s">
        <v>1937</v>
      </c>
      <c r="M25" s="149" t="s">
        <v>1986</v>
      </c>
      <c r="N25" s="150" t="s">
        <v>27</v>
      </c>
      <c r="O25" s="153" t="n">
        <v>6137</v>
      </c>
      <c r="P25" s="152" t="s">
        <v>4349</v>
      </c>
      <c r="Q25" s="152" t="s">
        <v>4228</v>
      </c>
      <c r="R25" s="152" t="n">
        <v>145</v>
      </c>
      <c r="S25" s="152" t="n">
        <v>4</v>
      </c>
      <c r="T25" s="152" t="s">
        <v>36</v>
      </c>
      <c r="U25" s="152" t="n">
        <v>3</v>
      </c>
    </row>
    <row r="26" customFormat="false" ht="54" hidden="false" customHeight="true" outlineLevel="0" collapsed="false">
      <c r="A26" s="159" t="s">
        <v>1987</v>
      </c>
      <c r="B26" s="150" t="s">
        <v>1988</v>
      </c>
      <c r="C26" s="158" t="s">
        <v>2619</v>
      </c>
      <c r="D26" s="152" t="s">
        <v>1990</v>
      </c>
      <c r="E26" s="152" t="s">
        <v>27</v>
      </c>
      <c r="F26" s="153" t="n">
        <v>167000</v>
      </c>
      <c r="G26" s="153" t="n">
        <v>35759963</v>
      </c>
      <c r="H26" s="154" t="s">
        <v>4897</v>
      </c>
      <c r="I26" s="155" t="n">
        <v>43709</v>
      </c>
      <c r="J26" s="153" t="n">
        <v>167000</v>
      </c>
      <c r="K26" s="152" t="s">
        <v>27</v>
      </c>
      <c r="L26" s="152" t="s">
        <v>36</v>
      </c>
      <c r="M26" s="149" t="s">
        <v>1991</v>
      </c>
      <c r="N26" s="150" t="s">
        <v>27</v>
      </c>
      <c r="O26" s="152" t="n">
        <v>8400</v>
      </c>
      <c r="P26" s="155" t="n">
        <v>44826</v>
      </c>
      <c r="Q26" s="152" t="s">
        <v>4199</v>
      </c>
      <c r="R26" s="156" t="n">
        <v>59</v>
      </c>
      <c r="S26" s="152" t="n">
        <v>0</v>
      </c>
      <c r="T26" s="152" t="s">
        <v>36</v>
      </c>
      <c r="U26" s="152" t="n">
        <v>0</v>
      </c>
    </row>
    <row r="27" customFormat="false" ht="54" hidden="false" customHeight="true" outlineLevel="0" collapsed="false">
      <c r="A27" s="159" t="s">
        <v>1992</v>
      </c>
      <c r="B27" s="150" t="s">
        <v>1993</v>
      </c>
      <c r="C27" s="158" t="s">
        <v>2619</v>
      </c>
      <c r="D27" s="152" t="s">
        <v>1990</v>
      </c>
      <c r="E27" s="152" t="s">
        <v>27</v>
      </c>
      <c r="F27" s="153" t="n">
        <v>167000</v>
      </c>
      <c r="G27" s="153" t="n">
        <v>35759963</v>
      </c>
      <c r="H27" s="154" t="s">
        <v>4898</v>
      </c>
      <c r="I27" s="155" t="n">
        <v>43561</v>
      </c>
      <c r="J27" s="153" t="n">
        <v>134000</v>
      </c>
      <c r="K27" s="152" t="s">
        <v>27</v>
      </c>
      <c r="L27" s="152" t="s">
        <v>36</v>
      </c>
      <c r="M27" s="149" t="s">
        <v>1995</v>
      </c>
      <c r="N27" s="150" t="s">
        <v>27</v>
      </c>
      <c r="O27" s="152" t="n">
        <v>89000</v>
      </c>
      <c r="P27" s="155" t="n">
        <v>44825</v>
      </c>
      <c r="Q27" s="152" t="s">
        <v>4199</v>
      </c>
      <c r="R27" s="156" t="n">
        <v>59</v>
      </c>
      <c r="S27" s="152" t="n">
        <v>0</v>
      </c>
      <c r="T27" s="152" t="s">
        <v>36</v>
      </c>
      <c r="U27" s="152" t="n">
        <v>0</v>
      </c>
    </row>
    <row r="28" customFormat="false" ht="54" hidden="false" customHeight="true" outlineLevel="0" collapsed="false">
      <c r="A28" s="159" t="s">
        <v>1996</v>
      </c>
      <c r="B28" s="150" t="s">
        <v>1997</v>
      </c>
      <c r="C28" s="158" t="s">
        <v>2619</v>
      </c>
      <c r="D28" s="152" t="s">
        <v>1990</v>
      </c>
      <c r="E28" s="152" t="s">
        <v>27</v>
      </c>
      <c r="F28" s="153" t="n">
        <v>167000</v>
      </c>
      <c r="G28" s="153" t="n">
        <v>35759963</v>
      </c>
      <c r="H28" s="154" t="n">
        <v>0.425</v>
      </c>
      <c r="I28" s="155" t="n">
        <v>43932</v>
      </c>
      <c r="J28" s="153" t="n">
        <v>13000</v>
      </c>
      <c r="K28" s="152" t="s">
        <v>27</v>
      </c>
      <c r="L28" s="152" t="s">
        <v>36</v>
      </c>
      <c r="M28" s="149" t="s">
        <v>1999</v>
      </c>
      <c r="N28" s="150" t="s">
        <v>27</v>
      </c>
      <c r="O28" s="152" t="n">
        <v>475</v>
      </c>
      <c r="P28" s="152" t="s">
        <v>4349</v>
      </c>
      <c r="Q28" s="152" t="s">
        <v>4228</v>
      </c>
      <c r="R28" s="156" t="n">
        <v>59</v>
      </c>
      <c r="S28" s="152" t="n">
        <v>0</v>
      </c>
      <c r="T28" s="152" t="s">
        <v>36</v>
      </c>
      <c r="U28" s="152" t="n">
        <v>0</v>
      </c>
    </row>
    <row r="29" customFormat="false" ht="54" hidden="false" customHeight="true" outlineLevel="0" collapsed="false">
      <c r="A29" s="159" t="s">
        <v>2000</v>
      </c>
      <c r="B29" s="150" t="s">
        <v>2001</v>
      </c>
      <c r="C29" s="158" t="s">
        <v>2615</v>
      </c>
      <c r="D29" s="166" t="s">
        <v>1516</v>
      </c>
      <c r="E29" s="152" t="s">
        <v>41</v>
      </c>
      <c r="F29" s="153" t="n">
        <v>28700000</v>
      </c>
      <c r="G29" s="153" t="n">
        <v>4103125719</v>
      </c>
      <c r="H29" s="154" t="n">
        <v>1.35555555555556</v>
      </c>
      <c r="I29" s="155" t="n">
        <v>44636</v>
      </c>
      <c r="J29" s="153" t="n">
        <v>340000</v>
      </c>
      <c r="K29" s="152" t="s">
        <v>53</v>
      </c>
      <c r="L29" s="152" t="s">
        <v>29</v>
      </c>
      <c r="M29" s="149" t="s">
        <v>2002</v>
      </c>
      <c r="N29" s="150" t="s">
        <v>4899</v>
      </c>
      <c r="O29" s="153" t="n">
        <v>116779</v>
      </c>
      <c r="P29" s="155" t="n">
        <v>44826</v>
      </c>
      <c r="Q29" s="152" t="s">
        <v>4199</v>
      </c>
      <c r="R29" s="156" t="n">
        <v>147</v>
      </c>
      <c r="S29" s="152" t="n">
        <v>18</v>
      </c>
      <c r="T29" s="152" t="s">
        <v>36</v>
      </c>
      <c r="U29" s="152" t="n">
        <v>0</v>
      </c>
    </row>
    <row r="30" customFormat="false" ht="54" hidden="false" customHeight="true" outlineLevel="0" collapsed="false">
      <c r="A30" s="157" t="s">
        <v>2003</v>
      </c>
      <c r="B30" s="150" t="s">
        <v>2004</v>
      </c>
      <c r="C30" s="158" t="s">
        <v>2500</v>
      </c>
      <c r="D30" s="152" t="s">
        <v>2005</v>
      </c>
      <c r="E30" s="152" t="s">
        <v>41</v>
      </c>
      <c r="F30" s="153" t="n">
        <v>13200000</v>
      </c>
      <c r="G30" s="153" t="n">
        <v>3416920219</v>
      </c>
      <c r="H30" s="154" t="n">
        <v>0.288888888888889</v>
      </c>
      <c r="I30" s="155" t="n">
        <v>43749</v>
      </c>
      <c r="J30" s="153" t="n">
        <v>880000</v>
      </c>
      <c r="K30" s="152" t="s">
        <v>53</v>
      </c>
      <c r="L30" s="152" t="s">
        <v>29</v>
      </c>
      <c r="M30" s="149" t="s">
        <v>2006</v>
      </c>
      <c r="N30" s="150" t="s">
        <v>4900</v>
      </c>
      <c r="O30" s="153" t="n">
        <v>49714</v>
      </c>
      <c r="P30" s="155" t="n">
        <v>44826</v>
      </c>
      <c r="Q30" s="152" t="s">
        <v>4199</v>
      </c>
      <c r="R30" s="156" t="n">
        <v>531</v>
      </c>
      <c r="S30" s="152" t="n">
        <v>86</v>
      </c>
      <c r="T30" s="150" t="s">
        <v>36</v>
      </c>
      <c r="U30" s="152" t="n">
        <v>1</v>
      </c>
    </row>
    <row r="31" customFormat="false" ht="54" hidden="false" customHeight="true" outlineLevel="0" collapsed="false">
      <c r="A31" s="159" t="s">
        <v>2007</v>
      </c>
      <c r="B31" s="150" t="s">
        <v>2008</v>
      </c>
      <c r="C31" s="158" t="s">
        <v>2604</v>
      </c>
      <c r="D31" s="152" t="s">
        <v>2009</v>
      </c>
      <c r="E31" s="152" t="s">
        <v>47</v>
      </c>
      <c r="F31" s="153" t="n">
        <v>58900000</v>
      </c>
      <c r="G31" s="153" t="n">
        <v>2875362894</v>
      </c>
      <c r="H31" s="154" t="s">
        <v>4901</v>
      </c>
      <c r="I31" s="155" t="n">
        <v>44252</v>
      </c>
      <c r="J31" s="153" t="n">
        <v>11000000</v>
      </c>
      <c r="K31" s="152" t="s">
        <v>28</v>
      </c>
      <c r="L31" s="152" t="s">
        <v>36</v>
      </c>
      <c r="M31" s="149" t="s">
        <v>2010</v>
      </c>
      <c r="N31" s="150" t="s">
        <v>27</v>
      </c>
      <c r="O31" s="152" t="n">
        <v>33000</v>
      </c>
      <c r="P31" s="155" t="n">
        <v>44826</v>
      </c>
      <c r="Q31" s="152" t="s">
        <v>4199</v>
      </c>
      <c r="R31" s="156" t="n">
        <v>158</v>
      </c>
      <c r="S31" s="152" t="n">
        <v>6</v>
      </c>
      <c r="T31" s="152" t="s">
        <v>29</v>
      </c>
      <c r="U31" s="152" t="n">
        <v>0</v>
      </c>
    </row>
    <row r="32" customFormat="false" ht="54" hidden="false" customHeight="true" outlineLevel="0" collapsed="false">
      <c r="A32" s="159" t="s">
        <v>2011</v>
      </c>
      <c r="B32" s="150" t="s">
        <v>2012</v>
      </c>
      <c r="C32" s="158" t="s">
        <v>2604</v>
      </c>
      <c r="D32" s="152" t="s">
        <v>2009</v>
      </c>
      <c r="E32" s="152" t="s">
        <v>47</v>
      </c>
      <c r="F32" s="153" t="n">
        <v>58900000</v>
      </c>
      <c r="G32" s="153" t="n">
        <v>2875362894</v>
      </c>
      <c r="H32" s="154" t="s">
        <v>4902</v>
      </c>
      <c r="I32" s="155" t="n">
        <v>44101</v>
      </c>
      <c r="J32" s="153" t="n">
        <v>31000000</v>
      </c>
      <c r="K32" s="152" t="s">
        <v>28</v>
      </c>
      <c r="L32" s="152" t="s">
        <v>36</v>
      </c>
      <c r="M32" s="149" t="s">
        <v>2014</v>
      </c>
      <c r="N32" s="150" t="s">
        <v>27</v>
      </c>
      <c r="O32" s="152" t="n">
        <v>81000</v>
      </c>
      <c r="P32" s="155" t="n">
        <v>44826</v>
      </c>
      <c r="Q32" s="152" t="s">
        <v>4199</v>
      </c>
      <c r="R32" s="156" t="n">
        <v>158</v>
      </c>
      <c r="S32" s="152" t="n">
        <v>6</v>
      </c>
      <c r="T32" s="152" t="s">
        <v>29</v>
      </c>
      <c r="U32" s="152" t="n">
        <v>0</v>
      </c>
    </row>
    <row r="33" customFormat="false" ht="54" hidden="false" customHeight="true" outlineLevel="0" collapsed="false">
      <c r="A33" s="159" t="s">
        <v>2015</v>
      </c>
      <c r="B33" s="150" t="s">
        <v>2016</v>
      </c>
      <c r="C33" s="158" t="s">
        <v>2604</v>
      </c>
      <c r="D33" s="152" t="s">
        <v>2009</v>
      </c>
      <c r="E33" s="152" t="s">
        <v>47</v>
      </c>
      <c r="F33" s="153" t="n">
        <v>58900000</v>
      </c>
      <c r="G33" s="153" t="n">
        <v>2875362894</v>
      </c>
      <c r="H33" s="154" t="s">
        <v>4903</v>
      </c>
      <c r="I33" s="155" t="n">
        <v>44042</v>
      </c>
      <c r="J33" s="153" t="n">
        <v>1300000</v>
      </c>
      <c r="K33" s="152" t="s">
        <v>28</v>
      </c>
      <c r="L33" s="152" t="s">
        <v>36</v>
      </c>
      <c r="M33" s="149" t="s">
        <v>2018</v>
      </c>
      <c r="N33" s="150" t="s">
        <v>27</v>
      </c>
      <c r="O33" s="152" t="n">
        <v>39000</v>
      </c>
      <c r="P33" s="155" t="n">
        <v>44826</v>
      </c>
      <c r="Q33" s="152" t="s">
        <v>4199</v>
      </c>
      <c r="R33" s="156" t="n">
        <v>158</v>
      </c>
      <c r="S33" s="152" t="n">
        <v>6</v>
      </c>
      <c r="T33" s="152" t="s">
        <v>29</v>
      </c>
      <c r="U33" s="152" t="n">
        <v>0</v>
      </c>
    </row>
    <row r="34" customFormat="false" ht="54" hidden="false" customHeight="true" outlineLevel="0" collapsed="false">
      <c r="A34" s="157" t="s">
        <v>2019</v>
      </c>
      <c r="B34" s="150" t="s">
        <v>2020</v>
      </c>
      <c r="C34" s="158" t="s">
        <v>2600</v>
      </c>
      <c r="D34" s="152" t="s">
        <v>2021</v>
      </c>
      <c r="E34" s="152" t="s">
        <v>27</v>
      </c>
      <c r="F34" s="153" t="n">
        <v>2550000</v>
      </c>
      <c r="G34" s="153" t="n">
        <v>99715024</v>
      </c>
      <c r="H34" s="154" t="s">
        <v>4904</v>
      </c>
      <c r="I34" s="155" t="n">
        <v>41702</v>
      </c>
      <c r="J34" s="153" t="n">
        <v>151000</v>
      </c>
      <c r="K34" s="152" t="s">
        <v>28</v>
      </c>
      <c r="L34" s="152" t="s">
        <v>36</v>
      </c>
      <c r="M34" s="149" t="s">
        <v>2022</v>
      </c>
      <c r="N34" s="150" t="s">
        <v>27</v>
      </c>
      <c r="O34" s="153" t="n">
        <v>18940</v>
      </c>
      <c r="P34" s="155" t="n">
        <v>44824</v>
      </c>
      <c r="Q34" s="152" t="s">
        <v>4199</v>
      </c>
      <c r="R34" s="156" t="n">
        <v>1060</v>
      </c>
      <c r="S34" s="152" t="n">
        <v>5</v>
      </c>
      <c r="T34" s="150" t="s">
        <v>36</v>
      </c>
      <c r="U34" s="152" t="n">
        <v>0</v>
      </c>
    </row>
    <row r="35" customFormat="false" ht="54" hidden="false" customHeight="true" outlineLevel="0" collapsed="false">
      <c r="A35" s="157" t="s">
        <v>2023</v>
      </c>
      <c r="B35" s="150" t="s">
        <v>2024</v>
      </c>
      <c r="C35" s="158" t="s">
        <v>2591</v>
      </c>
      <c r="D35" s="152" t="s">
        <v>4905</v>
      </c>
      <c r="E35" s="152" t="s">
        <v>27</v>
      </c>
      <c r="F35" s="153" t="n">
        <v>13100000</v>
      </c>
      <c r="G35" s="153" t="n">
        <v>3964301413</v>
      </c>
      <c r="H35" s="154" t="n">
        <v>1.9625</v>
      </c>
      <c r="I35" s="155" t="n">
        <v>43399</v>
      </c>
      <c r="J35" s="153" t="n">
        <v>6500</v>
      </c>
      <c r="K35" s="152" t="s">
        <v>28</v>
      </c>
      <c r="L35" s="152" t="s">
        <v>36</v>
      </c>
      <c r="M35" s="149" t="s">
        <v>2026</v>
      </c>
      <c r="N35" s="150" t="s">
        <v>4906</v>
      </c>
      <c r="O35" s="153" t="n">
        <v>2008</v>
      </c>
      <c r="P35" s="152" t="s">
        <v>4624</v>
      </c>
      <c r="Q35" s="152" t="s">
        <v>4199</v>
      </c>
      <c r="R35" s="156" t="n">
        <v>16629</v>
      </c>
      <c r="S35" s="152" t="n">
        <v>180</v>
      </c>
      <c r="T35" s="150" t="s">
        <v>29</v>
      </c>
      <c r="U35" s="152" t="n">
        <v>0</v>
      </c>
    </row>
    <row r="36" customFormat="false" ht="54" hidden="false" customHeight="true" outlineLevel="0" collapsed="false">
      <c r="A36" s="163" t="s">
        <v>2027</v>
      </c>
      <c r="B36" s="150" t="s">
        <v>2028</v>
      </c>
      <c r="C36" s="158" t="s">
        <v>2578</v>
      </c>
      <c r="D36" s="152" t="s">
        <v>2029</v>
      </c>
      <c r="E36" s="152" t="s">
        <v>41</v>
      </c>
      <c r="F36" s="153" t="n">
        <v>24000000</v>
      </c>
      <c r="G36" s="153" t="n">
        <v>296395381</v>
      </c>
      <c r="H36" s="164" t="n">
        <v>0.138194444444444</v>
      </c>
      <c r="I36" s="155" t="n">
        <v>43262</v>
      </c>
      <c r="J36" s="153" t="n">
        <v>17000000</v>
      </c>
      <c r="K36" s="152" t="s">
        <v>28</v>
      </c>
      <c r="L36" s="152" t="s">
        <v>36</v>
      </c>
      <c r="M36" s="149" t="s">
        <v>2030</v>
      </c>
      <c r="N36" s="150" t="s">
        <v>27</v>
      </c>
      <c r="O36" s="153" t="n">
        <v>15000</v>
      </c>
      <c r="P36" s="155" t="n">
        <v>44827</v>
      </c>
      <c r="Q36" s="152" t="s">
        <v>4199</v>
      </c>
      <c r="R36" s="152" t="n">
        <v>203</v>
      </c>
      <c r="S36" s="152" t="n">
        <v>1</v>
      </c>
      <c r="T36" s="152" t="s">
        <v>36</v>
      </c>
      <c r="U36" s="152" t="n">
        <v>0</v>
      </c>
    </row>
    <row r="37" customFormat="false" ht="54" hidden="false" customHeight="true" outlineLevel="0" collapsed="false">
      <c r="A37" s="163" t="s">
        <v>2031</v>
      </c>
      <c r="B37" s="150" t="s">
        <v>2032</v>
      </c>
      <c r="C37" s="158" t="s">
        <v>2578</v>
      </c>
      <c r="D37" s="152" t="s">
        <v>2029</v>
      </c>
      <c r="E37" s="152" t="s">
        <v>41</v>
      </c>
      <c r="F37" s="153" t="n">
        <v>24000000</v>
      </c>
      <c r="G37" s="153" t="n">
        <v>296395381</v>
      </c>
      <c r="H37" s="164" t="n">
        <v>0.213194444444444</v>
      </c>
      <c r="I37" s="155" t="n">
        <v>44801</v>
      </c>
      <c r="J37" s="153" t="n">
        <v>9200</v>
      </c>
      <c r="K37" s="152" t="s">
        <v>28</v>
      </c>
      <c r="L37" s="152" t="s">
        <v>1937</v>
      </c>
      <c r="M37" s="149" t="s">
        <v>2030</v>
      </c>
      <c r="N37" s="150" t="s">
        <v>27</v>
      </c>
      <c r="O37" s="153" t="n">
        <v>280</v>
      </c>
      <c r="P37" s="155" t="n">
        <v>44826</v>
      </c>
      <c r="Q37" s="152" t="s">
        <v>4199</v>
      </c>
      <c r="R37" s="152" t="n">
        <v>203</v>
      </c>
      <c r="S37" s="152" t="n">
        <v>1</v>
      </c>
      <c r="T37" s="152" t="s">
        <v>36</v>
      </c>
      <c r="U37" s="152" t="n">
        <v>0</v>
      </c>
    </row>
    <row r="38" customFormat="false" ht="54" hidden="false" customHeight="true" outlineLevel="0" collapsed="false">
      <c r="A38" s="163" t="s">
        <v>2034</v>
      </c>
      <c r="B38" s="150" t="s">
        <v>2035</v>
      </c>
      <c r="C38" s="158" t="s">
        <v>2578</v>
      </c>
      <c r="D38" s="152" t="s">
        <v>2029</v>
      </c>
      <c r="E38" s="152" t="s">
        <v>41</v>
      </c>
      <c r="F38" s="153" t="n">
        <v>24000000</v>
      </c>
      <c r="G38" s="153" t="n">
        <v>296395381</v>
      </c>
      <c r="H38" s="164" t="n">
        <v>0.176388888888889</v>
      </c>
      <c r="I38" s="155" t="n">
        <v>44778</v>
      </c>
      <c r="J38" s="153" t="n">
        <v>5900</v>
      </c>
      <c r="K38" s="152" t="s">
        <v>28</v>
      </c>
      <c r="L38" s="152" t="s">
        <v>1937</v>
      </c>
      <c r="M38" s="149" t="s">
        <v>2030</v>
      </c>
      <c r="N38" s="150" t="s">
        <v>27</v>
      </c>
      <c r="O38" s="153" t="n">
        <v>185</v>
      </c>
      <c r="P38" s="152" t="s">
        <v>4612</v>
      </c>
      <c r="Q38" s="152" t="s">
        <v>4199</v>
      </c>
      <c r="R38" s="152" t="n">
        <v>203</v>
      </c>
      <c r="S38" s="152" t="n">
        <v>1</v>
      </c>
      <c r="T38" s="152" t="s">
        <v>36</v>
      </c>
      <c r="U38" s="152" t="n">
        <v>0</v>
      </c>
    </row>
    <row r="39" customFormat="false" ht="54" hidden="false" customHeight="true" outlineLevel="0" collapsed="false">
      <c r="A39" s="163" t="s">
        <v>2037</v>
      </c>
      <c r="B39" s="150" t="s">
        <v>2038</v>
      </c>
      <c r="C39" s="158" t="s">
        <v>2578</v>
      </c>
      <c r="D39" s="152" t="s">
        <v>2029</v>
      </c>
      <c r="E39" s="152" t="s">
        <v>41</v>
      </c>
      <c r="F39" s="153" t="n">
        <v>24000000</v>
      </c>
      <c r="G39" s="153" t="n">
        <v>296395381</v>
      </c>
      <c r="H39" s="164" t="n">
        <v>0.172916666666667</v>
      </c>
      <c r="I39" s="155" t="n">
        <v>41889</v>
      </c>
      <c r="J39" s="153" t="n">
        <v>164000</v>
      </c>
      <c r="K39" s="152" t="s">
        <v>28</v>
      </c>
      <c r="L39" s="152" t="s">
        <v>1937</v>
      </c>
      <c r="M39" s="149" t="s">
        <v>2030</v>
      </c>
      <c r="N39" s="150" t="s">
        <v>27</v>
      </c>
      <c r="O39" s="153" t="n">
        <v>3221</v>
      </c>
      <c r="P39" s="152" t="s">
        <v>4359</v>
      </c>
      <c r="Q39" s="152" t="s">
        <v>4199</v>
      </c>
      <c r="R39" s="152" t="n">
        <v>203</v>
      </c>
      <c r="S39" s="152" t="n">
        <v>1</v>
      </c>
      <c r="T39" s="152" t="s">
        <v>36</v>
      </c>
      <c r="U39" s="152" t="n">
        <v>0</v>
      </c>
    </row>
    <row r="40" customFormat="false" ht="54" hidden="false" customHeight="true" outlineLevel="0" collapsed="false">
      <c r="A40" s="157" t="s">
        <v>2039</v>
      </c>
      <c r="B40" s="150" t="s">
        <v>2040</v>
      </c>
      <c r="C40" s="158" t="s">
        <v>2574</v>
      </c>
      <c r="D40" s="152" t="s">
        <v>2041</v>
      </c>
      <c r="E40" s="152" t="s">
        <v>27</v>
      </c>
      <c r="F40" s="153" t="n">
        <v>14000</v>
      </c>
      <c r="G40" s="153" t="n">
        <v>1901853</v>
      </c>
      <c r="H40" s="154" t="n">
        <v>0.91875</v>
      </c>
      <c r="I40" s="155" t="n">
        <v>44156</v>
      </c>
      <c r="J40" s="153" t="n">
        <v>9900</v>
      </c>
      <c r="K40" s="152" t="s">
        <v>53</v>
      </c>
      <c r="L40" s="152" t="s">
        <v>36</v>
      </c>
      <c r="M40" s="149" t="s">
        <v>2042</v>
      </c>
      <c r="N40" s="150" t="s">
        <v>4907</v>
      </c>
      <c r="O40" s="152" t="n">
        <v>0</v>
      </c>
      <c r="P40" s="152" t="n">
        <v>0</v>
      </c>
      <c r="Q40" s="152" t="s">
        <v>4239</v>
      </c>
      <c r="R40" s="156" t="n">
        <v>45</v>
      </c>
      <c r="S40" s="152" t="n">
        <v>6</v>
      </c>
      <c r="T40" s="150" t="s">
        <v>36</v>
      </c>
      <c r="U40" s="152" t="n">
        <v>0</v>
      </c>
    </row>
    <row r="41" customFormat="false" ht="54" hidden="false" customHeight="true" outlineLevel="0" collapsed="false">
      <c r="A41" s="157" t="s">
        <v>2043</v>
      </c>
      <c r="B41" s="150" t="s">
        <v>2044</v>
      </c>
      <c r="C41" s="158" t="s">
        <v>2596</v>
      </c>
      <c r="D41" s="152" t="s">
        <v>1455</v>
      </c>
      <c r="E41" s="152" t="s">
        <v>41</v>
      </c>
      <c r="F41" s="153" t="n">
        <v>25600000</v>
      </c>
      <c r="G41" s="167" t="n">
        <v>4420370182</v>
      </c>
      <c r="H41" s="154" t="s">
        <v>4908</v>
      </c>
      <c r="I41" s="155" t="n">
        <v>42858</v>
      </c>
      <c r="J41" s="153" t="n">
        <v>1900000</v>
      </c>
      <c r="K41" s="152" t="s">
        <v>53</v>
      </c>
      <c r="L41" s="152" t="s">
        <v>29</v>
      </c>
      <c r="M41" s="149" t="s">
        <v>2045</v>
      </c>
      <c r="N41" s="150" t="s">
        <v>4909</v>
      </c>
      <c r="O41" s="153" t="n">
        <v>43497</v>
      </c>
      <c r="P41" s="155" t="n">
        <v>44825</v>
      </c>
      <c r="Q41" s="152" t="s">
        <v>4239</v>
      </c>
      <c r="R41" s="156" t="n">
        <v>186</v>
      </c>
      <c r="S41" s="152" t="n">
        <v>13</v>
      </c>
      <c r="T41" s="150" t="s">
        <v>36</v>
      </c>
      <c r="U41" s="152" t="n">
        <v>1</v>
      </c>
    </row>
    <row r="42" customFormat="false" ht="54" hidden="false" customHeight="true" outlineLevel="0" collapsed="false">
      <c r="A42" s="159" t="s">
        <v>2046</v>
      </c>
      <c r="B42" s="150" t="s">
        <v>2047</v>
      </c>
      <c r="C42" s="158" t="s">
        <v>2570</v>
      </c>
      <c r="D42" s="152" t="s">
        <v>2049</v>
      </c>
      <c r="E42" s="152" t="s">
        <v>27</v>
      </c>
      <c r="F42" s="153" t="n">
        <v>776000</v>
      </c>
      <c r="G42" s="152" t="n">
        <v>36</v>
      </c>
      <c r="H42" s="154" t="n">
        <v>0.745833333333333</v>
      </c>
      <c r="I42" s="155" t="n">
        <v>43960</v>
      </c>
      <c r="J42" s="153" t="n">
        <v>166000</v>
      </c>
      <c r="K42" s="152" t="s">
        <v>28</v>
      </c>
      <c r="L42" s="152" t="s">
        <v>29</v>
      </c>
      <c r="M42" s="149" t="s">
        <v>2050</v>
      </c>
      <c r="N42" s="150" t="s">
        <v>27</v>
      </c>
      <c r="O42" s="153" t="n">
        <v>6447</v>
      </c>
      <c r="P42" s="155" t="n">
        <v>44826</v>
      </c>
      <c r="Q42" s="152" t="s">
        <v>4199</v>
      </c>
      <c r="R42" s="156" t="n">
        <v>166000</v>
      </c>
      <c r="S42" s="152" t="n">
        <v>5</v>
      </c>
      <c r="T42" s="152" t="s">
        <v>29</v>
      </c>
      <c r="U42" s="152" t="n">
        <v>0</v>
      </c>
    </row>
    <row r="43" customFormat="false" ht="54" hidden="false" customHeight="true" outlineLevel="0" collapsed="false">
      <c r="A43" s="157" t="s">
        <v>2051</v>
      </c>
      <c r="B43" s="150" t="s">
        <v>2052</v>
      </c>
      <c r="C43" s="158" t="s">
        <v>2565</v>
      </c>
      <c r="D43" s="152" t="s">
        <v>2053</v>
      </c>
      <c r="E43" s="152" t="s">
        <v>27</v>
      </c>
      <c r="F43" s="153" t="n">
        <v>1020000</v>
      </c>
      <c r="G43" s="153" t="n">
        <v>130995381</v>
      </c>
      <c r="H43" s="154" t="n">
        <v>0.05</v>
      </c>
      <c r="I43" s="155" t="n">
        <v>44817</v>
      </c>
      <c r="J43" s="153" t="n">
        <v>2700</v>
      </c>
      <c r="K43" s="152" t="s">
        <v>27</v>
      </c>
      <c r="L43" s="152" t="s">
        <v>36</v>
      </c>
      <c r="M43" s="149" t="s">
        <v>2054</v>
      </c>
      <c r="N43" s="150" t="s">
        <v>27</v>
      </c>
      <c r="O43" s="152" t="n">
        <v>164</v>
      </c>
      <c r="P43" s="155" t="n">
        <v>44825</v>
      </c>
      <c r="Q43" s="152" t="s">
        <v>4228</v>
      </c>
      <c r="R43" s="156" t="n">
        <v>97</v>
      </c>
      <c r="S43" s="152" t="n">
        <v>14</v>
      </c>
      <c r="T43" s="150" t="s">
        <v>36</v>
      </c>
      <c r="U43" s="152" t="n">
        <v>0</v>
      </c>
    </row>
    <row r="44" customFormat="false" ht="54" hidden="false" customHeight="true" outlineLevel="0" collapsed="false">
      <c r="A44" s="157" t="s">
        <v>2055</v>
      </c>
      <c r="B44" s="150" t="s">
        <v>2056</v>
      </c>
      <c r="C44" s="158" t="s">
        <v>2545</v>
      </c>
      <c r="D44" s="152" t="s">
        <v>4910</v>
      </c>
      <c r="E44" s="152" t="s">
        <v>27</v>
      </c>
      <c r="F44" s="153" t="n">
        <v>7260000</v>
      </c>
      <c r="G44" s="153" t="n">
        <v>1312469577</v>
      </c>
      <c r="H44" s="154" t="n">
        <v>0.075</v>
      </c>
      <c r="I44" s="155" t="n">
        <v>44720</v>
      </c>
      <c r="J44" s="153" t="n">
        <v>460000</v>
      </c>
      <c r="K44" s="152" t="s">
        <v>28</v>
      </c>
      <c r="L44" s="152" t="s">
        <v>29</v>
      </c>
      <c r="M44" s="149" t="s">
        <v>2058</v>
      </c>
      <c r="N44" s="150" t="s">
        <v>4911</v>
      </c>
      <c r="O44" s="153" t="n">
        <v>32975</v>
      </c>
      <c r="P44" s="155" t="n">
        <v>44825</v>
      </c>
      <c r="Q44" s="152" t="s">
        <v>4228</v>
      </c>
      <c r="R44" s="156" t="n">
        <v>1530</v>
      </c>
      <c r="S44" s="152" t="n">
        <v>57</v>
      </c>
      <c r="T44" s="150" t="s">
        <v>29</v>
      </c>
      <c r="U44" s="152" t="n">
        <v>2</v>
      </c>
    </row>
    <row r="45" customFormat="false" ht="54" hidden="false" customHeight="true" outlineLevel="0" collapsed="false">
      <c r="A45" s="159" t="s">
        <v>2059</v>
      </c>
      <c r="B45" s="150" t="s">
        <v>2060</v>
      </c>
      <c r="C45" s="158" t="s">
        <v>2380</v>
      </c>
      <c r="D45" s="150" t="s">
        <v>2062</v>
      </c>
      <c r="E45" s="152" t="s">
        <v>41</v>
      </c>
      <c r="F45" s="153" t="n">
        <v>18100000</v>
      </c>
      <c r="G45" s="153" t="n">
        <v>8637278122</v>
      </c>
      <c r="H45" s="154" t="n">
        <v>0.15</v>
      </c>
      <c r="I45" s="155" t="n">
        <v>43595</v>
      </c>
      <c r="J45" s="153" t="n">
        <v>741000</v>
      </c>
      <c r="K45" s="152" t="s">
        <v>28</v>
      </c>
      <c r="L45" s="152" t="s">
        <v>36</v>
      </c>
      <c r="M45" s="149" t="s">
        <v>2063</v>
      </c>
      <c r="N45" s="150" t="s">
        <v>4912</v>
      </c>
      <c r="O45" s="153" t="n">
        <v>19071</v>
      </c>
      <c r="P45" s="155" t="n">
        <v>44825</v>
      </c>
      <c r="Q45" s="152" t="s">
        <v>4199</v>
      </c>
      <c r="R45" s="156" t="n">
        <v>316</v>
      </c>
      <c r="S45" s="152" t="n">
        <v>18</v>
      </c>
      <c r="T45" s="152" t="s">
        <v>36</v>
      </c>
      <c r="U45" s="152" t="n">
        <v>0</v>
      </c>
    </row>
    <row r="46" customFormat="false" ht="54" hidden="false" customHeight="true" outlineLevel="0" collapsed="false">
      <c r="A46" s="157" t="s">
        <v>2064</v>
      </c>
      <c r="B46" s="150" t="s">
        <v>2065</v>
      </c>
      <c r="C46" s="158" t="s">
        <v>2536</v>
      </c>
      <c r="D46" s="152" t="s">
        <v>2066</v>
      </c>
      <c r="E46" s="152" t="s">
        <v>27</v>
      </c>
      <c r="F46" s="153" t="n">
        <v>2770000</v>
      </c>
      <c r="G46" s="153" t="n">
        <v>2042798795</v>
      </c>
      <c r="H46" s="154" t="n">
        <v>0.618055555555556</v>
      </c>
      <c r="I46" s="155" t="n">
        <v>43462</v>
      </c>
      <c r="J46" s="153" t="n">
        <v>187000</v>
      </c>
      <c r="K46" s="152" t="s">
        <v>53</v>
      </c>
      <c r="L46" s="152" t="s">
        <v>36</v>
      </c>
      <c r="M46" s="149" t="s">
        <v>2067</v>
      </c>
      <c r="N46" s="150" t="s">
        <v>27</v>
      </c>
      <c r="O46" s="152" t="n">
        <v>0</v>
      </c>
      <c r="P46" s="152" t="n">
        <v>0</v>
      </c>
      <c r="Q46" s="152" t="s">
        <v>4239</v>
      </c>
      <c r="R46" s="156" t="n">
        <v>1826</v>
      </c>
      <c r="S46" s="152" t="n">
        <v>60</v>
      </c>
      <c r="T46" s="150" t="s">
        <v>36</v>
      </c>
      <c r="U46" s="152" t="n">
        <v>0</v>
      </c>
    </row>
    <row r="47" customFormat="false" ht="54" hidden="false" customHeight="true" outlineLevel="0" collapsed="false">
      <c r="A47" s="159" t="s">
        <v>2068</v>
      </c>
      <c r="B47" s="150" t="s">
        <v>2069</v>
      </c>
      <c r="C47" s="158" t="s">
        <v>2524</v>
      </c>
      <c r="D47" s="152" t="s">
        <v>2070</v>
      </c>
      <c r="E47" s="152" t="s">
        <v>27</v>
      </c>
      <c r="F47" s="153" t="n">
        <v>141000</v>
      </c>
      <c r="G47" s="153" t="n">
        <v>651227679</v>
      </c>
      <c r="H47" s="154" t="n">
        <v>0.0326388888888889</v>
      </c>
      <c r="I47" s="155" t="n">
        <v>40951</v>
      </c>
      <c r="J47" s="153" t="n">
        <v>253000</v>
      </c>
      <c r="K47" s="152" t="s">
        <v>28</v>
      </c>
      <c r="L47" s="152" t="s">
        <v>29</v>
      </c>
      <c r="M47" s="149" t="s">
        <v>2071</v>
      </c>
      <c r="N47" s="150" t="s">
        <v>27</v>
      </c>
      <c r="O47" s="152" t="n">
        <v>2200</v>
      </c>
      <c r="P47" s="155" t="n">
        <v>44825</v>
      </c>
      <c r="Q47" s="152" t="s">
        <v>4212</v>
      </c>
      <c r="R47" s="156" t="n">
        <v>237</v>
      </c>
      <c r="S47" s="152" t="n">
        <v>16</v>
      </c>
      <c r="T47" s="152" t="s">
        <v>36</v>
      </c>
      <c r="U47" s="152" t="n">
        <v>0</v>
      </c>
    </row>
    <row r="48" customFormat="false" ht="54" hidden="false" customHeight="true" outlineLevel="0" collapsed="false">
      <c r="A48" s="159" t="s">
        <v>2072</v>
      </c>
      <c r="B48" s="150" t="s">
        <v>2073</v>
      </c>
      <c r="C48" s="158" t="s">
        <v>2524</v>
      </c>
      <c r="D48" s="152" t="s">
        <v>2070</v>
      </c>
      <c r="E48" s="152" t="s">
        <v>27</v>
      </c>
      <c r="F48" s="153" t="n">
        <v>141000</v>
      </c>
      <c r="G48" s="153" t="n">
        <v>651227679</v>
      </c>
      <c r="H48" s="154" t="s">
        <v>4913</v>
      </c>
      <c r="I48" s="155" t="n">
        <v>44797</v>
      </c>
      <c r="J48" s="153" t="n">
        <v>9</v>
      </c>
      <c r="K48" s="152" t="s">
        <v>28</v>
      </c>
      <c r="L48" s="152" t="s">
        <v>29</v>
      </c>
      <c r="M48" s="149" t="s">
        <v>4914</v>
      </c>
      <c r="N48" s="150" t="s">
        <v>27</v>
      </c>
      <c r="O48" s="152" t="n">
        <v>1</v>
      </c>
      <c r="P48" s="152" t="s">
        <v>4915</v>
      </c>
      <c r="Q48" s="152" t="s">
        <v>4199</v>
      </c>
      <c r="R48" s="156" t="n">
        <v>237</v>
      </c>
      <c r="S48" s="152" t="n">
        <v>16</v>
      </c>
      <c r="T48" s="152" t="s">
        <v>36</v>
      </c>
      <c r="U48" s="152" t="n">
        <v>0</v>
      </c>
    </row>
    <row r="49" customFormat="false" ht="54" hidden="false" customHeight="true" outlineLevel="0" collapsed="false">
      <c r="A49" s="159" t="s">
        <v>2075</v>
      </c>
      <c r="B49" s="150" t="s">
        <v>2076</v>
      </c>
      <c r="C49" s="158" t="s">
        <v>2524</v>
      </c>
      <c r="D49" s="152" t="s">
        <v>2070</v>
      </c>
      <c r="E49" s="152" t="s">
        <v>27</v>
      </c>
      <c r="F49" s="153" t="n">
        <v>141000</v>
      </c>
      <c r="G49" s="153" t="n">
        <v>651227679</v>
      </c>
      <c r="H49" s="154" t="n">
        <v>0.00416666666666667</v>
      </c>
      <c r="I49" s="155" t="n">
        <v>44705</v>
      </c>
      <c r="J49" s="153" t="n">
        <v>18</v>
      </c>
      <c r="K49" s="152" t="s">
        <v>28</v>
      </c>
      <c r="L49" s="152" t="s">
        <v>29</v>
      </c>
      <c r="M49" s="149" t="s">
        <v>2078</v>
      </c>
      <c r="N49" s="150" t="s">
        <v>27</v>
      </c>
      <c r="O49" s="152" t="n">
        <v>1</v>
      </c>
      <c r="P49" s="152" t="s">
        <v>4718</v>
      </c>
      <c r="Q49" s="152" t="s">
        <v>4199</v>
      </c>
      <c r="R49" s="156" t="n">
        <v>237</v>
      </c>
      <c r="S49" s="152" t="n">
        <v>16</v>
      </c>
      <c r="T49" s="152" t="s">
        <v>36</v>
      </c>
      <c r="U49" s="152" t="n">
        <v>0</v>
      </c>
    </row>
    <row r="50" customFormat="false" ht="54" hidden="false" customHeight="true" outlineLevel="0" collapsed="false">
      <c r="A50" s="157" t="s">
        <v>2079</v>
      </c>
      <c r="B50" s="150" t="s">
        <v>2080</v>
      </c>
      <c r="C50" s="158" t="s">
        <v>2518</v>
      </c>
      <c r="D50" s="152" t="s">
        <v>4916</v>
      </c>
      <c r="E50" s="152" t="s">
        <v>27</v>
      </c>
      <c r="F50" s="153" t="n">
        <v>18900000</v>
      </c>
      <c r="G50" s="153" t="n">
        <v>3659293357</v>
      </c>
      <c r="H50" s="154" t="s">
        <v>4917</v>
      </c>
      <c r="I50" s="155" t="n">
        <v>44768</v>
      </c>
      <c r="J50" s="153" t="n">
        <v>288000</v>
      </c>
      <c r="K50" s="152" t="s">
        <v>27</v>
      </c>
      <c r="L50" s="152" t="s">
        <v>36</v>
      </c>
      <c r="M50" s="149" t="s">
        <v>2083</v>
      </c>
      <c r="N50" s="150" t="s">
        <v>4918</v>
      </c>
      <c r="O50" s="153" t="n">
        <v>9252</v>
      </c>
      <c r="P50" s="155" t="n">
        <v>44824</v>
      </c>
      <c r="Q50" s="152" t="s">
        <v>4199</v>
      </c>
      <c r="R50" s="156" t="n">
        <v>577</v>
      </c>
      <c r="S50" s="152" t="n">
        <v>84</v>
      </c>
      <c r="T50" s="150" t="s">
        <v>36</v>
      </c>
      <c r="U50" s="152" t="n">
        <v>2</v>
      </c>
    </row>
    <row r="51" customFormat="false" ht="54" hidden="false" customHeight="true" outlineLevel="0" collapsed="false">
      <c r="A51" s="159" t="s">
        <v>2084</v>
      </c>
      <c r="B51" s="150" t="s">
        <v>2085</v>
      </c>
      <c r="C51" s="158" t="s">
        <v>2515</v>
      </c>
      <c r="D51" s="152" t="s">
        <v>4919</v>
      </c>
      <c r="E51" s="152" t="s">
        <v>27</v>
      </c>
      <c r="F51" s="153" t="n">
        <v>31200000</v>
      </c>
      <c r="G51" s="153" t="n">
        <v>481592773</v>
      </c>
      <c r="H51" s="154" t="n">
        <v>0.109027777777778</v>
      </c>
      <c r="I51" s="155" t="n">
        <v>42445</v>
      </c>
      <c r="J51" s="153" t="n">
        <v>132000</v>
      </c>
      <c r="K51" s="152" t="s">
        <v>28</v>
      </c>
      <c r="L51" s="152" t="s">
        <v>29</v>
      </c>
      <c r="M51" s="149" t="s">
        <v>4920</v>
      </c>
      <c r="N51" s="150" t="s">
        <v>27</v>
      </c>
      <c r="O51" s="152" t="n">
        <v>27000</v>
      </c>
      <c r="P51" s="155" t="n">
        <v>44826</v>
      </c>
      <c r="Q51" s="152" t="s">
        <v>4199</v>
      </c>
      <c r="R51" s="156" t="n">
        <v>14699</v>
      </c>
      <c r="S51" s="152" t="n">
        <v>95</v>
      </c>
      <c r="T51" s="152" t="s">
        <v>36</v>
      </c>
      <c r="U51" s="152" t="n">
        <v>6</v>
      </c>
    </row>
    <row r="52" customFormat="false" ht="54" hidden="false" customHeight="true" outlineLevel="0" collapsed="false">
      <c r="A52" s="157" t="s">
        <v>2089</v>
      </c>
      <c r="B52" s="150" t="s">
        <v>2090</v>
      </c>
      <c r="C52" s="158" t="s">
        <v>2511</v>
      </c>
      <c r="D52" s="152" t="s">
        <v>4921</v>
      </c>
      <c r="E52" s="152" t="s">
        <v>27</v>
      </c>
      <c r="F52" s="153" t="n">
        <v>1040000</v>
      </c>
      <c r="G52" s="153" t="n">
        <v>238976515</v>
      </c>
      <c r="H52" s="154" t="n">
        <v>1.07222222222222</v>
      </c>
      <c r="I52" s="155" t="n">
        <v>43839</v>
      </c>
      <c r="J52" s="153" t="n">
        <v>131000</v>
      </c>
      <c r="K52" s="152" t="s">
        <v>28</v>
      </c>
      <c r="L52" s="152" t="s">
        <v>29</v>
      </c>
      <c r="M52" s="149" t="s">
        <v>2093</v>
      </c>
      <c r="N52" s="150" t="s">
        <v>4922</v>
      </c>
      <c r="O52" s="153" t="n">
        <v>18306</v>
      </c>
      <c r="P52" s="155" t="n">
        <v>44825</v>
      </c>
      <c r="Q52" s="152" t="s">
        <v>4199</v>
      </c>
      <c r="R52" s="156" t="n">
        <v>2209</v>
      </c>
      <c r="S52" s="152" t="n">
        <v>52</v>
      </c>
      <c r="T52" s="150" t="s">
        <v>36</v>
      </c>
      <c r="U52" s="152" t="n">
        <v>5</v>
      </c>
    </row>
    <row r="53" customFormat="false" ht="54" hidden="false" customHeight="true" outlineLevel="0" collapsed="false">
      <c r="A53" s="159" t="s">
        <v>2094</v>
      </c>
      <c r="B53" s="150" t="s">
        <v>2095</v>
      </c>
      <c r="C53" s="158" t="s">
        <v>2504</v>
      </c>
      <c r="D53" s="152" t="s">
        <v>4923</v>
      </c>
      <c r="E53" s="152" t="s">
        <v>27</v>
      </c>
      <c r="F53" s="153" t="n">
        <v>35300000</v>
      </c>
      <c r="G53" s="153" t="n">
        <v>1582960304</v>
      </c>
      <c r="H53" s="154" t="s">
        <v>4924</v>
      </c>
      <c r="I53" s="155" t="n">
        <v>44257</v>
      </c>
      <c r="J53" s="153" t="n">
        <v>12000</v>
      </c>
      <c r="K53" s="152" t="s">
        <v>28</v>
      </c>
      <c r="L53" s="152" t="s">
        <v>29</v>
      </c>
      <c r="M53" s="149" t="s">
        <v>2098</v>
      </c>
      <c r="N53" s="150" t="s">
        <v>27</v>
      </c>
      <c r="O53" s="152" t="n">
        <v>1000</v>
      </c>
      <c r="P53" s="152" t="s">
        <v>4373</v>
      </c>
      <c r="Q53" s="152" t="s">
        <v>4228</v>
      </c>
      <c r="R53" s="156" t="n">
        <v>20899</v>
      </c>
      <c r="S53" s="152" t="n">
        <v>170</v>
      </c>
      <c r="T53" s="152" t="s">
        <v>36</v>
      </c>
      <c r="U53" s="152" t="n">
        <v>2</v>
      </c>
    </row>
    <row r="54" customFormat="false" ht="54" hidden="false" customHeight="true" outlineLevel="0" collapsed="false">
      <c r="A54" s="159" t="s">
        <v>2099</v>
      </c>
      <c r="B54" s="150" t="s">
        <v>2100</v>
      </c>
      <c r="C54" s="158" t="s">
        <v>2504</v>
      </c>
      <c r="D54" s="152" t="s">
        <v>4923</v>
      </c>
      <c r="E54" s="152" t="s">
        <v>27</v>
      </c>
      <c r="F54" s="153" t="n">
        <v>35300000</v>
      </c>
      <c r="G54" s="153" t="n">
        <v>1582960304</v>
      </c>
      <c r="H54" s="154" t="n">
        <v>0.671527777777778</v>
      </c>
      <c r="I54" s="155" t="n">
        <v>44825</v>
      </c>
      <c r="J54" s="153" t="n">
        <v>2000</v>
      </c>
      <c r="K54" s="152" t="s">
        <v>28</v>
      </c>
      <c r="L54" s="152" t="s">
        <v>29</v>
      </c>
      <c r="M54" s="149" t="s">
        <v>2101</v>
      </c>
      <c r="N54" s="150" t="s">
        <v>27</v>
      </c>
      <c r="O54" s="152" t="n">
        <v>125</v>
      </c>
      <c r="P54" s="155" t="n">
        <v>44826</v>
      </c>
      <c r="Q54" s="152" t="s">
        <v>4228</v>
      </c>
      <c r="R54" s="156" t="n">
        <v>20899</v>
      </c>
      <c r="S54" s="152" t="n">
        <v>171</v>
      </c>
      <c r="T54" s="152" t="s">
        <v>36</v>
      </c>
      <c r="U54" s="152" t="n">
        <v>2</v>
      </c>
    </row>
    <row r="55" customFormat="false" ht="54" hidden="false" customHeight="true" outlineLevel="0" collapsed="false">
      <c r="A55" s="159" t="s">
        <v>2102</v>
      </c>
      <c r="B55" s="150" t="s">
        <v>2103</v>
      </c>
      <c r="C55" s="158" t="s">
        <v>2462</v>
      </c>
      <c r="D55" s="152" t="s">
        <v>2104</v>
      </c>
      <c r="E55" s="152" t="s">
        <v>41</v>
      </c>
      <c r="F55" s="153" t="n">
        <v>584000</v>
      </c>
      <c r="G55" s="153" t="n">
        <v>86648666</v>
      </c>
      <c r="H55" s="154" t="n">
        <v>0.598611111111111</v>
      </c>
      <c r="I55" s="155" t="n">
        <v>44269</v>
      </c>
      <c r="J55" s="153" t="n">
        <v>91000</v>
      </c>
      <c r="K55" s="152" t="s">
        <v>27</v>
      </c>
      <c r="L55" s="152" t="s">
        <v>29</v>
      </c>
      <c r="M55" s="149" t="s">
        <v>2105</v>
      </c>
      <c r="N55" s="150" t="s">
        <v>27</v>
      </c>
      <c r="O55" s="153" t="n">
        <v>3480</v>
      </c>
      <c r="P55" s="155" t="n">
        <v>44826</v>
      </c>
      <c r="Q55" s="152" t="s">
        <v>4228</v>
      </c>
      <c r="R55" s="156" t="n">
        <v>757</v>
      </c>
      <c r="S55" s="152" t="n">
        <v>13</v>
      </c>
      <c r="T55" s="152" t="s">
        <v>36</v>
      </c>
      <c r="U55" s="152" t="n">
        <v>0</v>
      </c>
    </row>
    <row r="56" customFormat="false" ht="54" hidden="false" customHeight="true" outlineLevel="0" collapsed="false">
      <c r="A56" s="159" t="s">
        <v>2106</v>
      </c>
      <c r="B56" s="150" t="s">
        <v>2107</v>
      </c>
      <c r="C56" s="158" t="s">
        <v>2462</v>
      </c>
      <c r="D56" s="152" t="s">
        <v>2104</v>
      </c>
      <c r="E56" s="152" t="s">
        <v>41</v>
      </c>
      <c r="F56" s="153" t="n">
        <v>584000</v>
      </c>
      <c r="G56" s="153" t="n">
        <v>86648666</v>
      </c>
      <c r="H56" s="154" t="n">
        <v>1.54444444444444</v>
      </c>
      <c r="I56" s="155" t="n">
        <v>44332</v>
      </c>
      <c r="J56" s="153" t="n">
        <v>167000</v>
      </c>
      <c r="K56" s="152" t="s">
        <v>28</v>
      </c>
      <c r="L56" s="152" t="s">
        <v>29</v>
      </c>
      <c r="M56" s="149" t="s">
        <v>2108</v>
      </c>
      <c r="N56" s="150" t="s">
        <v>27</v>
      </c>
      <c r="O56" s="152" t="n">
        <v>5100</v>
      </c>
      <c r="P56" s="155" t="n">
        <v>44825</v>
      </c>
      <c r="Q56" s="152" t="s">
        <v>4228</v>
      </c>
      <c r="R56" s="156" t="n">
        <v>757</v>
      </c>
      <c r="S56" s="152" t="n">
        <v>13</v>
      </c>
      <c r="T56" s="152" t="s">
        <v>36</v>
      </c>
      <c r="U56" s="152" t="n">
        <v>0</v>
      </c>
    </row>
    <row r="57" customFormat="false" ht="54" hidden="false" customHeight="true" outlineLevel="0" collapsed="false">
      <c r="A57" s="159" t="s">
        <v>2109</v>
      </c>
      <c r="B57" s="150" t="s">
        <v>2110</v>
      </c>
      <c r="C57" s="158" t="s">
        <v>2462</v>
      </c>
      <c r="D57" s="152" t="s">
        <v>2104</v>
      </c>
      <c r="E57" s="152" t="s">
        <v>41</v>
      </c>
      <c r="F57" s="153" t="n">
        <v>584000</v>
      </c>
      <c r="G57" s="153" t="n">
        <v>86648666</v>
      </c>
      <c r="H57" s="154" t="s">
        <v>4925</v>
      </c>
      <c r="I57" s="155" t="n">
        <v>44822</v>
      </c>
      <c r="J57" s="153" t="n">
        <v>860</v>
      </c>
      <c r="K57" s="152" t="s">
        <v>28</v>
      </c>
      <c r="L57" s="152" t="s">
        <v>29</v>
      </c>
      <c r="M57" s="149" t="s">
        <v>2112</v>
      </c>
      <c r="N57" s="150" t="s">
        <v>27</v>
      </c>
      <c r="O57" s="152" t="n">
        <v>104</v>
      </c>
      <c r="P57" s="155" t="n">
        <v>44826</v>
      </c>
      <c r="Q57" s="152" t="s">
        <v>4228</v>
      </c>
      <c r="R57" s="156" t="n">
        <v>757</v>
      </c>
      <c r="S57" s="152" t="n">
        <v>13</v>
      </c>
      <c r="T57" s="152" t="s">
        <v>36</v>
      </c>
      <c r="U57" s="152" t="n">
        <v>0</v>
      </c>
    </row>
    <row r="58" customFormat="false" ht="54" hidden="false" customHeight="true" outlineLevel="0" collapsed="false">
      <c r="A58" s="157" t="s">
        <v>2113</v>
      </c>
      <c r="B58" s="150" t="s">
        <v>2114</v>
      </c>
      <c r="C58" s="158" t="s">
        <v>2489</v>
      </c>
      <c r="D58" s="152" t="s">
        <v>2115</v>
      </c>
      <c r="E58" s="152" t="s">
        <v>27</v>
      </c>
      <c r="F58" s="153" t="n">
        <v>9660000</v>
      </c>
      <c r="G58" s="153" t="n">
        <v>1901522524</v>
      </c>
      <c r="H58" s="154" t="n">
        <v>0.146527777777778</v>
      </c>
      <c r="I58" s="155" t="n">
        <v>43630</v>
      </c>
      <c r="J58" s="153" t="n">
        <v>700600</v>
      </c>
      <c r="K58" s="152" t="s">
        <v>28</v>
      </c>
      <c r="L58" s="152" t="s">
        <v>29</v>
      </c>
      <c r="M58" s="149" t="s">
        <v>2116</v>
      </c>
      <c r="N58" s="150" t="s">
        <v>27</v>
      </c>
      <c r="O58" s="153" t="n">
        <v>53056</v>
      </c>
      <c r="P58" s="155" t="n">
        <v>44826</v>
      </c>
      <c r="Q58" s="152" t="s">
        <v>4228</v>
      </c>
      <c r="R58" s="156" t="n">
        <v>203</v>
      </c>
      <c r="S58" s="152" t="n">
        <v>28</v>
      </c>
      <c r="T58" s="150" t="s">
        <v>36</v>
      </c>
      <c r="U58" s="152" t="n">
        <v>1</v>
      </c>
    </row>
    <row r="59" customFormat="false" ht="54" hidden="false" customHeight="true" outlineLevel="0" collapsed="false">
      <c r="A59" s="159" t="s">
        <v>2117</v>
      </c>
      <c r="B59" s="150" t="s">
        <v>2118</v>
      </c>
      <c r="C59" s="158" t="s">
        <v>2492</v>
      </c>
      <c r="D59" s="152" t="s">
        <v>2120</v>
      </c>
      <c r="E59" s="152" t="s">
        <v>41</v>
      </c>
      <c r="F59" s="153" t="n">
        <v>36700000</v>
      </c>
      <c r="G59" s="153" t="n">
        <v>363290210</v>
      </c>
      <c r="H59" s="154" t="n">
        <v>1.10208333333333</v>
      </c>
      <c r="I59" s="155" t="n">
        <v>44158</v>
      </c>
      <c r="J59" s="153" t="n">
        <v>141000</v>
      </c>
      <c r="K59" s="152" t="s">
        <v>28</v>
      </c>
      <c r="L59" s="152" t="s">
        <v>29</v>
      </c>
      <c r="M59" s="149" t="s">
        <v>2121</v>
      </c>
      <c r="N59" s="150" t="s">
        <v>27</v>
      </c>
      <c r="O59" s="153" t="n">
        <v>12813</v>
      </c>
      <c r="P59" s="155" t="n">
        <v>44826</v>
      </c>
      <c r="Q59" s="152" t="s">
        <v>4199</v>
      </c>
      <c r="R59" s="156" t="n">
        <v>445</v>
      </c>
      <c r="S59" s="152" t="n">
        <v>32</v>
      </c>
      <c r="T59" s="152" t="s">
        <v>36</v>
      </c>
      <c r="U59" s="152" t="n">
        <v>0</v>
      </c>
    </row>
    <row r="60" customFormat="false" ht="54" hidden="false" customHeight="true" outlineLevel="0" collapsed="false">
      <c r="A60" s="159" t="s">
        <v>2122</v>
      </c>
      <c r="B60" s="150" t="s">
        <v>2123</v>
      </c>
      <c r="C60" s="158" t="s">
        <v>2492</v>
      </c>
      <c r="D60" s="152" t="s">
        <v>2120</v>
      </c>
      <c r="E60" s="152" t="s">
        <v>41</v>
      </c>
      <c r="F60" s="153" t="n">
        <v>36700000</v>
      </c>
      <c r="G60" s="153" t="n">
        <v>363290210</v>
      </c>
      <c r="H60" s="154" t="n">
        <v>0.7125</v>
      </c>
      <c r="I60" s="155" t="n">
        <v>44454</v>
      </c>
      <c r="J60" s="153" t="n">
        <v>24000</v>
      </c>
      <c r="K60" s="152" t="s">
        <v>28</v>
      </c>
      <c r="L60" s="152" t="s">
        <v>29</v>
      </c>
      <c r="M60" s="149" t="s">
        <v>2124</v>
      </c>
      <c r="N60" s="150" t="s">
        <v>27</v>
      </c>
      <c r="O60" s="152" t="n">
        <v>1500</v>
      </c>
      <c r="P60" s="152" t="s">
        <v>4409</v>
      </c>
      <c r="Q60" s="152" t="s">
        <v>4199</v>
      </c>
      <c r="R60" s="156" t="n">
        <v>445</v>
      </c>
      <c r="S60" s="152" t="n">
        <v>32</v>
      </c>
      <c r="T60" s="152" t="s">
        <v>36</v>
      </c>
      <c r="U60" s="152" t="n">
        <v>0</v>
      </c>
    </row>
    <row r="61" customFormat="false" ht="54" hidden="false" customHeight="true" outlineLevel="0" collapsed="false">
      <c r="A61" s="163" t="s">
        <v>2125</v>
      </c>
      <c r="B61" s="150" t="s">
        <v>2126</v>
      </c>
      <c r="C61" s="158" t="s">
        <v>2484</v>
      </c>
      <c r="D61" s="152" t="s">
        <v>4926</v>
      </c>
      <c r="E61" s="152" t="s">
        <v>41</v>
      </c>
      <c r="F61" s="153" t="n">
        <v>486000</v>
      </c>
      <c r="G61" s="153" t="n">
        <v>29704337</v>
      </c>
      <c r="H61" s="164" t="n">
        <v>0.173611111111111</v>
      </c>
      <c r="I61" s="155" t="n">
        <v>43605</v>
      </c>
      <c r="J61" s="153" t="n">
        <v>222000</v>
      </c>
      <c r="K61" s="152" t="s">
        <v>28</v>
      </c>
      <c r="L61" s="152" t="s">
        <v>1937</v>
      </c>
      <c r="M61" s="149" t="s">
        <v>2128</v>
      </c>
      <c r="N61" s="150" t="s">
        <v>4927</v>
      </c>
      <c r="O61" s="153" t="n">
        <v>5023</v>
      </c>
      <c r="P61" s="152" t="s">
        <v>4360</v>
      </c>
      <c r="Q61" s="152" t="s">
        <v>4199</v>
      </c>
      <c r="R61" s="152" t="n">
        <v>24</v>
      </c>
      <c r="S61" s="152" t="n">
        <v>3</v>
      </c>
      <c r="T61" s="152" t="s">
        <v>36</v>
      </c>
      <c r="U61" s="152" t="n">
        <v>0</v>
      </c>
    </row>
    <row r="62" customFormat="false" ht="54" hidden="false" customHeight="true" outlineLevel="0" collapsed="false">
      <c r="A62" s="163" t="s">
        <v>2129</v>
      </c>
      <c r="B62" s="150" t="s">
        <v>2130</v>
      </c>
      <c r="C62" s="158" t="s">
        <v>2484</v>
      </c>
      <c r="D62" s="152" t="s">
        <v>4926</v>
      </c>
      <c r="E62" s="152" t="s">
        <v>41</v>
      </c>
      <c r="F62" s="153" t="n">
        <v>486000</v>
      </c>
      <c r="G62" s="153" t="n">
        <v>29704337</v>
      </c>
      <c r="H62" s="164" t="n">
        <v>0.15</v>
      </c>
      <c r="I62" s="155" t="n">
        <v>43620</v>
      </c>
      <c r="J62" s="153" t="n">
        <v>73000</v>
      </c>
      <c r="K62" s="152" t="s">
        <v>27</v>
      </c>
      <c r="L62" s="152" t="s">
        <v>1937</v>
      </c>
      <c r="M62" s="149" t="s">
        <v>2132</v>
      </c>
      <c r="N62" s="150" t="s">
        <v>4928</v>
      </c>
      <c r="O62" s="153" t="n">
        <v>1818</v>
      </c>
      <c r="P62" s="152" t="s">
        <v>4399</v>
      </c>
      <c r="Q62" s="152" t="s">
        <v>4199</v>
      </c>
      <c r="R62" s="152" t="n">
        <v>24</v>
      </c>
      <c r="S62" s="152" t="n">
        <v>3</v>
      </c>
      <c r="T62" s="152" t="s">
        <v>36</v>
      </c>
      <c r="U62" s="152" t="n">
        <v>0</v>
      </c>
    </row>
    <row r="63" customFormat="false" ht="54" hidden="false" customHeight="true" outlineLevel="0" collapsed="false">
      <c r="A63" s="163" t="s">
        <v>2133</v>
      </c>
      <c r="B63" s="150" t="s">
        <v>2134</v>
      </c>
      <c r="C63" s="159" t="s">
        <v>2473</v>
      </c>
      <c r="D63" s="152" t="s">
        <v>4929</v>
      </c>
      <c r="E63" s="152" t="s">
        <v>27</v>
      </c>
      <c r="F63" s="153" t="n">
        <v>41000000</v>
      </c>
      <c r="G63" s="153" t="n">
        <v>1704720633</v>
      </c>
      <c r="H63" s="164" t="n">
        <v>0.111111111111111</v>
      </c>
      <c r="I63" s="155" t="n">
        <v>44813</v>
      </c>
      <c r="J63" s="153" t="n">
        <v>41000</v>
      </c>
      <c r="K63" s="152" t="s">
        <v>28</v>
      </c>
      <c r="L63" s="152" t="s">
        <v>1937</v>
      </c>
      <c r="M63" s="149" t="s">
        <v>2136</v>
      </c>
      <c r="N63" s="150" t="s">
        <v>4930</v>
      </c>
      <c r="O63" s="153" t="n">
        <v>2400</v>
      </c>
      <c r="P63" s="155" t="n">
        <v>44826</v>
      </c>
      <c r="Q63" s="152" t="s">
        <v>4199</v>
      </c>
      <c r="R63" s="152" t="n">
        <v>3574</v>
      </c>
      <c r="S63" s="152" t="n">
        <v>140</v>
      </c>
      <c r="T63" s="152" t="s">
        <v>36</v>
      </c>
      <c r="U63" s="152" t="n">
        <v>0</v>
      </c>
    </row>
    <row r="64" customFormat="false" ht="54" hidden="false" customHeight="true" outlineLevel="0" collapsed="false">
      <c r="A64" s="163" t="s">
        <v>2137</v>
      </c>
      <c r="B64" s="150" t="s">
        <v>2138</v>
      </c>
      <c r="C64" s="159" t="s">
        <v>2473</v>
      </c>
      <c r="D64" s="152" t="s">
        <v>4929</v>
      </c>
      <c r="E64" s="152" t="s">
        <v>27</v>
      </c>
      <c r="F64" s="153" t="n">
        <v>41000000</v>
      </c>
      <c r="G64" s="153" t="n">
        <v>1704720633</v>
      </c>
      <c r="H64" s="152" t="s">
        <v>4931</v>
      </c>
      <c r="I64" s="155" t="n">
        <v>44811</v>
      </c>
      <c r="J64" s="153" t="n">
        <v>2000</v>
      </c>
      <c r="K64" s="152" t="s">
        <v>28</v>
      </c>
      <c r="L64" s="152" t="s">
        <v>1937</v>
      </c>
      <c r="M64" s="149" t="s">
        <v>2139</v>
      </c>
      <c r="N64" s="150" t="s">
        <v>4932</v>
      </c>
      <c r="O64" s="153" t="n">
        <v>207</v>
      </c>
      <c r="P64" s="155" t="n">
        <v>44825</v>
      </c>
      <c r="Q64" s="152" t="s">
        <v>4199</v>
      </c>
      <c r="R64" s="152" t="n">
        <v>3574</v>
      </c>
      <c r="S64" s="152" t="n">
        <v>140</v>
      </c>
      <c r="T64" s="152" t="s">
        <v>36</v>
      </c>
      <c r="U64" s="152" t="n">
        <v>0</v>
      </c>
    </row>
    <row r="65" customFormat="false" ht="54" hidden="false" customHeight="true" outlineLevel="0" collapsed="false">
      <c r="A65" s="163" t="s">
        <v>2140</v>
      </c>
      <c r="B65" s="150" t="s">
        <v>2141</v>
      </c>
      <c r="C65" s="159" t="s">
        <v>2473</v>
      </c>
      <c r="D65" s="152" t="s">
        <v>4929</v>
      </c>
      <c r="E65" s="152" t="s">
        <v>27</v>
      </c>
      <c r="F65" s="153" t="n">
        <v>41000000</v>
      </c>
      <c r="G65" s="153" t="n">
        <v>1704720633</v>
      </c>
      <c r="H65" s="164" t="n">
        <v>0.10625</v>
      </c>
      <c r="I65" s="155" t="n">
        <v>44797</v>
      </c>
      <c r="J65" s="153" t="n">
        <v>15000</v>
      </c>
      <c r="K65" s="152" t="s">
        <v>28</v>
      </c>
      <c r="L65" s="152" t="s">
        <v>1937</v>
      </c>
      <c r="M65" s="149" t="s">
        <v>2142</v>
      </c>
      <c r="N65" s="150" t="s">
        <v>4933</v>
      </c>
      <c r="O65" s="153" t="n">
        <v>1100</v>
      </c>
      <c r="P65" s="155" t="n">
        <v>44825</v>
      </c>
      <c r="Q65" s="152" t="s">
        <v>4199</v>
      </c>
      <c r="R65" s="152" t="n">
        <v>3574</v>
      </c>
      <c r="S65" s="152" t="n">
        <v>140</v>
      </c>
      <c r="T65" s="152" t="s">
        <v>36</v>
      </c>
      <c r="U65" s="152" t="n">
        <v>0</v>
      </c>
    </row>
    <row r="66" customFormat="false" ht="54" hidden="false" customHeight="true" outlineLevel="0" collapsed="false">
      <c r="A66" s="159" t="s">
        <v>2143</v>
      </c>
      <c r="B66" s="150" t="s">
        <v>2144</v>
      </c>
      <c r="C66" s="158" t="s">
        <v>2458</v>
      </c>
      <c r="D66" s="152" t="s">
        <v>1364</v>
      </c>
      <c r="E66" s="152" t="s">
        <v>41</v>
      </c>
      <c r="F66" s="153" t="n">
        <v>8680000</v>
      </c>
      <c r="G66" s="153" t="n">
        <v>1100982120</v>
      </c>
      <c r="H66" s="154" t="n">
        <v>0.855555555555556</v>
      </c>
      <c r="I66" s="155" t="n">
        <v>44592</v>
      </c>
      <c r="J66" s="153" t="n">
        <v>345000</v>
      </c>
      <c r="K66" s="152" t="s">
        <v>53</v>
      </c>
      <c r="L66" s="152" t="s">
        <v>29</v>
      </c>
      <c r="M66" s="149" t="s">
        <v>2146</v>
      </c>
      <c r="N66" s="150" t="s">
        <v>27</v>
      </c>
      <c r="O66" s="153" t="n">
        <v>12188</v>
      </c>
      <c r="P66" s="155" t="n">
        <v>44825</v>
      </c>
      <c r="Q66" s="152" t="s">
        <v>4199</v>
      </c>
      <c r="R66" s="156" t="n">
        <v>487</v>
      </c>
      <c r="S66" s="152" t="n">
        <v>23</v>
      </c>
      <c r="T66" s="152" t="s">
        <v>36</v>
      </c>
      <c r="U66" s="152" t="n">
        <v>1</v>
      </c>
    </row>
    <row r="67" customFormat="false" ht="54" hidden="false" customHeight="true" outlineLevel="0" collapsed="false">
      <c r="A67" s="163" t="s">
        <v>2147</v>
      </c>
      <c r="B67" s="150" t="s">
        <v>2148</v>
      </c>
      <c r="C67" s="158" t="s">
        <v>2445</v>
      </c>
      <c r="D67" s="152" t="s">
        <v>2149</v>
      </c>
      <c r="E67" s="152" t="s">
        <v>27</v>
      </c>
      <c r="F67" s="153" t="n">
        <v>30300000</v>
      </c>
      <c r="G67" s="153" t="n">
        <v>25216557237</v>
      </c>
      <c r="H67" s="164" t="n">
        <v>0.153472222222222</v>
      </c>
      <c r="I67" s="155" t="n">
        <v>44559</v>
      </c>
      <c r="J67" s="153" t="n">
        <v>4100000</v>
      </c>
      <c r="K67" s="152" t="s">
        <v>28</v>
      </c>
      <c r="L67" s="152" t="s">
        <v>1937</v>
      </c>
      <c r="M67" s="149" t="s">
        <v>2150</v>
      </c>
      <c r="N67" s="150" t="s">
        <v>4934</v>
      </c>
      <c r="O67" s="153" t="n">
        <v>196433</v>
      </c>
      <c r="P67" s="155" t="n">
        <v>44826</v>
      </c>
      <c r="Q67" s="152" t="s">
        <v>4199</v>
      </c>
      <c r="R67" s="152" t="n">
        <v>1812</v>
      </c>
      <c r="S67" s="152" t="n">
        <v>43</v>
      </c>
      <c r="T67" s="152" t="s">
        <v>36</v>
      </c>
      <c r="U67" s="152" t="n">
        <v>2</v>
      </c>
    </row>
    <row r="68" customFormat="false" ht="54" hidden="false" customHeight="true" outlineLevel="0" collapsed="false">
      <c r="A68" s="163" t="s">
        <v>2151</v>
      </c>
      <c r="B68" s="150" t="s">
        <v>2152</v>
      </c>
      <c r="C68" s="158" t="s">
        <v>2445</v>
      </c>
      <c r="D68" s="152" t="s">
        <v>2149</v>
      </c>
      <c r="E68" s="152" t="s">
        <v>27</v>
      </c>
      <c r="F68" s="153" t="n">
        <v>30300000</v>
      </c>
      <c r="G68" s="153" t="n">
        <v>25216557237</v>
      </c>
      <c r="H68" s="164" t="n">
        <v>0.138194444444444</v>
      </c>
      <c r="I68" s="155" t="n">
        <v>44820</v>
      </c>
      <c r="J68" s="153" t="n">
        <v>3100</v>
      </c>
      <c r="K68" s="152" t="s">
        <v>28</v>
      </c>
      <c r="L68" s="152" t="s">
        <v>1937</v>
      </c>
      <c r="M68" s="149" t="s">
        <v>2154</v>
      </c>
      <c r="N68" s="150" t="s">
        <v>4935</v>
      </c>
      <c r="O68" s="153" t="s">
        <v>27</v>
      </c>
      <c r="P68" s="152" t="s">
        <v>27</v>
      </c>
      <c r="Q68" s="152" t="s">
        <v>4199</v>
      </c>
      <c r="R68" s="152" t="n">
        <v>1812</v>
      </c>
      <c r="S68" s="152" t="n">
        <v>43</v>
      </c>
      <c r="T68" s="152" t="s">
        <v>36</v>
      </c>
      <c r="U68" s="152" t="n">
        <v>2</v>
      </c>
    </row>
    <row r="69" customFormat="false" ht="54" hidden="false" customHeight="true" outlineLevel="0" collapsed="false">
      <c r="A69" s="163" t="s">
        <v>2155</v>
      </c>
      <c r="B69" s="150" t="s">
        <v>2156</v>
      </c>
      <c r="C69" s="158" t="s">
        <v>2445</v>
      </c>
      <c r="D69" s="152" t="s">
        <v>2149</v>
      </c>
      <c r="E69" s="152" t="s">
        <v>27</v>
      </c>
      <c r="F69" s="153" t="n">
        <v>30300000</v>
      </c>
      <c r="G69" s="153" t="n">
        <v>25216557237</v>
      </c>
      <c r="H69" s="152" t="s">
        <v>4936</v>
      </c>
      <c r="I69" s="155" t="n">
        <v>44797</v>
      </c>
      <c r="J69" s="153" t="n">
        <v>17000</v>
      </c>
      <c r="K69" s="152" t="s">
        <v>28</v>
      </c>
      <c r="L69" s="152" t="s">
        <v>1937</v>
      </c>
      <c r="M69" s="149" t="s">
        <v>4937</v>
      </c>
      <c r="N69" s="150" t="s">
        <v>4938</v>
      </c>
      <c r="O69" s="153" t="n">
        <v>1489</v>
      </c>
      <c r="P69" s="155" t="n">
        <v>44826</v>
      </c>
      <c r="Q69" s="152" t="s">
        <v>4199</v>
      </c>
      <c r="R69" s="152" t="n">
        <v>1812</v>
      </c>
      <c r="S69" s="152" t="n">
        <v>43</v>
      </c>
      <c r="T69" s="152" t="s">
        <v>36</v>
      </c>
      <c r="U69" s="152" t="n">
        <v>2</v>
      </c>
    </row>
    <row r="70" customFormat="false" ht="54" hidden="false" customHeight="true" outlineLevel="0" collapsed="false">
      <c r="A70" s="159" t="s">
        <v>99</v>
      </c>
      <c r="B70" s="150" t="s">
        <v>100</v>
      </c>
      <c r="C70" s="158" t="s">
        <v>2437</v>
      </c>
      <c r="D70" s="152" t="s">
        <v>4226</v>
      </c>
      <c r="E70" s="152" t="s">
        <v>27</v>
      </c>
      <c r="F70" s="153" t="n">
        <v>14300000</v>
      </c>
      <c r="G70" s="153" t="n">
        <v>403300344</v>
      </c>
      <c r="H70" s="154" t="n">
        <v>0.158333333333333</v>
      </c>
      <c r="I70" s="155" t="n">
        <v>44798</v>
      </c>
      <c r="J70" s="153" t="n">
        <v>60000</v>
      </c>
      <c r="K70" s="152" t="s">
        <v>28</v>
      </c>
      <c r="L70" s="152" t="s">
        <v>29</v>
      </c>
      <c r="M70" s="149" t="s">
        <v>2160</v>
      </c>
      <c r="N70" s="150" t="s">
        <v>27</v>
      </c>
      <c r="O70" s="152" t="n">
        <v>3200</v>
      </c>
      <c r="P70" s="155" t="n">
        <v>44826</v>
      </c>
      <c r="Q70" s="152" t="s">
        <v>4199</v>
      </c>
      <c r="R70" s="156" t="n">
        <v>1099</v>
      </c>
      <c r="S70" s="152" t="n">
        <v>90</v>
      </c>
      <c r="T70" s="152" t="s">
        <v>29</v>
      </c>
      <c r="U70" s="152" t="n">
        <v>8</v>
      </c>
    </row>
    <row r="71" customFormat="false" ht="54" hidden="false" customHeight="true" outlineLevel="0" collapsed="false">
      <c r="A71" s="159" t="s">
        <v>2161</v>
      </c>
      <c r="B71" s="150" t="s">
        <v>2162</v>
      </c>
      <c r="C71" s="158" t="s">
        <v>2437</v>
      </c>
      <c r="D71" s="152" t="s">
        <v>4226</v>
      </c>
      <c r="E71" s="152" t="s">
        <v>27</v>
      </c>
      <c r="F71" s="153" t="n">
        <v>14300000</v>
      </c>
      <c r="G71" s="153" t="n">
        <v>403300344</v>
      </c>
      <c r="H71" s="154" t="n">
        <v>0.172222222222222</v>
      </c>
      <c r="I71" s="155" t="n">
        <v>44505</v>
      </c>
      <c r="J71" s="153" t="n">
        <v>74000</v>
      </c>
      <c r="K71" s="152" t="s">
        <v>28</v>
      </c>
      <c r="L71" s="152" t="s">
        <v>29</v>
      </c>
      <c r="M71" s="149" t="s">
        <v>2164</v>
      </c>
      <c r="N71" s="150" t="s">
        <v>4939</v>
      </c>
      <c r="O71" s="152" t="n">
        <v>3300</v>
      </c>
      <c r="P71" s="152" t="s">
        <v>4601</v>
      </c>
      <c r="Q71" s="152" t="s">
        <v>4199</v>
      </c>
      <c r="R71" s="156" t="n">
        <v>1099</v>
      </c>
      <c r="S71" s="152" t="n">
        <v>90</v>
      </c>
      <c r="T71" s="152" t="s">
        <v>36</v>
      </c>
      <c r="U71" s="152" t="n">
        <v>9</v>
      </c>
    </row>
    <row r="72" customFormat="false" ht="54" hidden="false" customHeight="true" outlineLevel="0" collapsed="false">
      <c r="A72" s="157" t="s">
        <v>2165</v>
      </c>
      <c r="B72" s="150" t="s">
        <v>2166</v>
      </c>
      <c r="C72" s="158" t="s">
        <v>2426</v>
      </c>
      <c r="D72" s="152" t="s">
        <v>4940</v>
      </c>
      <c r="E72" s="152" t="s">
        <v>27</v>
      </c>
      <c r="F72" s="153" t="n">
        <v>4320000</v>
      </c>
      <c r="G72" s="153" t="n">
        <v>708836991</v>
      </c>
      <c r="H72" s="154" t="n">
        <v>1.76736111111111</v>
      </c>
      <c r="I72" s="155" t="n">
        <v>44818</v>
      </c>
      <c r="J72" s="153" t="n">
        <v>1900</v>
      </c>
      <c r="K72" s="152" t="s">
        <v>28</v>
      </c>
      <c r="L72" s="152" t="s">
        <v>29</v>
      </c>
      <c r="M72" s="149" t="s">
        <v>2168</v>
      </c>
      <c r="N72" s="150" t="s">
        <v>4941</v>
      </c>
      <c r="O72" s="152" t="n">
        <v>585</v>
      </c>
      <c r="P72" s="155" t="n">
        <v>44825</v>
      </c>
      <c r="Q72" s="152" t="s">
        <v>4199</v>
      </c>
      <c r="R72" s="156" t="n">
        <v>857</v>
      </c>
      <c r="S72" s="152" t="n">
        <v>22</v>
      </c>
      <c r="T72" s="150" t="s">
        <v>36</v>
      </c>
      <c r="U72" s="152" t="n">
        <v>0</v>
      </c>
    </row>
    <row r="73" customFormat="false" ht="54" hidden="false" customHeight="true" outlineLevel="0" collapsed="false">
      <c r="A73" s="157" t="s">
        <v>2169</v>
      </c>
      <c r="B73" s="150" t="s">
        <v>2170</v>
      </c>
      <c r="C73" s="158" t="s">
        <v>2426</v>
      </c>
      <c r="D73" s="152" t="s">
        <v>4940</v>
      </c>
      <c r="E73" s="152" t="s">
        <v>27</v>
      </c>
      <c r="F73" s="153" t="n">
        <v>4320000</v>
      </c>
      <c r="G73" s="153" t="n">
        <v>708836991</v>
      </c>
      <c r="H73" s="154" t="n">
        <v>1.76805555555556</v>
      </c>
      <c r="I73" s="155" t="n">
        <v>44797</v>
      </c>
      <c r="J73" s="153" t="n">
        <v>11000</v>
      </c>
      <c r="K73" s="152" t="s">
        <v>28</v>
      </c>
      <c r="L73" s="152" t="s">
        <v>29</v>
      </c>
      <c r="M73" s="149" t="s">
        <v>2171</v>
      </c>
      <c r="N73" s="150" t="s">
        <v>4942</v>
      </c>
      <c r="O73" s="153" t="n">
        <v>3022</v>
      </c>
      <c r="P73" s="155" t="n">
        <v>44825</v>
      </c>
      <c r="Q73" s="152" t="s">
        <v>4199</v>
      </c>
      <c r="R73" s="156" t="n">
        <v>857</v>
      </c>
      <c r="S73" s="152" t="n">
        <v>22</v>
      </c>
      <c r="T73" s="150" t="s">
        <v>36</v>
      </c>
      <c r="U73" s="152" t="n">
        <v>0</v>
      </c>
    </row>
    <row r="74" customFormat="false" ht="54" hidden="false" customHeight="true" outlineLevel="0" collapsed="false">
      <c r="A74" s="157" t="s">
        <v>2172</v>
      </c>
      <c r="B74" s="150" t="s">
        <v>2173</v>
      </c>
      <c r="C74" s="158" t="s">
        <v>2426</v>
      </c>
      <c r="D74" s="152" t="s">
        <v>4940</v>
      </c>
      <c r="E74" s="152" t="s">
        <v>27</v>
      </c>
      <c r="F74" s="153" t="n">
        <v>4320000</v>
      </c>
      <c r="G74" s="153" t="n">
        <v>708836991</v>
      </c>
      <c r="H74" s="154" t="n">
        <v>1.77083333333333</v>
      </c>
      <c r="I74" s="155" t="n">
        <v>42921</v>
      </c>
      <c r="J74" s="153" t="n">
        <v>79000</v>
      </c>
      <c r="K74" s="152" t="s">
        <v>28</v>
      </c>
      <c r="L74" s="152" t="s">
        <v>29</v>
      </c>
      <c r="M74" s="149" t="s">
        <v>2175</v>
      </c>
      <c r="N74" s="150" t="s">
        <v>27</v>
      </c>
      <c r="O74" s="153" t="n">
        <v>7987</v>
      </c>
      <c r="P74" s="155" t="n">
        <v>44826</v>
      </c>
      <c r="Q74" s="152" t="s">
        <v>4199</v>
      </c>
      <c r="R74" s="156" t="n">
        <v>857</v>
      </c>
      <c r="S74" s="152" t="n">
        <v>22</v>
      </c>
      <c r="T74" s="150" t="s">
        <v>36</v>
      </c>
      <c r="U74" s="152" t="n">
        <v>0</v>
      </c>
    </row>
    <row r="75" customFormat="false" ht="54" hidden="false" customHeight="true" outlineLevel="0" collapsed="false">
      <c r="A75" s="157" t="s">
        <v>2176</v>
      </c>
      <c r="B75" s="150" t="s">
        <v>2177</v>
      </c>
      <c r="C75" s="158" t="s">
        <v>2421</v>
      </c>
      <c r="D75" s="152" t="s">
        <v>2179</v>
      </c>
      <c r="E75" s="152" t="s">
        <v>41</v>
      </c>
      <c r="F75" s="153" t="n">
        <v>52400000</v>
      </c>
      <c r="G75" s="153" t="n">
        <v>28173317993</v>
      </c>
      <c r="H75" s="154" t="n">
        <v>0.19375</v>
      </c>
      <c r="I75" s="155" t="n">
        <v>43048</v>
      </c>
      <c r="J75" s="153" t="n">
        <v>18000000</v>
      </c>
      <c r="K75" s="152" t="s">
        <v>28</v>
      </c>
      <c r="L75" s="152" t="s">
        <v>36</v>
      </c>
      <c r="M75" s="149" t="s">
        <v>2180</v>
      </c>
      <c r="N75" s="150" t="s">
        <v>4943</v>
      </c>
      <c r="O75" s="153" t="n">
        <v>476983</v>
      </c>
      <c r="P75" s="155" t="n">
        <v>44825</v>
      </c>
      <c r="Q75" s="152" t="s">
        <v>4228</v>
      </c>
      <c r="R75" s="156" t="n">
        <v>257</v>
      </c>
      <c r="S75" s="152" t="n">
        <v>30</v>
      </c>
      <c r="T75" s="150" t="s">
        <v>36</v>
      </c>
      <c r="U75" s="152" t="n">
        <v>0</v>
      </c>
    </row>
    <row r="76" customFormat="false" ht="54" hidden="false" customHeight="true" outlineLevel="0" collapsed="false">
      <c r="A76" s="157" t="s">
        <v>2181</v>
      </c>
      <c r="B76" s="150" t="s">
        <v>2182</v>
      </c>
      <c r="C76" s="158" t="s">
        <v>2417</v>
      </c>
      <c r="D76" s="152" t="s">
        <v>2184</v>
      </c>
      <c r="E76" s="152" t="s">
        <v>27</v>
      </c>
      <c r="F76" s="153" t="n">
        <v>305200000</v>
      </c>
      <c r="G76" s="165" t="n">
        <v>339614261</v>
      </c>
      <c r="H76" s="154" t="n">
        <v>1.15972222222222</v>
      </c>
      <c r="I76" s="155" t="n">
        <v>43742</v>
      </c>
      <c r="J76" s="153" t="n">
        <v>33000</v>
      </c>
      <c r="K76" s="152" t="s">
        <v>28</v>
      </c>
      <c r="L76" s="152" t="s">
        <v>29</v>
      </c>
      <c r="M76" s="149" t="s">
        <v>2185</v>
      </c>
      <c r="N76" s="150" t="s">
        <v>27</v>
      </c>
      <c r="O76" s="152" t="n">
        <v>352</v>
      </c>
      <c r="P76" s="155" t="n">
        <v>44827</v>
      </c>
      <c r="Q76" s="152" t="s">
        <v>4199</v>
      </c>
      <c r="R76" s="156" t="n">
        <v>7475</v>
      </c>
      <c r="S76" s="152" t="n">
        <v>105</v>
      </c>
      <c r="T76" s="150" t="s">
        <v>36</v>
      </c>
      <c r="U76" s="152" t="n">
        <v>62</v>
      </c>
    </row>
    <row r="77" customFormat="false" ht="54" hidden="false" customHeight="true" outlineLevel="0" collapsed="false">
      <c r="A77" s="163" t="s">
        <v>2186</v>
      </c>
      <c r="B77" s="150" t="s">
        <v>2187</v>
      </c>
      <c r="C77" s="158" t="s">
        <v>2400</v>
      </c>
      <c r="D77" s="152" t="s">
        <v>2188</v>
      </c>
      <c r="E77" s="152" t="s">
        <v>41</v>
      </c>
      <c r="F77" s="153" t="n">
        <v>27200000</v>
      </c>
      <c r="G77" s="153" t="n">
        <v>447952948</v>
      </c>
      <c r="H77" s="164" t="n">
        <v>0.691666666666667</v>
      </c>
      <c r="I77" s="155" t="n">
        <v>44691</v>
      </c>
      <c r="J77" s="153" t="n">
        <v>111000</v>
      </c>
      <c r="K77" s="152" t="s">
        <v>28</v>
      </c>
      <c r="L77" s="152" t="s">
        <v>1937</v>
      </c>
      <c r="M77" s="149" t="s">
        <v>2189</v>
      </c>
      <c r="N77" s="150" t="s">
        <v>27</v>
      </c>
      <c r="O77" s="153" t="n">
        <v>3868</v>
      </c>
      <c r="P77" s="155" t="n">
        <v>44827</v>
      </c>
      <c r="Q77" s="152" t="s">
        <v>4228</v>
      </c>
      <c r="R77" s="152" t="n">
        <v>197</v>
      </c>
      <c r="S77" s="152" t="n">
        <v>13</v>
      </c>
      <c r="T77" s="152" t="s">
        <v>36</v>
      </c>
      <c r="U77" s="152" t="n">
        <v>0</v>
      </c>
    </row>
    <row r="78" customFormat="false" ht="54" hidden="false" customHeight="true" outlineLevel="0" collapsed="false">
      <c r="A78" s="163" t="s">
        <v>2190</v>
      </c>
      <c r="B78" s="150" t="s">
        <v>2191</v>
      </c>
      <c r="C78" s="158" t="s">
        <v>2400</v>
      </c>
      <c r="D78" s="152" t="s">
        <v>2188</v>
      </c>
      <c r="E78" s="152" t="s">
        <v>41</v>
      </c>
      <c r="F78" s="153" t="n">
        <v>27200000</v>
      </c>
      <c r="G78" s="153" t="n">
        <v>447952948</v>
      </c>
      <c r="H78" s="164" t="n">
        <v>0.636805555555556</v>
      </c>
      <c r="I78" s="155" t="n">
        <v>44824</v>
      </c>
      <c r="J78" s="153" t="n">
        <v>15000</v>
      </c>
      <c r="K78" s="152" t="s">
        <v>28</v>
      </c>
      <c r="L78" s="152" t="s">
        <v>1937</v>
      </c>
      <c r="M78" s="149" t="s">
        <v>2192</v>
      </c>
      <c r="N78" s="150" t="s">
        <v>27</v>
      </c>
      <c r="O78" s="153" t="n">
        <v>1087</v>
      </c>
      <c r="P78" s="155" t="n">
        <v>44827</v>
      </c>
      <c r="Q78" s="152" t="s">
        <v>4228</v>
      </c>
      <c r="R78" s="152" t="n">
        <v>197</v>
      </c>
      <c r="S78" s="152" t="n">
        <v>13</v>
      </c>
      <c r="T78" s="152" t="s">
        <v>36</v>
      </c>
      <c r="U78" s="152" t="n">
        <v>0</v>
      </c>
    </row>
    <row r="79" customFormat="false" ht="54" hidden="false" customHeight="true" outlineLevel="0" collapsed="false">
      <c r="A79" s="163" t="s">
        <v>2193</v>
      </c>
      <c r="B79" s="160" t="s">
        <v>2194</v>
      </c>
      <c r="C79" s="158" t="s">
        <v>2400</v>
      </c>
      <c r="D79" s="152" t="s">
        <v>2188</v>
      </c>
      <c r="E79" s="152" t="s">
        <v>41</v>
      </c>
      <c r="F79" s="153" t="n">
        <v>27200000</v>
      </c>
      <c r="G79" s="153" t="n">
        <v>447952948</v>
      </c>
      <c r="H79" s="164" t="n">
        <v>0.73125</v>
      </c>
      <c r="I79" s="155" t="n">
        <v>44558</v>
      </c>
      <c r="J79" s="153" t="n">
        <v>429000</v>
      </c>
      <c r="K79" s="152" t="s">
        <v>28</v>
      </c>
      <c r="L79" s="152" t="s">
        <v>1937</v>
      </c>
      <c r="M79" s="149" t="s">
        <v>4944</v>
      </c>
      <c r="N79" s="150" t="s">
        <v>27</v>
      </c>
      <c r="O79" s="153" t="n">
        <v>13909</v>
      </c>
      <c r="P79" s="155" t="n">
        <v>44827</v>
      </c>
      <c r="Q79" s="152" t="s">
        <v>4228</v>
      </c>
      <c r="R79" s="152" t="n">
        <v>197</v>
      </c>
      <c r="S79" s="152" t="n">
        <v>13</v>
      </c>
      <c r="T79" s="152" t="s">
        <v>36</v>
      </c>
      <c r="U79" s="152" t="n">
        <v>0</v>
      </c>
      <c r="V79" s="135"/>
      <c r="W79" s="135"/>
      <c r="X79" s="135"/>
      <c r="Y79" s="135"/>
      <c r="Z79" s="135"/>
    </row>
    <row r="80" customFormat="false" ht="54" hidden="false" customHeight="true" outlineLevel="0" collapsed="false">
      <c r="A80" s="163" t="s">
        <v>2197</v>
      </c>
      <c r="B80" s="150" t="s">
        <v>2198</v>
      </c>
      <c r="C80" s="158" t="s">
        <v>2400</v>
      </c>
      <c r="D80" s="152" t="s">
        <v>2188</v>
      </c>
      <c r="E80" s="152" t="s">
        <v>41</v>
      </c>
      <c r="F80" s="153" t="n">
        <v>27200000</v>
      </c>
      <c r="G80" s="153" t="n">
        <v>447952948</v>
      </c>
      <c r="H80" s="154" t="n">
        <v>1.69930555555556</v>
      </c>
      <c r="I80" s="155" t="n">
        <v>44600</v>
      </c>
      <c r="J80" s="153" t="n">
        <v>193000</v>
      </c>
      <c r="K80" s="152" t="s">
        <v>28</v>
      </c>
      <c r="L80" s="152" t="s">
        <v>1937</v>
      </c>
      <c r="M80" s="149" t="s">
        <v>2199</v>
      </c>
      <c r="N80" s="150" t="s">
        <v>27</v>
      </c>
      <c r="O80" s="153" t="n">
        <v>19954</v>
      </c>
      <c r="P80" s="155" t="n">
        <v>44827</v>
      </c>
      <c r="Q80" s="152" t="s">
        <v>4228</v>
      </c>
      <c r="R80" s="152" t="n">
        <v>197</v>
      </c>
      <c r="S80" s="152" t="n">
        <v>13</v>
      </c>
      <c r="T80" s="152" t="s">
        <v>36</v>
      </c>
      <c r="U80" s="152" t="n">
        <v>0</v>
      </c>
    </row>
    <row r="81" customFormat="false" ht="54" hidden="false" customHeight="true" outlineLevel="0" collapsed="false">
      <c r="A81" s="163" t="s">
        <v>2200</v>
      </c>
      <c r="B81" s="150" t="s">
        <v>2201</v>
      </c>
      <c r="C81" s="158" t="s">
        <v>2385</v>
      </c>
      <c r="D81" s="152" t="s">
        <v>2202</v>
      </c>
      <c r="E81" s="152" t="s">
        <v>41</v>
      </c>
      <c r="F81" s="153" t="n">
        <v>72600000</v>
      </c>
      <c r="G81" s="153" t="n">
        <v>1381226940</v>
      </c>
      <c r="H81" s="164" t="n">
        <v>0.416666666666667</v>
      </c>
      <c r="I81" s="155" t="n">
        <v>43214</v>
      </c>
      <c r="J81" s="153" t="n">
        <v>2100000</v>
      </c>
      <c r="K81" s="152" t="s">
        <v>27</v>
      </c>
      <c r="L81" s="152" t="s">
        <v>36</v>
      </c>
      <c r="M81" s="149" t="s">
        <v>2203</v>
      </c>
      <c r="N81" s="150" t="s">
        <v>27</v>
      </c>
      <c r="O81" s="153" t="n">
        <v>33768</v>
      </c>
      <c r="P81" s="155" t="n">
        <v>44826</v>
      </c>
      <c r="Q81" s="152" t="s">
        <v>4199</v>
      </c>
      <c r="R81" s="152" t="n">
        <v>264</v>
      </c>
      <c r="S81" s="152" t="n">
        <v>7</v>
      </c>
      <c r="T81" s="152" t="s">
        <v>36</v>
      </c>
      <c r="U81" s="152" t="n">
        <v>1</v>
      </c>
    </row>
    <row r="82" customFormat="false" ht="54" hidden="false" customHeight="true" outlineLevel="0" collapsed="false">
      <c r="A82" s="163" t="s">
        <v>2204</v>
      </c>
      <c r="B82" s="150" t="s">
        <v>2205</v>
      </c>
      <c r="C82" s="158" t="s">
        <v>2385</v>
      </c>
      <c r="D82" s="152" t="s">
        <v>2202</v>
      </c>
      <c r="E82" s="152" t="s">
        <v>41</v>
      </c>
      <c r="F82" s="153" t="n">
        <v>72600000</v>
      </c>
      <c r="G82" s="153" t="n">
        <v>1381226940</v>
      </c>
      <c r="H82" s="164" t="n">
        <v>0.597222222222222</v>
      </c>
      <c r="I82" s="155" t="n">
        <v>44411</v>
      </c>
      <c r="J82" s="153" t="n">
        <v>81000</v>
      </c>
      <c r="K82" s="152" t="s">
        <v>28</v>
      </c>
      <c r="L82" s="152" t="s">
        <v>1937</v>
      </c>
      <c r="M82" s="149" t="s">
        <v>2206</v>
      </c>
      <c r="N82" s="150" t="s">
        <v>27</v>
      </c>
      <c r="O82" s="153" t="n">
        <v>1664</v>
      </c>
      <c r="P82" s="152" t="s">
        <v>4355</v>
      </c>
      <c r="Q82" s="152" t="s">
        <v>4199</v>
      </c>
      <c r="R82" s="152" t="n">
        <v>264</v>
      </c>
      <c r="S82" s="152" t="n">
        <v>7</v>
      </c>
      <c r="T82" s="152" t="s">
        <v>36</v>
      </c>
      <c r="U82" s="152" t="n">
        <v>1</v>
      </c>
    </row>
    <row r="83" customFormat="false" ht="54" hidden="false" customHeight="true" outlineLevel="0" collapsed="false">
      <c r="A83" s="163" t="s">
        <v>2207</v>
      </c>
      <c r="B83" s="150" t="s">
        <v>2208</v>
      </c>
      <c r="C83" s="158" t="s">
        <v>2385</v>
      </c>
      <c r="D83" s="152" t="s">
        <v>2202</v>
      </c>
      <c r="E83" s="152" t="s">
        <v>41</v>
      </c>
      <c r="F83" s="153" t="n">
        <v>72600000</v>
      </c>
      <c r="G83" s="153" t="n">
        <v>1381226940</v>
      </c>
      <c r="H83" s="164" t="n">
        <v>0.215277777777778</v>
      </c>
      <c r="I83" s="155" t="n">
        <v>44579</v>
      </c>
      <c r="J83" s="153" t="n">
        <v>83000</v>
      </c>
      <c r="K83" s="152" t="s">
        <v>27</v>
      </c>
      <c r="L83" s="152" t="s">
        <v>36</v>
      </c>
      <c r="M83" s="149" t="s">
        <v>2210</v>
      </c>
      <c r="N83" s="150" t="s">
        <v>27</v>
      </c>
      <c r="O83" s="153" t="n">
        <v>1655</v>
      </c>
      <c r="P83" s="155" t="n">
        <v>44825</v>
      </c>
      <c r="Q83" s="152" t="s">
        <v>4199</v>
      </c>
      <c r="R83" s="152" t="n">
        <v>264</v>
      </c>
      <c r="S83" s="152" t="n">
        <v>7</v>
      </c>
      <c r="T83" s="152" t="s">
        <v>36</v>
      </c>
      <c r="U83" s="152" t="n">
        <v>1</v>
      </c>
    </row>
    <row r="84" customFormat="false" ht="54" hidden="false" customHeight="true" outlineLevel="0" collapsed="false">
      <c r="A84" s="163" t="s">
        <v>2211</v>
      </c>
      <c r="B84" s="150" t="s">
        <v>2212</v>
      </c>
      <c r="C84" s="158" t="s">
        <v>2385</v>
      </c>
      <c r="D84" s="152" t="s">
        <v>2202</v>
      </c>
      <c r="E84" s="152" t="s">
        <v>41</v>
      </c>
      <c r="F84" s="153" t="n">
        <v>72600000</v>
      </c>
      <c r="G84" s="153" t="n">
        <v>1381226940</v>
      </c>
      <c r="H84" s="164" t="n">
        <v>0.270833333333333</v>
      </c>
      <c r="I84" s="155" t="n">
        <v>44217</v>
      </c>
      <c r="J84" s="153" t="n">
        <v>194000</v>
      </c>
      <c r="K84" s="152" t="s">
        <v>27</v>
      </c>
      <c r="L84" s="152" t="s">
        <v>36</v>
      </c>
      <c r="M84" s="149" t="s">
        <v>2214</v>
      </c>
      <c r="N84" s="150" t="s">
        <v>27</v>
      </c>
      <c r="O84" s="153" t="n">
        <v>4974</v>
      </c>
      <c r="P84" s="152" t="s">
        <v>4373</v>
      </c>
      <c r="Q84" s="152" t="s">
        <v>4199</v>
      </c>
      <c r="R84" s="152" t="n">
        <v>264</v>
      </c>
      <c r="S84" s="152" t="n">
        <v>7</v>
      </c>
      <c r="T84" s="152" t="s">
        <v>36</v>
      </c>
      <c r="U84" s="152" t="n">
        <v>1</v>
      </c>
    </row>
    <row r="85" customFormat="false" ht="54" hidden="false" customHeight="true" outlineLevel="0" collapsed="false">
      <c r="A85" s="157" t="s">
        <v>2215</v>
      </c>
      <c r="B85" s="150" t="s">
        <v>2216</v>
      </c>
      <c r="C85" s="158" t="s">
        <v>2077</v>
      </c>
      <c r="D85" s="152" t="s">
        <v>2218</v>
      </c>
      <c r="E85" s="152" t="s">
        <v>41</v>
      </c>
      <c r="F85" s="153" t="n">
        <v>22400000</v>
      </c>
      <c r="G85" s="153" t="n">
        <v>3107415994</v>
      </c>
      <c r="H85" s="154" t="n">
        <v>0.372222222222222</v>
      </c>
      <c r="I85" s="155" t="n">
        <v>44818</v>
      </c>
      <c r="J85" s="153" t="n">
        <v>196000</v>
      </c>
      <c r="K85" s="152" t="s">
        <v>53</v>
      </c>
      <c r="L85" s="152" t="s">
        <v>36</v>
      </c>
      <c r="M85" s="149" t="s">
        <v>2219</v>
      </c>
      <c r="N85" s="150" t="s">
        <v>4945</v>
      </c>
      <c r="O85" s="153" t="n">
        <v>19653</v>
      </c>
      <c r="P85" s="155" t="n">
        <v>44825</v>
      </c>
      <c r="Q85" s="152" t="s">
        <v>4228</v>
      </c>
      <c r="R85" s="156" t="n">
        <v>4661</v>
      </c>
      <c r="S85" s="152" t="n">
        <v>16</v>
      </c>
      <c r="T85" s="150" t="s">
        <v>36</v>
      </c>
      <c r="U85" s="152" t="n">
        <v>1</v>
      </c>
    </row>
    <row r="86" customFormat="false" ht="54" hidden="false" customHeight="true" outlineLevel="0" collapsed="false">
      <c r="A86" s="159" t="s">
        <v>2220</v>
      </c>
      <c r="B86" s="150" t="s">
        <v>2221</v>
      </c>
      <c r="C86" s="158" t="s">
        <v>2376</v>
      </c>
      <c r="D86" s="152" t="s">
        <v>2223</v>
      </c>
      <c r="E86" s="152" t="s">
        <v>41</v>
      </c>
      <c r="F86" s="153" t="n">
        <v>7690000</v>
      </c>
      <c r="G86" s="153" t="n">
        <v>3172759281</v>
      </c>
      <c r="H86" s="154" t="n">
        <v>0.333333333333333</v>
      </c>
      <c r="I86" s="155" t="n">
        <v>44825</v>
      </c>
      <c r="J86" s="153" t="n">
        <v>57000</v>
      </c>
      <c r="K86" s="152" t="s">
        <v>53</v>
      </c>
      <c r="L86" s="152" t="s">
        <v>36</v>
      </c>
      <c r="M86" s="149" t="s">
        <v>2224</v>
      </c>
      <c r="N86" s="150" t="s">
        <v>27</v>
      </c>
      <c r="O86" s="153" t="n">
        <v>1302</v>
      </c>
      <c r="P86" s="155" t="n">
        <v>44825</v>
      </c>
      <c r="Q86" s="152" t="s">
        <v>4199</v>
      </c>
      <c r="R86" s="156" t="n">
        <v>1207</v>
      </c>
      <c r="S86" s="152" t="n">
        <v>9</v>
      </c>
      <c r="T86" s="152" t="s">
        <v>36</v>
      </c>
      <c r="U86" s="152" t="n">
        <v>0</v>
      </c>
    </row>
    <row r="87" customFormat="false" ht="54" hidden="false" customHeight="true" outlineLevel="0" collapsed="false">
      <c r="A87" s="157" t="s">
        <v>2225</v>
      </c>
      <c r="B87" s="150" t="s">
        <v>2226</v>
      </c>
      <c r="C87" s="158" t="s">
        <v>2372</v>
      </c>
      <c r="D87" s="152" t="s">
        <v>4946</v>
      </c>
      <c r="E87" s="152" t="s">
        <v>27</v>
      </c>
      <c r="F87" s="153" t="n">
        <v>154000</v>
      </c>
      <c r="G87" s="153" t="n">
        <v>106153981</v>
      </c>
      <c r="H87" s="154" t="s">
        <v>4947</v>
      </c>
      <c r="I87" s="155" t="n">
        <v>44337</v>
      </c>
      <c r="J87" s="153" t="n">
        <v>8800</v>
      </c>
      <c r="K87" s="152" t="s">
        <v>28</v>
      </c>
      <c r="L87" s="152" t="s">
        <v>29</v>
      </c>
      <c r="M87" s="149" t="s">
        <v>2229</v>
      </c>
      <c r="N87" s="150" t="s">
        <v>27</v>
      </c>
      <c r="O87" s="152" t="n">
        <v>542</v>
      </c>
      <c r="P87" s="155" t="n">
        <v>44825</v>
      </c>
      <c r="Q87" s="152" t="s">
        <v>4199</v>
      </c>
      <c r="R87" s="156" t="n">
        <v>331</v>
      </c>
      <c r="S87" s="152" t="n">
        <v>15</v>
      </c>
      <c r="T87" s="150" t="s">
        <v>36</v>
      </c>
      <c r="U87" s="152" t="n">
        <v>0</v>
      </c>
    </row>
    <row r="88" customFormat="false" ht="54" hidden="false" customHeight="true" outlineLevel="0" collapsed="false">
      <c r="A88" s="157" t="s">
        <v>2230</v>
      </c>
      <c r="B88" s="150" t="s">
        <v>2231</v>
      </c>
      <c r="C88" s="158" t="s">
        <v>2367</v>
      </c>
      <c r="D88" s="152" t="s">
        <v>4948</v>
      </c>
      <c r="E88" s="152" t="s">
        <v>27</v>
      </c>
      <c r="F88" s="153" t="n">
        <v>18700000</v>
      </c>
      <c r="G88" s="153" t="n">
        <v>9094477174</v>
      </c>
      <c r="H88" s="154" t="n">
        <v>0.43125</v>
      </c>
      <c r="I88" s="155" t="n">
        <v>44004</v>
      </c>
      <c r="J88" s="153" t="n">
        <v>315000</v>
      </c>
      <c r="K88" s="152" t="s">
        <v>53</v>
      </c>
      <c r="L88" s="152" t="s">
        <v>36</v>
      </c>
      <c r="M88" s="149" t="s">
        <v>2233</v>
      </c>
      <c r="N88" s="150" t="s">
        <v>27</v>
      </c>
      <c r="O88" s="152" t="n">
        <v>0</v>
      </c>
      <c r="P88" s="152" t="n">
        <v>0</v>
      </c>
      <c r="Q88" s="152" t="s">
        <v>4199</v>
      </c>
      <c r="R88" s="156" t="n">
        <v>1105</v>
      </c>
      <c r="S88" s="152" t="n">
        <v>60</v>
      </c>
      <c r="T88" s="150" t="s">
        <v>36</v>
      </c>
      <c r="U88" s="152" t="n">
        <v>0</v>
      </c>
    </row>
    <row r="89" customFormat="false" ht="54" hidden="false" customHeight="true" outlineLevel="0" collapsed="false">
      <c r="A89" s="157" t="s">
        <v>2234</v>
      </c>
      <c r="B89" s="150" t="s">
        <v>2235</v>
      </c>
      <c r="C89" s="158" t="s">
        <v>2362</v>
      </c>
      <c r="D89" s="152" t="s">
        <v>2236</v>
      </c>
      <c r="E89" s="152" t="s">
        <v>41</v>
      </c>
      <c r="F89" s="153" t="n">
        <v>15000000</v>
      </c>
      <c r="G89" s="167" t="n">
        <v>1672855100</v>
      </c>
      <c r="H89" s="154" t="n">
        <v>0.597916666666667</v>
      </c>
      <c r="I89" s="155" t="n">
        <v>43478</v>
      </c>
      <c r="J89" s="153" t="n">
        <v>1600000</v>
      </c>
      <c r="K89" s="152" t="s">
        <v>53</v>
      </c>
      <c r="L89" s="152" t="s">
        <v>36</v>
      </c>
      <c r="M89" s="149" t="s">
        <v>2237</v>
      </c>
      <c r="N89" s="150" t="s">
        <v>27</v>
      </c>
      <c r="O89" s="153" t="n">
        <v>40241</v>
      </c>
      <c r="P89" s="155" t="n">
        <v>44825</v>
      </c>
      <c r="Q89" s="152" t="s">
        <v>4199</v>
      </c>
      <c r="R89" s="156" t="n">
        <v>160</v>
      </c>
      <c r="S89" s="152" t="n">
        <v>2</v>
      </c>
      <c r="T89" s="150" t="s">
        <v>36</v>
      </c>
      <c r="U89" s="152" t="n">
        <v>0</v>
      </c>
    </row>
    <row r="90" customFormat="false" ht="54" hidden="false" customHeight="true" outlineLevel="0" collapsed="false">
      <c r="A90" s="163" t="s">
        <v>2238</v>
      </c>
      <c r="B90" s="150" t="s">
        <v>2239</v>
      </c>
      <c r="C90" s="158" t="s">
        <v>2326</v>
      </c>
      <c r="D90" s="152" t="s">
        <v>4949</v>
      </c>
      <c r="E90" s="152" t="s">
        <v>41</v>
      </c>
      <c r="F90" s="153" t="n">
        <v>456000</v>
      </c>
      <c r="G90" s="153" t="n">
        <v>29400394</v>
      </c>
      <c r="H90" s="154" t="n">
        <v>1.22083333333333</v>
      </c>
      <c r="I90" s="155" t="n">
        <v>42796</v>
      </c>
      <c r="J90" s="153" t="n">
        <v>8100</v>
      </c>
      <c r="K90" s="152" t="s">
        <v>28</v>
      </c>
      <c r="L90" s="152" t="s">
        <v>1937</v>
      </c>
      <c r="M90" s="149" t="s">
        <v>2242</v>
      </c>
      <c r="N90" s="150" t="s">
        <v>27</v>
      </c>
      <c r="O90" s="153" t="n">
        <v>8167</v>
      </c>
      <c r="P90" s="155" t="n">
        <v>44827</v>
      </c>
      <c r="Q90" s="152" t="s">
        <v>4199</v>
      </c>
      <c r="R90" s="152" t="n">
        <v>96</v>
      </c>
      <c r="S90" s="152" t="n">
        <v>6</v>
      </c>
      <c r="T90" s="152" t="s">
        <v>36</v>
      </c>
      <c r="U90" s="152" t="n">
        <v>0</v>
      </c>
    </row>
    <row r="91" customFormat="false" ht="54" hidden="false" customHeight="true" outlineLevel="0" collapsed="false">
      <c r="A91" s="163" t="s">
        <v>2243</v>
      </c>
      <c r="B91" s="150" t="s">
        <v>2244</v>
      </c>
      <c r="C91" s="158" t="s">
        <v>2326</v>
      </c>
      <c r="D91" s="152" t="s">
        <v>4949</v>
      </c>
      <c r="E91" s="152" t="s">
        <v>41</v>
      </c>
      <c r="F91" s="153" t="n">
        <v>456000</v>
      </c>
      <c r="G91" s="153" t="n">
        <v>29400394</v>
      </c>
      <c r="H91" s="164" t="n">
        <v>0.626388888888889</v>
      </c>
      <c r="I91" s="155" t="n">
        <v>42439</v>
      </c>
      <c r="J91" s="153" t="n">
        <v>41000</v>
      </c>
      <c r="K91" s="152" t="s">
        <v>28</v>
      </c>
      <c r="L91" s="152" t="s">
        <v>1937</v>
      </c>
      <c r="M91" s="149" t="s">
        <v>2242</v>
      </c>
      <c r="N91" s="150" t="s">
        <v>27</v>
      </c>
      <c r="O91" s="153" t="n">
        <v>953</v>
      </c>
      <c r="P91" s="152" t="s">
        <v>4353</v>
      </c>
      <c r="Q91" s="152" t="s">
        <v>4199</v>
      </c>
      <c r="R91" s="152" t="n">
        <v>96</v>
      </c>
      <c r="S91" s="152" t="n">
        <v>6</v>
      </c>
      <c r="T91" s="152" t="s">
        <v>36</v>
      </c>
      <c r="U91" s="152" t="n">
        <v>0</v>
      </c>
    </row>
    <row r="92" customFormat="false" ht="54" hidden="false" customHeight="true" outlineLevel="0" collapsed="false">
      <c r="A92" s="163" t="s">
        <v>2246</v>
      </c>
      <c r="B92" s="150" t="s">
        <v>2247</v>
      </c>
      <c r="C92" s="158" t="s">
        <v>2326</v>
      </c>
      <c r="D92" s="152" t="s">
        <v>4949</v>
      </c>
      <c r="E92" s="152" t="s">
        <v>41</v>
      </c>
      <c r="F92" s="153" t="n">
        <v>456000</v>
      </c>
      <c r="G92" s="153" t="n">
        <v>29400394</v>
      </c>
      <c r="H92" s="164" t="n">
        <v>0.989583333333333</v>
      </c>
      <c r="I92" s="155" t="n">
        <v>43497</v>
      </c>
      <c r="J92" s="153" t="n">
        <v>74000</v>
      </c>
      <c r="K92" s="152" t="s">
        <v>28</v>
      </c>
      <c r="L92" s="152" t="s">
        <v>1937</v>
      </c>
      <c r="M92" s="149" t="s">
        <v>2242</v>
      </c>
      <c r="N92" s="150" t="s">
        <v>27</v>
      </c>
      <c r="O92" s="153" t="n">
        <v>2074</v>
      </c>
      <c r="P92" s="152" t="s">
        <v>4356</v>
      </c>
      <c r="Q92" s="152" t="s">
        <v>4199</v>
      </c>
      <c r="R92" s="152" t="n">
        <v>96</v>
      </c>
      <c r="S92" s="152" t="n">
        <v>6</v>
      </c>
      <c r="T92" s="152" t="s">
        <v>36</v>
      </c>
      <c r="U92" s="152" t="n">
        <v>0</v>
      </c>
    </row>
    <row r="93" customFormat="false" ht="54" hidden="false" customHeight="true" outlineLevel="0" collapsed="false">
      <c r="A93" s="163" t="s">
        <v>2249</v>
      </c>
      <c r="B93" s="150" t="s">
        <v>2250</v>
      </c>
      <c r="C93" s="158" t="s">
        <v>2326</v>
      </c>
      <c r="D93" s="152" t="s">
        <v>4949</v>
      </c>
      <c r="E93" s="152" t="s">
        <v>41</v>
      </c>
      <c r="F93" s="153" t="n">
        <v>456000</v>
      </c>
      <c r="G93" s="153" t="n">
        <v>29400394</v>
      </c>
      <c r="H93" s="164" t="n">
        <v>0.452083333333333</v>
      </c>
      <c r="I93" s="155" t="n">
        <v>42854</v>
      </c>
      <c r="J93" s="153" t="n">
        <v>17000</v>
      </c>
      <c r="K93" s="152" t="s">
        <v>28</v>
      </c>
      <c r="L93" s="152" t="s">
        <v>1937</v>
      </c>
      <c r="M93" s="149" t="s">
        <v>2242</v>
      </c>
      <c r="N93" s="150" t="s">
        <v>27</v>
      </c>
      <c r="O93" s="153" t="n">
        <v>410</v>
      </c>
      <c r="P93" s="152" t="s">
        <v>4409</v>
      </c>
      <c r="Q93" s="152" t="s">
        <v>4199</v>
      </c>
      <c r="R93" s="152" t="n">
        <v>96</v>
      </c>
      <c r="S93" s="152" t="n">
        <v>6</v>
      </c>
      <c r="T93" s="152" t="s">
        <v>36</v>
      </c>
      <c r="U93" s="152" t="n">
        <v>0</v>
      </c>
    </row>
    <row r="94" customFormat="false" ht="54" hidden="false" customHeight="true" outlineLevel="0" collapsed="false">
      <c r="A94" s="157" t="s">
        <v>2252</v>
      </c>
      <c r="B94" s="150" t="s">
        <v>2253</v>
      </c>
      <c r="C94" s="158" t="s">
        <v>1989</v>
      </c>
      <c r="D94" s="152" t="s">
        <v>2255</v>
      </c>
      <c r="E94" s="152" t="s">
        <v>41</v>
      </c>
      <c r="F94" s="153" t="n">
        <v>18200000</v>
      </c>
      <c r="G94" s="153" t="n">
        <v>4356049543</v>
      </c>
      <c r="H94" s="154" t="n">
        <v>0.25</v>
      </c>
      <c r="I94" s="155" t="n">
        <v>43009</v>
      </c>
      <c r="J94" s="153" t="n">
        <v>256000</v>
      </c>
      <c r="K94" s="152" t="s">
        <v>28</v>
      </c>
      <c r="L94" s="152" t="s">
        <v>29</v>
      </c>
      <c r="M94" s="149" t="s">
        <v>2256</v>
      </c>
      <c r="N94" s="150" t="s">
        <v>27</v>
      </c>
      <c r="O94" s="153" t="n">
        <v>14502</v>
      </c>
      <c r="P94" s="152" t="s">
        <v>4359</v>
      </c>
      <c r="Q94" s="152" t="s">
        <v>4228</v>
      </c>
      <c r="R94" s="156" t="n">
        <v>2063</v>
      </c>
      <c r="S94" s="152" t="n">
        <v>11</v>
      </c>
      <c r="T94" s="150" t="s">
        <v>36</v>
      </c>
      <c r="U94" s="152" t="n">
        <v>0</v>
      </c>
    </row>
    <row r="95" customFormat="false" ht="54" hidden="false" customHeight="true" outlineLevel="0" collapsed="false">
      <c r="A95" s="157" t="s">
        <v>2257</v>
      </c>
      <c r="B95" s="150" t="s">
        <v>2258</v>
      </c>
      <c r="C95" s="158" t="s">
        <v>2322</v>
      </c>
      <c r="D95" s="152" t="s">
        <v>2259</v>
      </c>
      <c r="E95" s="152" t="s">
        <v>47</v>
      </c>
      <c r="F95" s="153" t="n">
        <v>43300000</v>
      </c>
      <c r="G95" s="153" t="n">
        <v>24149147107</v>
      </c>
      <c r="H95" s="154" t="n">
        <v>0.122222222222222</v>
      </c>
      <c r="I95" s="155" t="n">
        <v>44572</v>
      </c>
      <c r="J95" s="153" t="n">
        <v>554000</v>
      </c>
      <c r="K95" s="152" t="s">
        <v>28</v>
      </c>
      <c r="L95" s="152" t="s">
        <v>29</v>
      </c>
      <c r="M95" s="149" t="s">
        <v>2260</v>
      </c>
      <c r="N95" s="150" t="s">
        <v>4950</v>
      </c>
      <c r="O95" s="153" t="n">
        <v>69650</v>
      </c>
      <c r="P95" s="155" t="n">
        <v>44825</v>
      </c>
      <c r="Q95" s="152" t="s">
        <v>4199</v>
      </c>
      <c r="R95" s="156" t="n">
        <v>287</v>
      </c>
      <c r="S95" s="152" t="n">
        <v>54</v>
      </c>
      <c r="T95" s="150" t="s">
        <v>29</v>
      </c>
      <c r="U95" s="152" t="n">
        <v>0</v>
      </c>
    </row>
    <row r="96" customFormat="false" ht="54" hidden="false" customHeight="true" outlineLevel="0" collapsed="false">
      <c r="A96" s="157" t="s">
        <v>2261</v>
      </c>
      <c r="B96" s="150" t="s">
        <v>2262</v>
      </c>
      <c r="C96" s="158" t="s">
        <v>2319</v>
      </c>
      <c r="D96" s="152" t="s">
        <v>2263</v>
      </c>
      <c r="E96" s="152" t="s">
        <v>27</v>
      </c>
      <c r="F96" s="153" t="n">
        <v>1920000</v>
      </c>
      <c r="G96" s="153" t="n">
        <v>199093356</v>
      </c>
      <c r="H96" s="154" t="s">
        <v>4951</v>
      </c>
      <c r="I96" s="155" t="n">
        <v>44792</v>
      </c>
      <c r="J96" s="153" t="n">
        <v>11000</v>
      </c>
      <c r="K96" s="152" t="s">
        <v>28</v>
      </c>
      <c r="L96" s="152" t="s">
        <v>29</v>
      </c>
      <c r="M96" s="149" t="s">
        <v>2264</v>
      </c>
      <c r="N96" s="150" t="s">
        <v>4952</v>
      </c>
      <c r="O96" s="152" t="n">
        <v>414</v>
      </c>
      <c r="P96" s="155" t="n">
        <v>44825</v>
      </c>
      <c r="Q96" s="152" t="s">
        <v>4199</v>
      </c>
      <c r="R96" s="156" t="n">
        <v>660</v>
      </c>
      <c r="S96" s="152" t="n">
        <v>103</v>
      </c>
      <c r="T96" s="150" t="s">
        <v>36</v>
      </c>
      <c r="U96" s="152" t="n">
        <v>0</v>
      </c>
    </row>
    <row r="97" customFormat="false" ht="54" hidden="false" customHeight="true" outlineLevel="0" collapsed="false">
      <c r="A97" s="157" t="s">
        <v>2265</v>
      </c>
      <c r="B97" s="150" t="s">
        <v>2266</v>
      </c>
      <c r="C97" s="158" t="s">
        <v>2314</v>
      </c>
      <c r="D97" s="152" t="s">
        <v>2268</v>
      </c>
      <c r="E97" s="152" t="s">
        <v>47</v>
      </c>
      <c r="F97" s="153" t="n">
        <v>10910000</v>
      </c>
      <c r="G97" s="165" t="n">
        <v>162667679</v>
      </c>
      <c r="H97" s="154" t="n">
        <v>0.375694444444445</v>
      </c>
      <c r="I97" s="155" t="n">
        <v>44007</v>
      </c>
      <c r="J97" s="153" t="n">
        <v>20000</v>
      </c>
      <c r="K97" s="152" t="s">
        <v>28</v>
      </c>
      <c r="L97" s="152" t="s">
        <v>29</v>
      </c>
      <c r="M97" s="149" t="s">
        <v>2269</v>
      </c>
      <c r="N97" s="150" t="s">
        <v>27</v>
      </c>
      <c r="O97" s="152" t="n">
        <v>935</v>
      </c>
      <c r="P97" s="155" t="n">
        <v>44826</v>
      </c>
      <c r="Q97" s="152" t="s">
        <v>4199</v>
      </c>
      <c r="R97" s="156" t="n">
        <v>467</v>
      </c>
      <c r="S97" s="152" t="n">
        <v>54</v>
      </c>
      <c r="T97" s="150" t="s">
        <v>36</v>
      </c>
      <c r="U97" s="152" t="n">
        <v>1</v>
      </c>
    </row>
    <row r="98" customFormat="false" ht="54" hidden="false" customHeight="true" outlineLevel="0" collapsed="false">
      <c r="A98" s="159" t="s">
        <v>2270</v>
      </c>
      <c r="B98" s="150" t="s">
        <v>2271</v>
      </c>
      <c r="C98" s="158" t="s">
        <v>2305</v>
      </c>
      <c r="D98" s="166" t="s">
        <v>1521</v>
      </c>
      <c r="E98" s="152" t="s">
        <v>41</v>
      </c>
      <c r="F98" s="153" t="n">
        <v>11000000</v>
      </c>
      <c r="G98" s="153" t="n">
        <v>2020309659</v>
      </c>
      <c r="H98" s="154" t="n">
        <v>0.465972222222222</v>
      </c>
      <c r="I98" s="155" t="n">
        <v>44825</v>
      </c>
      <c r="J98" s="153" t="n">
        <v>9000</v>
      </c>
      <c r="K98" s="152" t="s">
        <v>27</v>
      </c>
      <c r="L98" s="152" t="s">
        <v>29</v>
      </c>
      <c r="M98" s="149" t="s">
        <v>2273</v>
      </c>
      <c r="N98" s="150" t="s">
        <v>4728</v>
      </c>
      <c r="O98" s="152" t="n">
        <v>372</v>
      </c>
      <c r="P98" s="155" t="n">
        <v>44825</v>
      </c>
      <c r="Q98" s="152" t="s">
        <v>4199</v>
      </c>
      <c r="R98" s="156" t="n">
        <v>1869</v>
      </c>
      <c r="S98" s="152" t="n">
        <v>6</v>
      </c>
      <c r="T98" s="152" t="s">
        <v>36</v>
      </c>
      <c r="U98" s="152" t="n">
        <v>5</v>
      </c>
    </row>
    <row r="99" customFormat="false" ht="54" hidden="false" customHeight="true" outlineLevel="0" collapsed="false">
      <c r="A99" s="157" t="s">
        <v>2274</v>
      </c>
      <c r="B99" s="150" t="s">
        <v>2275</v>
      </c>
      <c r="C99" s="158" t="s">
        <v>2300</v>
      </c>
      <c r="D99" s="152" t="s">
        <v>2277</v>
      </c>
      <c r="E99" s="152" t="s">
        <v>41</v>
      </c>
      <c r="F99" s="153" t="n">
        <v>6120000</v>
      </c>
      <c r="G99" s="153" t="n">
        <v>2494716427</v>
      </c>
      <c r="H99" s="154" t="n">
        <v>0.129166666666667</v>
      </c>
      <c r="I99" s="155" t="n">
        <v>43706</v>
      </c>
      <c r="J99" s="153" t="n">
        <v>6900000</v>
      </c>
      <c r="K99" s="152" t="s">
        <v>28</v>
      </c>
      <c r="L99" s="152" t="s">
        <v>29</v>
      </c>
      <c r="M99" s="149" t="s">
        <v>2278</v>
      </c>
      <c r="N99" s="150" t="s">
        <v>4953</v>
      </c>
      <c r="O99" s="153" t="n">
        <v>144439</v>
      </c>
      <c r="P99" s="155" t="n">
        <v>44826</v>
      </c>
      <c r="Q99" s="152" t="s">
        <v>4199</v>
      </c>
      <c r="R99" s="156" t="n">
        <v>107</v>
      </c>
      <c r="S99" s="152" t="n">
        <v>6</v>
      </c>
      <c r="T99" s="150" t="s">
        <v>29</v>
      </c>
      <c r="U99" s="152" t="n">
        <v>2</v>
      </c>
    </row>
    <row r="100" customFormat="false" ht="54" hidden="false" customHeight="true" outlineLevel="0" collapsed="false">
      <c r="A100" s="163" t="s">
        <v>2279</v>
      </c>
      <c r="B100" s="150" t="s">
        <v>2280</v>
      </c>
      <c r="C100" s="158" t="s">
        <v>2293</v>
      </c>
      <c r="D100" s="152" t="s">
        <v>2282</v>
      </c>
      <c r="E100" s="152" t="s">
        <v>41</v>
      </c>
      <c r="F100" s="153" t="n">
        <v>55900000</v>
      </c>
      <c r="G100" s="153" t="n">
        <v>13620344429</v>
      </c>
      <c r="H100" s="154" t="s">
        <v>4954</v>
      </c>
      <c r="I100" s="155" t="n">
        <v>42553</v>
      </c>
      <c r="J100" s="153" t="n">
        <v>2300000</v>
      </c>
      <c r="K100" s="152" t="s">
        <v>28</v>
      </c>
      <c r="L100" s="152" t="s">
        <v>29</v>
      </c>
      <c r="M100" s="149" t="s">
        <v>2283</v>
      </c>
      <c r="N100" s="150" t="s">
        <v>4955</v>
      </c>
      <c r="O100" s="152" t="n">
        <v>1000000</v>
      </c>
      <c r="P100" s="152" t="s">
        <v>4956</v>
      </c>
      <c r="Q100" s="152" t="s">
        <v>4199</v>
      </c>
      <c r="R100" s="156" t="n">
        <v>414</v>
      </c>
      <c r="S100" s="152" t="n">
        <v>31</v>
      </c>
      <c r="T100" s="152" t="s">
        <v>36</v>
      </c>
      <c r="U100" s="152" t="n">
        <v>1</v>
      </c>
    </row>
    <row r="101" customFormat="false" ht="54" hidden="false" customHeight="true" outlineLevel="0" collapsed="false">
      <c r="A101" s="159" t="s">
        <v>2284</v>
      </c>
      <c r="B101" s="150" t="s">
        <v>2285</v>
      </c>
      <c r="C101" s="158" t="s">
        <v>2293</v>
      </c>
      <c r="D101" s="152" t="s">
        <v>2282</v>
      </c>
      <c r="E101" s="152" t="s">
        <v>41</v>
      </c>
      <c r="F101" s="153" t="n">
        <v>55900000</v>
      </c>
      <c r="G101" s="153" t="n">
        <v>13620344429</v>
      </c>
      <c r="H101" s="154" t="n">
        <v>0.161805555555556</v>
      </c>
      <c r="I101" s="155" t="n">
        <v>43367</v>
      </c>
      <c r="J101" s="153" t="n">
        <v>1300000</v>
      </c>
      <c r="K101" s="152" t="s">
        <v>28</v>
      </c>
      <c r="L101" s="152" t="s">
        <v>29</v>
      </c>
      <c r="M101" s="149" t="s">
        <v>2286</v>
      </c>
      <c r="N101" s="150" t="s">
        <v>4957</v>
      </c>
      <c r="O101" s="152" t="n">
        <v>7380000</v>
      </c>
      <c r="P101" s="152" t="s">
        <v>4353</v>
      </c>
      <c r="Q101" s="152" t="s">
        <v>4199</v>
      </c>
      <c r="R101" s="156" t="n">
        <v>414</v>
      </c>
      <c r="S101" s="152" t="n">
        <v>31</v>
      </c>
      <c r="T101" s="152" t="s">
        <v>29</v>
      </c>
      <c r="U101" s="152" t="n">
        <v>0</v>
      </c>
    </row>
    <row r="102" customFormat="false" ht="54" hidden="false" customHeight="true" outlineLevel="0" collapsed="false">
      <c r="A102" s="163" t="s">
        <v>2287</v>
      </c>
      <c r="B102" s="150" t="s">
        <v>2288</v>
      </c>
      <c r="C102" s="159" t="s">
        <v>2281</v>
      </c>
      <c r="D102" s="152" t="s">
        <v>2289</v>
      </c>
      <c r="E102" s="152" t="s">
        <v>27</v>
      </c>
      <c r="F102" s="153" t="n">
        <v>19700000</v>
      </c>
      <c r="G102" s="153" t="n">
        <v>5183991691</v>
      </c>
      <c r="H102" s="164" t="n">
        <v>0.0763888888888889</v>
      </c>
      <c r="I102" s="155" t="n">
        <v>44816</v>
      </c>
      <c r="J102" s="153" t="n">
        <v>19000</v>
      </c>
      <c r="K102" s="152" t="s">
        <v>28</v>
      </c>
      <c r="L102" s="152" t="s">
        <v>1937</v>
      </c>
      <c r="M102" s="149" t="s">
        <v>2290</v>
      </c>
      <c r="N102" s="150" t="s">
        <v>27</v>
      </c>
      <c r="O102" s="153" t="n">
        <v>777</v>
      </c>
      <c r="P102" s="155" t="n">
        <v>44825</v>
      </c>
      <c r="Q102" s="152" t="s">
        <v>4199</v>
      </c>
      <c r="R102" s="152" t="n">
        <v>8061</v>
      </c>
      <c r="S102" s="152" t="n">
        <v>185</v>
      </c>
      <c r="T102" s="152" t="s">
        <v>36</v>
      </c>
      <c r="U102" s="152" t="n">
        <v>0</v>
      </c>
    </row>
    <row r="103" customFormat="false" ht="54" hidden="false" customHeight="true" outlineLevel="0" collapsed="false">
      <c r="A103" s="163" t="s">
        <v>2291</v>
      </c>
      <c r="B103" s="150" t="s">
        <v>2292</v>
      </c>
      <c r="C103" s="159" t="s">
        <v>2281</v>
      </c>
      <c r="D103" s="152" t="s">
        <v>2289</v>
      </c>
      <c r="E103" s="152" t="s">
        <v>27</v>
      </c>
      <c r="F103" s="153" t="n">
        <v>19700000</v>
      </c>
      <c r="G103" s="153" t="n">
        <v>5183991691</v>
      </c>
      <c r="H103" s="164" t="n">
        <v>0.0805555555555556</v>
      </c>
      <c r="I103" s="155" t="n">
        <v>44815</v>
      </c>
      <c r="J103" s="153" t="n">
        <v>677000</v>
      </c>
      <c r="K103" s="152" t="s">
        <v>28</v>
      </c>
      <c r="L103" s="152" t="s">
        <v>1937</v>
      </c>
      <c r="M103" s="149" t="s">
        <v>2294</v>
      </c>
      <c r="N103" s="150" t="s">
        <v>27</v>
      </c>
      <c r="O103" s="153" t="n">
        <v>23000</v>
      </c>
      <c r="P103" s="155" t="n">
        <v>44826</v>
      </c>
      <c r="Q103" s="152" t="s">
        <v>4199</v>
      </c>
      <c r="R103" s="152" t="n">
        <v>8061</v>
      </c>
      <c r="S103" s="152" t="n">
        <v>185</v>
      </c>
      <c r="T103" s="152" t="s">
        <v>36</v>
      </c>
      <c r="U103" s="152" t="n">
        <v>0</v>
      </c>
    </row>
    <row r="104" customFormat="false" ht="54" hidden="false" customHeight="true" outlineLevel="0" collapsed="false">
      <c r="A104" s="163" t="s">
        <v>2295</v>
      </c>
      <c r="B104" s="150" t="s">
        <v>2296</v>
      </c>
      <c r="C104" s="159" t="s">
        <v>2281</v>
      </c>
      <c r="D104" s="152" t="s">
        <v>2289</v>
      </c>
      <c r="E104" s="152" t="s">
        <v>27</v>
      </c>
      <c r="F104" s="153" t="n">
        <v>19700000</v>
      </c>
      <c r="G104" s="153" t="n">
        <v>5183991691</v>
      </c>
      <c r="H104" s="164" t="n">
        <v>0.0597222222222222</v>
      </c>
      <c r="I104" s="155" t="n">
        <v>44815</v>
      </c>
      <c r="J104" s="153" t="n">
        <v>186000</v>
      </c>
      <c r="K104" s="152" t="s">
        <v>28</v>
      </c>
      <c r="L104" s="152" t="s">
        <v>1937</v>
      </c>
      <c r="M104" s="149" t="s">
        <v>2297</v>
      </c>
      <c r="N104" s="150" t="s">
        <v>27</v>
      </c>
      <c r="O104" s="153" t="n">
        <v>9000</v>
      </c>
      <c r="P104" s="155" t="n">
        <v>44826</v>
      </c>
      <c r="Q104" s="152" t="s">
        <v>4199</v>
      </c>
      <c r="R104" s="152" t="n">
        <v>8061</v>
      </c>
      <c r="S104" s="152" t="n">
        <v>185</v>
      </c>
      <c r="T104" s="152" t="s">
        <v>36</v>
      </c>
      <c r="U104" s="152" t="n">
        <v>0</v>
      </c>
    </row>
    <row r="105" customFormat="false" ht="54" hidden="false" customHeight="true" outlineLevel="0" collapsed="false">
      <c r="A105" s="157" t="s">
        <v>2298</v>
      </c>
      <c r="B105" s="150" t="s">
        <v>2299</v>
      </c>
      <c r="C105" s="158" t="s">
        <v>2276</v>
      </c>
      <c r="D105" s="152" t="s">
        <v>4958</v>
      </c>
      <c r="E105" s="152" t="s">
        <v>27</v>
      </c>
      <c r="F105" s="153" t="n">
        <v>277000</v>
      </c>
      <c r="G105" s="153" t="n">
        <v>48136318</v>
      </c>
      <c r="H105" s="154" t="n">
        <v>0.0486111111111111</v>
      </c>
      <c r="I105" s="155" t="n">
        <v>44793</v>
      </c>
      <c r="J105" s="153" t="n">
        <v>4700</v>
      </c>
      <c r="K105" s="152" t="s">
        <v>27</v>
      </c>
      <c r="L105" s="152" t="s">
        <v>36</v>
      </c>
      <c r="M105" s="149" t="s">
        <v>2302</v>
      </c>
      <c r="N105" s="150" t="s">
        <v>4959</v>
      </c>
      <c r="O105" s="152" t="n">
        <v>480</v>
      </c>
      <c r="P105" s="155" t="n">
        <v>44825</v>
      </c>
      <c r="Q105" s="152" t="s">
        <v>4228</v>
      </c>
      <c r="R105" s="156" t="n">
        <v>366</v>
      </c>
      <c r="S105" s="152" t="n">
        <v>12</v>
      </c>
      <c r="T105" s="150" t="s">
        <v>36</v>
      </c>
      <c r="U105" s="152" t="n">
        <v>0</v>
      </c>
    </row>
    <row r="106" customFormat="false" ht="54" hidden="false" customHeight="true" outlineLevel="0" collapsed="false">
      <c r="A106" s="157" t="s">
        <v>2303</v>
      </c>
      <c r="B106" s="150" t="s">
        <v>2304</v>
      </c>
      <c r="C106" s="158" t="s">
        <v>2272</v>
      </c>
      <c r="D106" s="152" t="s">
        <v>4960</v>
      </c>
      <c r="E106" s="152" t="s">
        <v>47</v>
      </c>
      <c r="F106" s="153" t="n">
        <v>6750000</v>
      </c>
      <c r="G106" s="165" t="n">
        <v>1134018720</v>
      </c>
      <c r="H106" s="154" t="n">
        <v>0.339583333333333</v>
      </c>
      <c r="I106" s="155" t="n">
        <v>43181</v>
      </c>
      <c r="J106" s="153" t="n">
        <v>274000</v>
      </c>
      <c r="K106" s="152" t="s">
        <v>53</v>
      </c>
      <c r="L106" s="152" t="s">
        <v>29</v>
      </c>
      <c r="M106" s="149" t="s">
        <v>2307</v>
      </c>
      <c r="N106" s="150" t="s">
        <v>27</v>
      </c>
      <c r="O106" s="153" t="n">
        <v>12231</v>
      </c>
      <c r="P106" s="155" t="n">
        <v>44825</v>
      </c>
      <c r="Q106" s="152" t="s">
        <v>4199</v>
      </c>
      <c r="R106" s="156" t="n">
        <v>998</v>
      </c>
      <c r="S106" s="152" t="n">
        <v>16</v>
      </c>
      <c r="T106" s="150" t="s">
        <v>36</v>
      </c>
      <c r="U106" s="152" t="n">
        <v>0</v>
      </c>
    </row>
    <row r="107" customFormat="false" ht="54" hidden="false" customHeight="true" outlineLevel="0" collapsed="false">
      <c r="A107" s="159" t="s">
        <v>2308</v>
      </c>
      <c r="B107" s="150" t="s">
        <v>2309</v>
      </c>
      <c r="C107" s="158" t="s">
        <v>2267</v>
      </c>
      <c r="D107" s="152" t="s">
        <v>2311</v>
      </c>
      <c r="E107" s="152" t="s">
        <v>27</v>
      </c>
      <c r="F107" s="153" t="n">
        <v>24000</v>
      </c>
      <c r="G107" s="153" t="n">
        <v>4455004</v>
      </c>
      <c r="H107" s="154" t="n">
        <v>0.0791666666666667</v>
      </c>
      <c r="I107" s="155" t="n">
        <v>44635</v>
      </c>
      <c r="J107" s="153" t="n">
        <v>4300</v>
      </c>
      <c r="K107" s="152" t="s">
        <v>28</v>
      </c>
      <c r="L107" s="152" t="s">
        <v>29</v>
      </c>
      <c r="M107" s="149" t="s">
        <v>2309</v>
      </c>
      <c r="N107" s="150" t="s">
        <v>27</v>
      </c>
      <c r="O107" s="152" t="n">
        <v>571</v>
      </c>
      <c r="P107" s="152" t="s">
        <v>4353</v>
      </c>
      <c r="Q107" s="152" t="s">
        <v>4199</v>
      </c>
      <c r="R107" s="156" t="n">
        <v>30</v>
      </c>
      <c r="S107" s="152" t="n">
        <v>1</v>
      </c>
      <c r="T107" s="152" t="s">
        <v>36</v>
      </c>
      <c r="U107" s="152" t="n">
        <v>0</v>
      </c>
    </row>
    <row r="108" customFormat="false" ht="54" hidden="false" customHeight="true" outlineLevel="0" collapsed="false">
      <c r="A108" s="163" t="s">
        <v>2312</v>
      </c>
      <c r="B108" s="150" t="s">
        <v>2313</v>
      </c>
      <c r="C108" s="159" t="s">
        <v>2254</v>
      </c>
      <c r="D108" s="150" t="s">
        <v>4961</v>
      </c>
      <c r="E108" s="152" t="s">
        <v>27</v>
      </c>
      <c r="F108" s="153" t="n">
        <v>51900000</v>
      </c>
      <c r="G108" s="153" t="n">
        <v>1815605284</v>
      </c>
      <c r="H108" s="164" t="n">
        <v>0.197916666666667</v>
      </c>
      <c r="I108" s="155" t="n">
        <v>41319</v>
      </c>
      <c r="J108" s="153" t="n">
        <v>335000</v>
      </c>
      <c r="K108" s="152" t="s">
        <v>28</v>
      </c>
      <c r="L108" s="152" t="s">
        <v>36</v>
      </c>
      <c r="M108" s="149" t="s">
        <v>4962</v>
      </c>
      <c r="N108" s="150" t="s">
        <v>27</v>
      </c>
      <c r="O108" s="153" t="n">
        <v>10000</v>
      </c>
      <c r="P108" s="155" t="n">
        <v>44826</v>
      </c>
      <c r="Q108" s="152" t="s">
        <v>4239</v>
      </c>
      <c r="R108" s="152" t="n">
        <v>6996</v>
      </c>
      <c r="S108" s="152" t="n">
        <v>227</v>
      </c>
      <c r="T108" s="152" t="s">
        <v>36</v>
      </c>
      <c r="U108" s="152" t="n">
        <v>27</v>
      </c>
    </row>
    <row r="109" customFormat="false" ht="54" hidden="false" customHeight="true" outlineLevel="0" collapsed="false">
      <c r="A109" s="159" t="s">
        <v>2317</v>
      </c>
      <c r="B109" s="150" t="s">
        <v>2318</v>
      </c>
      <c r="C109" s="158" t="s">
        <v>2254</v>
      </c>
      <c r="D109" s="152" t="s">
        <v>4961</v>
      </c>
      <c r="E109" s="152" t="s">
        <v>27</v>
      </c>
      <c r="F109" s="153" t="n">
        <v>51900000</v>
      </c>
      <c r="G109" s="153" t="n">
        <v>1815605284</v>
      </c>
      <c r="H109" s="154" t="s">
        <v>4963</v>
      </c>
      <c r="I109" s="155" t="n">
        <v>42307</v>
      </c>
      <c r="J109" s="153" t="n">
        <v>470000</v>
      </c>
      <c r="K109" s="152" t="s">
        <v>28</v>
      </c>
      <c r="L109" s="152" t="s">
        <v>36</v>
      </c>
      <c r="M109" s="149" t="s">
        <v>2320</v>
      </c>
      <c r="N109" s="150" t="s">
        <v>27</v>
      </c>
      <c r="O109" s="152" t="n">
        <v>10000</v>
      </c>
      <c r="P109" s="155" t="n">
        <v>44826</v>
      </c>
      <c r="Q109" s="152" t="s">
        <v>4239</v>
      </c>
      <c r="R109" s="156" t="n">
        <v>6996</v>
      </c>
      <c r="S109" s="152" t="n">
        <v>227</v>
      </c>
      <c r="T109" s="152" t="s">
        <v>36</v>
      </c>
      <c r="U109" s="152" t="n">
        <v>27</v>
      </c>
    </row>
    <row r="110" customFormat="false" ht="54" hidden="false" customHeight="true" outlineLevel="0" collapsed="false">
      <c r="A110" s="159" t="s">
        <v>2321</v>
      </c>
      <c r="B110" s="150" t="s">
        <v>2318</v>
      </c>
      <c r="C110" s="158" t="s">
        <v>2254</v>
      </c>
      <c r="D110" s="152" t="s">
        <v>4961</v>
      </c>
      <c r="E110" s="152" t="s">
        <v>27</v>
      </c>
      <c r="F110" s="153" t="n">
        <v>51900000</v>
      </c>
      <c r="G110" s="153" t="n">
        <v>1815605284</v>
      </c>
      <c r="H110" s="154" t="n">
        <v>0.151388888888889</v>
      </c>
      <c r="I110" s="155" t="n">
        <v>43034</v>
      </c>
      <c r="J110" s="153" t="n">
        <v>41000</v>
      </c>
      <c r="K110" s="152" t="s">
        <v>28</v>
      </c>
      <c r="L110" s="152" t="s">
        <v>36</v>
      </c>
      <c r="M110" s="149" t="s">
        <v>4964</v>
      </c>
      <c r="N110" s="150" t="s">
        <v>27</v>
      </c>
      <c r="O110" s="152" t="n">
        <v>730</v>
      </c>
      <c r="P110" s="152" t="s">
        <v>4353</v>
      </c>
      <c r="Q110" s="152" t="s">
        <v>4239</v>
      </c>
      <c r="R110" s="156" t="n">
        <v>6996</v>
      </c>
      <c r="S110" s="152" t="n">
        <v>227</v>
      </c>
      <c r="T110" s="152" t="s">
        <v>36</v>
      </c>
      <c r="U110" s="152" t="n">
        <v>27</v>
      </c>
    </row>
    <row r="111" customFormat="false" ht="54" hidden="false" customHeight="true" outlineLevel="0" collapsed="false">
      <c r="A111" s="157" t="s">
        <v>2324</v>
      </c>
      <c r="B111" s="150" t="s">
        <v>2325</v>
      </c>
      <c r="C111" s="158" t="s">
        <v>2248</v>
      </c>
      <c r="D111" s="152" t="s">
        <v>2327</v>
      </c>
      <c r="E111" s="152" t="s">
        <v>47</v>
      </c>
      <c r="F111" s="153" t="n">
        <v>4600000</v>
      </c>
      <c r="G111" s="153" t="n">
        <v>27936568</v>
      </c>
      <c r="H111" s="154" t="n">
        <v>0.579166666666667</v>
      </c>
      <c r="I111" s="155" t="n">
        <v>44307</v>
      </c>
      <c r="J111" s="153" t="n">
        <v>637</v>
      </c>
      <c r="K111" s="152" t="s">
        <v>28</v>
      </c>
      <c r="L111" s="152" t="s">
        <v>29</v>
      </c>
      <c r="M111" s="149" t="s">
        <v>2328</v>
      </c>
      <c r="N111" s="150" t="s">
        <v>27</v>
      </c>
      <c r="O111" s="152" t="n">
        <v>57</v>
      </c>
      <c r="P111" s="152" t="s">
        <v>4349</v>
      </c>
      <c r="Q111" s="152" t="s">
        <v>4199</v>
      </c>
      <c r="R111" s="156" t="n">
        <v>207</v>
      </c>
      <c r="S111" s="152" t="n">
        <v>7</v>
      </c>
      <c r="T111" s="150" t="s">
        <v>36</v>
      </c>
      <c r="U111" s="152" t="n">
        <v>0</v>
      </c>
    </row>
    <row r="112" customFormat="false" ht="54" hidden="false" customHeight="true" outlineLevel="0" collapsed="false">
      <c r="A112" s="159" t="s">
        <v>2329</v>
      </c>
      <c r="B112" s="160" t="s">
        <v>2330</v>
      </c>
      <c r="C112" s="158" t="s">
        <v>2245</v>
      </c>
      <c r="D112" s="152" t="s">
        <v>4965</v>
      </c>
      <c r="E112" s="152" t="s">
        <v>41</v>
      </c>
      <c r="F112" s="162" t="n">
        <v>1590000</v>
      </c>
      <c r="G112" s="153" t="n">
        <v>443555905</v>
      </c>
      <c r="H112" s="154" t="n">
        <v>0.684722222222222</v>
      </c>
      <c r="I112" s="155" t="n">
        <v>44248</v>
      </c>
      <c r="J112" s="153" t="n">
        <v>29000</v>
      </c>
      <c r="K112" s="152" t="s">
        <v>53</v>
      </c>
      <c r="L112" s="152" t="s">
        <v>36</v>
      </c>
      <c r="M112" s="149" t="s">
        <v>2332</v>
      </c>
      <c r="N112" s="150" t="s">
        <v>4966</v>
      </c>
      <c r="O112" s="152" t="n">
        <v>983</v>
      </c>
      <c r="P112" s="152" t="s">
        <v>4355</v>
      </c>
      <c r="Q112" s="152" t="s">
        <v>4199</v>
      </c>
      <c r="R112" s="156" t="n">
        <v>854</v>
      </c>
      <c r="S112" s="152" t="n">
        <v>91</v>
      </c>
      <c r="T112" s="152" t="s">
        <v>36</v>
      </c>
      <c r="U112" s="152" t="n">
        <v>0</v>
      </c>
    </row>
    <row r="113" customFormat="false" ht="54" hidden="false" customHeight="true" outlineLevel="0" collapsed="false">
      <c r="A113" s="157" t="s">
        <v>2333</v>
      </c>
      <c r="B113" s="150" t="s">
        <v>2334</v>
      </c>
      <c r="C113" s="158" t="s">
        <v>2240</v>
      </c>
      <c r="D113" s="152" t="s">
        <v>4967</v>
      </c>
      <c r="E113" s="152" t="s">
        <v>27</v>
      </c>
      <c r="F113" s="153" t="n">
        <v>1240000</v>
      </c>
      <c r="G113" s="153" t="n">
        <v>121866488</v>
      </c>
      <c r="H113" s="154" t="n">
        <v>0.133333333333333</v>
      </c>
      <c r="I113" s="155" t="n">
        <v>42897</v>
      </c>
      <c r="J113" s="153" t="n">
        <v>184000</v>
      </c>
      <c r="K113" s="152" t="s">
        <v>28</v>
      </c>
      <c r="L113" s="152" t="s">
        <v>29</v>
      </c>
      <c r="M113" s="149" t="s">
        <v>2336</v>
      </c>
      <c r="N113" s="150" t="s">
        <v>27</v>
      </c>
      <c r="O113" s="153" t="n">
        <v>15717</v>
      </c>
      <c r="P113" s="152" t="s">
        <v>4624</v>
      </c>
      <c r="Q113" s="152" t="s">
        <v>4199</v>
      </c>
      <c r="R113" s="156" t="n">
        <v>58</v>
      </c>
      <c r="S113" s="152" t="n">
        <v>7</v>
      </c>
      <c r="T113" s="150" t="s">
        <v>36</v>
      </c>
      <c r="U113" s="152" t="n">
        <v>0</v>
      </c>
    </row>
    <row r="114" customFormat="false" ht="54" hidden="false" customHeight="true" outlineLevel="0" collapsed="false">
      <c r="A114" s="163" t="s">
        <v>2337</v>
      </c>
      <c r="B114" s="150" t="s">
        <v>2338</v>
      </c>
      <c r="C114" s="158" t="s">
        <v>2227</v>
      </c>
      <c r="D114" s="152" t="s">
        <v>2339</v>
      </c>
      <c r="E114" s="152" t="s">
        <v>27</v>
      </c>
      <c r="F114" s="153" t="n">
        <v>19000000</v>
      </c>
      <c r="G114" s="153" t="n">
        <v>5459354826</v>
      </c>
      <c r="H114" s="164" t="n">
        <v>0.0888888888888889</v>
      </c>
      <c r="I114" s="155" t="n">
        <v>44825</v>
      </c>
      <c r="J114" s="153" t="n">
        <v>46000</v>
      </c>
      <c r="K114" s="152" t="s">
        <v>53</v>
      </c>
      <c r="L114" s="152" t="s">
        <v>1937</v>
      </c>
      <c r="M114" s="149" t="s">
        <v>2340</v>
      </c>
      <c r="N114" s="150" t="s">
        <v>4968</v>
      </c>
      <c r="O114" s="153" t="n">
        <v>873</v>
      </c>
      <c r="P114" s="155" t="n">
        <v>44826</v>
      </c>
      <c r="Q114" s="152" t="s">
        <v>4228</v>
      </c>
      <c r="R114" s="152" t="n">
        <v>2827</v>
      </c>
      <c r="S114" s="152" t="n">
        <v>93</v>
      </c>
      <c r="T114" s="152" t="s">
        <v>36</v>
      </c>
      <c r="U114" s="152" t="n">
        <v>20</v>
      </c>
    </row>
    <row r="115" customFormat="false" ht="54" hidden="false" customHeight="true" outlineLevel="0" collapsed="false">
      <c r="A115" s="163" t="s">
        <v>2341</v>
      </c>
      <c r="B115" s="150" t="s">
        <v>2342</v>
      </c>
      <c r="C115" s="158" t="s">
        <v>2227</v>
      </c>
      <c r="D115" s="152" t="s">
        <v>2339</v>
      </c>
      <c r="E115" s="152" t="s">
        <v>27</v>
      </c>
      <c r="F115" s="153" t="n">
        <v>19000000</v>
      </c>
      <c r="G115" s="153" t="n">
        <v>5459354826</v>
      </c>
      <c r="H115" s="164" t="n">
        <v>0.0548611111111111</v>
      </c>
      <c r="I115" s="155" t="n">
        <v>44822</v>
      </c>
      <c r="J115" s="153" t="n">
        <v>1200</v>
      </c>
      <c r="K115" s="152" t="s">
        <v>53</v>
      </c>
      <c r="L115" s="152" t="s">
        <v>36</v>
      </c>
      <c r="M115" s="149" t="s">
        <v>2344</v>
      </c>
      <c r="N115" s="150" t="s">
        <v>4969</v>
      </c>
      <c r="O115" s="153" t="n">
        <v>95</v>
      </c>
      <c r="P115" s="155" t="n">
        <v>44826</v>
      </c>
      <c r="Q115" s="152" t="s">
        <v>4228</v>
      </c>
      <c r="R115" s="152" t="n">
        <v>2827</v>
      </c>
      <c r="S115" s="152" t="n">
        <v>93</v>
      </c>
      <c r="T115" s="152" t="s">
        <v>36</v>
      </c>
      <c r="U115" s="152" t="n">
        <v>20</v>
      </c>
    </row>
    <row r="116" customFormat="false" ht="54" hidden="false" customHeight="true" outlineLevel="0" collapsed="false">
      <c r="A116" s="163" t="s">
        <v>2345</v>
      </c>
      <c r="B116" s="150" t="s">
        <v>2346</v>
      </c>
      <c r="C116" s="158" t="s">
        <v>2227</v>
      </c>
      <c r="D116" s="152" t="s">
        <v>2339</v>
      </c>
      <c r="E116" s="152" t="s">
        <v>27</v>
      </c>
      <c r="F116" s="153" t="n">
        <v>19000000</v>
      </c>
      <c r="G116" s="153" t="n">
        <v>5459354826</v>
      </c>
      <c r="H116" s="164" t="n">
        <v>0.0895833333333333</v>
      </c>
      <c r="I116" s="155" t="n">
        <v>44818</v>
      </c>
      <c r="J116" s="153" t="n">
        <v>827</v>
      </c>
      <c r="K116" s="152" t="s">
        <v>53</v>
      </c>
      <c r="L116" s="152" t="s">
        <v>36</v>
      </c>
      <c r="M116" s="149" t="s">
        <v>2347</v>
      </c>
      <c r="N116" s="150" t="s">
        <v>4970</v>
      </c>
      <c r="O116" s="153" t="n">
        <v>50</v>
      </c>
      <c r="P116" s="155" t="n">
        <v>44826</v>
      </c>
      <c r="Q116" s="152" t="s">
        <v>4228</v>
      </c>
      <c r="R116" s="152" t="n">
        <v>2827</v>
      </c>
      <c r="S116" s="152" t="n">
        <v>93</v>
      </c>
      <c r="T116" s="152" t="s">
        <v>36</v>
      </c>
      <c r="U116" s="152" t="n">
        <v>20</v>
      </c>
    </row>
    <row r="117" customFormat="false" ht="54" hidden="false" customHeight="true" outlineLevel="0" collapsed="false">
      <c r="A117" s="157" t="s">
        <v>2348</v>
      </c>
      <c r="B117" s="150" t="s">
        <v>2349</v>
      </c>
      <c r="C117" s="158" t="s">
        <v>2222</v>
      </c>
      <c r="D117" s="152" t="s">
        <v>2350</v>
      </c>
      <c r="E117" s="152" t="s">
        <v>41</v>
      </c>
      <c r="F117" s="153" t="n">
        <v>1020000</v>
      </c>
      <c r="G117" s="153" t="n">
        <v>50612895</v>
      </c>
      <c r="H117" s="154" t="n">
        <v>0.120833333333333</v>
      </c>
      <c r="I117" s="155" t="n">
        <v>44534</v>
      </c>
      <c r="J117" s="153" t="n">
        <v>513000</v>
      </c>
      <c r="K117" s="152" t="s">
        <v>28</v>
      </c>
      <c r="L117" s="152" t="s">
        <v>36</v>
      </c>
      <c r="M117" s="149" t="s">
        <v>2351</v>
      </c>
      <c r="N117" s="150" t="s">
        <v>27</v>
      </c>
      <c r="O117" s="153" t="n">
        <v>7001</v>
      </c>
      <c r="P117" s="152" t="n">
        <v>44826</v>
      </c>
      <c r="Q117" s="152" t="s">
        <v>4228</v>
      </c>
      <c r="R117" s="156" t="n">
        <v>35</v>
      </c>
      <c r="S117" s="152" t="n">
        <v>6</v>
      </c>
      <c r="T117" s="150" t="s">
        <v>29</v>
      </c>
      <c r="U117" s="152" t="n">
        <v>0</v>
      </c>
    </row>
    <row r="118" customFormat="false" ht="54" hidden="false" customHeight="true" outlineLevel="0" collapsed="false">
      <c r="A118" s="157" t="s">
        <v>2352</v>
      </c>
      <c r="B118" s="150" t="s">
        <v>2353</v>
      </c>
      <c r="C118" s="158" t="s">
        <v>2217</v>
      </c>
      <c r="D118" s="152" t="s">
        <v>2354</v>
      </c>
      <c r="E118" s="152" t="s">
        <v>47</v>
      </c>
      <c r="F118" s="153" t="n">
        <v>10920000</v>
      </c>
      <c r="G118" s="153" t="n">
        <v>358995703</v>
      </c>
      <c r="H118" s="154" t="n">
        <v>0.503472222222222</v>
      </c>
      <c r="I118" s="155" t="n">
        <v>43153</v>
      </c>
      <c r="J118" s="153" t="n">
        <v>27000</v>
      </c>
      <c r="K118" s="152" t="s">
        <v>28</v>
      </c>
      <c r="L118" s="152" t="s">
        <v>29</v>
      </c>
      <c r="M118" s="149" t="s">
        <v>2355</v>
      </c>
      <c r="N118" s="150" t="s">
        <v>27</v>
      </c>
      <c r="O118" s="152" t="n">
        <v>930</v>
      </c>
      <c r="P118" s="155" t="n">
        <v>44811</v>
      </c>
      <c r="Q118" s="152" t="s">
        <v>4239</v>
      </c>
      <c r="R118" s="156" t="n">
        <v>83</v>
      </c>
      <c r="S118" s="152" t="n">
        <v>0</v>
      </c>
      <c r="T118" s="150" t="s">
        <v>36</v>
      </c>
      <c r="U118" s="152" t="n">
        <v>0</v>
      </c>
    </row>
    <row r="119" customFormat="false" ht="54" hidden="false" customHeight="true" outlineLevel="0" collapsed="false">
      <c r="A119" s="157" t="s">
        <v>2356</v>
      </c>
      <c r="B119" s="150" t="s">
        <v>2357</v>
      </c>
      <c r="C119" s="158" t="s">
        <v>2213</v>
      </c>
      <c r="D119" s="152" t="s">
        <v>2358</v>
      </c>
      <c r="E119" s="152" t="s">
        <v>27</v>
      </c>
      <c r="F119" s="153" t="n">
        <v>37500000</v>
      </c>
      <c r="G119" s="153" t="n">
        <v>12809187424</v>
      </c>
      <c r="H119" s="154" t="n">
        <v>0.171527777777778</v>
      </c>
      <c r="I119" s="155" t="n">
        <v>44037</v>
      </c>
      <c r="J119" s="153" t="n">
        <v>1200000</v>
      </c>
      <c r="K119" s="152" t="s">
        <v>28</v>
      </c>
      <c r="L119" s="152" t="s">
        <v>36</v>
      </c>
      <c r="M119" s="149" t="s">
        <v>2359</v>
      </c>
      <c r="N119" s="150" t="s">
        <v>4971</v>
      </c>
      <c r="O119" s="153" t="n">
        <v>33614</v>
      </c>
      <c r="P119" s="152" t="n">
        <v>44826</v>
      </c>
      <c r="Q119" s="152" t="s">
        <v>4228</v>
      </c>
      <c r="R119" s="156" t="n">
        <v>423</v>
      </c>
      <c r="S119" s="152" t="n">
        <v>42</v>
      </c>
      <c r="T119" s="150" t="s">
        <v>36</v>
      </c>
      <c r="U119" s="152" t="n">
        <v>0</v>
      </c>
    </row>
    <row r="120" customFormat="false" ht="54" hidden="false" customHeight="true" outlineLevel="0" collapsed="false">
      <c r="A120" s="157" t="s">
        <v>2360</v>
      </c>
      <c r="B120" s="150" t="s">
        <v>2361</v>
      </c>
      <c r="C120" s="158" t="s">
        <v>2209</v>
      </c>
      <c r="D120" s="152" t="s">
        <v>2363</v>
      </c>
      <c r="E120" s="152" t="s">
        <v>27</v>
      </c>
      <c r="F120" s="153" t="n">
        <v>121000</v>
      </c>
      <c r="G120" s="153" t="n">
        <v>12501680</v>
      </c>
      <c r="H120" s="154" t="n">
        <v>0.214583333333333</v>
      </c>
      <c r="I120" s="155" t="n">
        <v>44816</v>
      </c>
      <c r="J120" s="153" t="n">
        <v>10000</v>
      </c>
      <c r="K120" s="152" t="s">
        <v>27</v>
      </c>
      <c r="L120" s="152" t="s">
        <v>36</v>
      </c>
      <c r="M120" s="149" t="s">
        <v>4972</v>
      </c>
      <c r="N120" s="150" t="s">
        <v>27</v>
      </c>
      <c r="O120" s="152" t="n">
        <v>410</v>
      </c>
      <c r="P120" s="155" t="n">
        <v>44825</v>
      </c>
      <c r="Q120" s="152" t="s">
        <v>4228</v>
      </c>
      <c r="R120" s="156" t="n">
        <v>98</v>
      </c>
      <c r="S120" s="152" t="n">
        <v>10</v>
      </c>
      <c r="T120" s="150" t="s">
        <v>36</v>
      </c>
      <c r="U120" s="152" t="n">
        <v>0</v>
      </c>
    </row>
    <row r="121" customFormat="false" ht="54" hidden="false" customHeight="true" outlineLevel="0" collapsed="false">
      <c r="A121" s="163" t="s">
        <v>2365</v>
      </c>
      <c r="B121" s="150" t="s">
        <v>2366</v>
      </c>
      <c r="C121" s="158" t="s">
        <v>2183</v>
      </c>
      <c r="D121" s="152" t="s">
        <v>4973</v>
      </c>
      <c r="E121" s="152" t="s">
        <v>27</v>
      </c>
      <c r="F121" s="153" t="n">
        <v>14400000</v>
      </c>
      <c r="G121" s="153" t="n">
        <v>4304845433</v>
      </c>
      <c r="H121" s="164" t="n">
        <v>0.0833333333333333</v>
      </c>
      <c r="I121" s="155" t="n">
        <v>44797</v>
      </c>
      <c r="J121" s="153" t="n">
        <v>31000</v>
      </c>
      <c r="K121" s="152" t="s">
        <v>28</v>
      </c>
      <c r="L121" s="152" t="s">
        <v>1937</v>
      </c>
      <c r="M121" s="149" t="s">
        <v>4974</v>
      </c>
      <c r="N121" s="150" t="s">
        <v>4975</v>
      </c>
      <c r="O121" s="153" t="n">
        <v>1400</v>
      </c>
      <c r="P121" s="155" t="n">
        <v>44826</v>
      </c>
      <c r="Q121" s="152" t="s">
        <v>4228</v>
      </c>
      <c r="R121" s="152" t="n">
        <v>18211</v>
      </c>
      <c r="S121" s="152" t="n">
        <v>810</v>
      </c>
      <c r="T121" s="152" t="s">
        <v>36</v>
      </c>
      <c r="U121" s="152" t="n">
        <v>0</v>
      </c>
    </row>
    <row r="122" customFormat="false" ht="54" hidden="false" customHeight="true" outlineLevel="0" collapsed="false">
      <c r="A122" s="163" t="s">
        <v>2370</v>
      </c>
      <c r="B122" s="150" t="s">
        <v>2371</v>
      </c>
      <c r="C122" s="158" t="s">
        <v>2183</v>
      </c>
      <c r="D122" s="152" t="s">
        <v>4973</v>
      </c>
      <c r="E122" s="152" t="s">
        <v>27</v>
      </c>
      <c r="F122" s="153" t="n">
        <v>14400000</v>
      </c>
      <c r="G122" s="153" t="n">
        <v>4304845433</v>
      </c>
      <c r="H122" s="164" t="n">
        <v>0.0708333333333333</v>
      </c>
      <c r="I122" s="155" t="n">
        <v>44826</v>
      </c>
      <c r="J122" s="153" t="n">
        <v>782</v>
      </c>
      <c r="K122" s="152" t="s">
        <v>28</v>
      </c>
      <c r="L122" s="152" t="s">
        <v>1937</v>
      </c>
      <c r="M122" s="149" t="s">
        <v>2373</v>
      </c>
      <c r="N122" s="150" t="s">
        <v>4976</v>
      </c>
      <c r="O122" s="153" t="n">
        <v>135</v>
      </c>
      <c r="P122" s="155" t="n">
        <v>44826</v>
      </c>
      <c r="Q122" s="152" t="s">
        <v>4228</v>
      </c>
      <c r="R122" s="152" t="n">
        <v>18211</v>
      </c>
      <c r="S122" s="152" t="n">
        <v>810</v>
      </c>
      <c r="T122" s="152" t="s">
        <v>36</v>
      </c>
      <c r="U122" s="152" t="n">
        <v>0</v>
      </c>
    </row>
    <row r="123" customFormat="false" ht="54" hidden="false" customHeight="true" outlineLevel="0" collapsed="false">
      <c r="A123" s="163" t="s">
        <v>2374</v>
      </c>
      <c r="B123" s="150" t="s">
        <v>2375</v>
      </c>
      <c r="C123" s="158" t="s">
        <v>2183</v>
      </c>
      <c r="D123" s="152" t="s">
        <v>4973</v>
      </c>
      <c r="E123" s="152" t="s">
        <v>27</v>
      </c>
      <c r="F123" s="153" t="n">
        <v>14400000</v>
      </c>
      <c r="G123" s="153" t="n">
        <v>4304845433</v>
      </c>
      <c r="H123" s="164" t="n">
        <v>0.0708333333333333</v>
      </c>
      <c r="I123" s="155" t="n">
        <v>41538</v>
      </c>
      <c r="J123" s="153" t="n">
        <v>412000</v>
      </c>
      <c r="K123" s="152" t="s">
        <v>28</v>
      </c>
      <c r="L123" s="152" t="s">
        <v>1937</v>
      </c>
      <c r="M123" s="149" t="s">
        <v>4977</v>
      </c>
      <c r="N123" s="150" t="s">
        <v>27</v>
      </c>
      <c r="O123" s="153" t="n">
        <v>54450</v>
      </c>
      <c r="P123" s="155" t="n">
        <v>44826</v>
      </c>
      <c r="Q123" s="152" t="s">
        <v>4228</v>
      </c>
      <c r="R123" s="152" t="n">
        <v>18211</v>
      </c>
      <c r="S123" s="152" t="n">
        <v>810</v>
      </c>
      <c r="T123" s="152" t="s">
        <v>36</v>
      </c>
      <c r="U123" s="152" t="n">
        <v>0</v>
      </c>
    </row>
    <row r="124" customFormat="false" ht="54" hidden="false" customHeight="true" outlineLevel="0" collapsed="false">
      <c r="A124" s="157" t="s">
        <v>2378</v>
      </c>
      <c r="B124" s="150" t="s">
        <v>2379</v>
      </c>
      <c r="C124" s="158" t="s">
        <v>2178</v>
      </c>
      <c r="D124" s="152" t="s">
        <v>2381</v>
      </c>
      <c r="E124" s="152" t="s">
        <v>27</v>
      </c>
      <c r="F124" s="153" t="n">
        <v>2190000</v>
      </c>
      <c r="G124" s="153" t="n">
        <v>300672370</v>
      </c>
      <c r="H124" s="154" t="n">
        <v>0.8875</v>
      </c>
      <c r="I124" s="155" t="n">
        <v>44799</v>
      </c>
      <c r="J124" s="153" t="n">
        <v>0</v>
      </c>
      <c r="K124" s="152" t="s">
        <v>53</v>
      </c>
      <c r="L124" s="152" t="s">
        <v>36</v>
      </c>
      <c r="M124" s="149" t="s">
        <v>2382</v>
      </c>
      <c r="N124" s="150" t="s">
        <v>4978</v>
      </c>
      <c r="O124" s="152" t="n">
        <v>0</v>
      </c>
      <c r="P124" s="152" t="n">
        <v>0</v>
      </c>
      <c r="Q124" s="152" t="s">
        <v>4199</v>
      </c>
      <c r="R124" s="156" t="n">
        <v>67</v>
      </c>
      <c r="S124" s="152" t="n">
        <v>4</v>
      </c>
      <c r="T124" s="150" t="s">
        <v>36</v>
      </c>
      <c r="U124" s="152" t="n">
        <v>0</v>
      </c>
    </row>
    <row r="125" customFormat="false" ht="54" hidden="false" customHeight="true" outlineLevel="0" collapsed="false">
      <c r="A125" s="157" t="s">
        <v>2383</v>
      </c>
      <c r="B125" s="150" t="s">
        <v>2384</v>
      </c>
      <c r="C125" s="158" t="s">
        <v>2174</v>
      </c>
      <c r="D125" s="152" t="s">
        <v>2386</v>
      </c>
      <c r="E125" s="152" t="s">
        <v>27</v>
      </c>
      <c r="F125" s="153" t="n">
        <v>1140000</v>
      </c>
      <c r="G125" s="153" t="n">
        <v>479856808</v>
      </c>
      <c r="H125" s="154" t="n">
        <v>0.579861111111111</v>
      </c>
      <c r="I125" s="155" t="n">
        <v>44791</v>
      </c>
      <c r="J125" s="153" t="n">
        <v>17000</v>
      </c>
      <c r="K125" s="152" t="s">
        <v>28</v>
      </c>
      <c r="L125" s="152" t="s">
        <v>29</v>
      </c>
      <c r="M125" s="149" t="s">
        <v>2387</v>
      </c>
      <c r="N125" s="150" t="s">
        <v>4979</v>
      </c>
      <c r="O125" s="152" t="n">
        <v>794</v>
      </c>
      <c r="P125" s="152" t="s">
        <v>4356</v>
      </c>
      <c r="Q125" s="152" t="s">
        <v>4199</v>
      </c>
      <c r="R125" s="156" t="n">
        <v>2449</v>
      </c>
      <c r="S125" s="152" t="n">
        <v>28</v>
      </c>
      <c r="T125" s="150" t="s">
        <v>29</v>
      </c>
      <c r="U125" s="152" t="n">
        <v>1</v>
      </c>
    </row>
    <row r="126" customFormat="false" ht="54" hidden="false" customHeight="true" outlineLevel="0" collapsed="false">
      <c r="A126" s="163" t="s">
        <v>2388</v>
      </c>
      <c r="B126" s="150" t="s">
        <v>2389</v>
      </c>
      <c r="C126" s="158" t="s">
        <v>2163</v>
      </c>
      <c r="D126" s="152" t="s">
        <v>2390</v>
      </c>
      <c r="E126" s="152" t="s">
        <v>27</v>
      </c>
      <c r="F126" s="153" t="n">
        <v>89800000</v>
      </c>
      <c r="G126" s="153" t="n">
        <v>6300485808</v>
      </c>
      <c r="H126" s="164" t="n">
        <v>0.118055555555556</v>
      </c>
      <c r="I126" s="155" t="n">
        <v>44826</v>
      </c>
      <c r="J126" s="153" t="n">
        <v>12000</v>
      </c>
      <c r="K126" s="152" t="s">
        <v>53</v>
      </c>
      <c r="L126" s="152" t="s">
        <v>1937</v>
      </c>
      <c r="M126" s="149" t="s">
        <v>2391</v>
      </c>
      <c r="N126" s="150" t="s">
        <v>4980</v>
      </c>
      <c r="O126" s="153" t="n">
        <v>421</v>
      </c>
      <c r="P126" s="155" t="n">
        <v>44826</v>
      </c>
      <c r="Q126" s="152" t="s">
        <v>4228</v>
      </c>
      <c r="R126" s="152" t="n">
        <v>4572</v>
      </c>
      <c r="S126" s="152" t="n">
        <v>122</v>
      </c>
      <c r="T126" s="152" t="s">
        <v>36</v>
      </c>
      <c r="U126" s="152" t="n">
        <v>10</v>
      </c>
    </row>
    <row r="127" customFormat="false" ht="54" hidden="false" customHeight="true" outlineLevel="0" collapsed="false">
      <c r="A127" s="163" t="s">
        <v>2392</v>
      </c>
      <c r="B127" s="150" t="s">
        <v>2393</v>
      </c>
      <c r="C127" s="158" t="s">
        <v>2163</v>
      </c>
      <c r="D127" s="152" t="s">
        <v>2390</v>
      </c>
      <c r="E127" s="152" t="s">
        <v>27</v>
      </c>
      <c r="F127" s="153" t="n">
        <v>89800000</v>
      </c>
      <c r="G127" s="153" t="n">
        <v>6300485808</v>
      </c>
      <c r="H127" s="164" t="n">
        <v>0.0277777777777778</v>
      </c>
      <c r="I127" s="155" t="n">
        <v>44826</v>
      </c>
      <c r="J127" s="153" t="n">
        <v>145</v>
      </c>
      <c r="K127" s="152" t="s">
        <v>53</v>
      </c>
      <c r="L127" s="152" t="s">
        <v>1937</v>
      </c>
      <c r="M127" s="149" t="s">
        <v>2394</v>
      </c>
      <c r="N127" s="150" t="s">
        <v>4981</v>
      </c>
      <c r="O127" s="153" t="n">
        <v>27</v>
      </c>
      <c r="P127" s="155" t="n">
        <v>44826</v>
      </c>
      <c r="Q127" s="152" t="s">
        <v>4228</v>
      </c>
      <c r="R127" s="152" t="n">
        <v>4572</v>
      </c>
      <c r="S127" s="152" t="n">
        <v>122</v>
      </c>
      <c r="T127" s="152" t="s">
        <v>36</v>
      </c>
      <c r="U127" s="152" t="n">
        <v>10</v>
      </c>
    </row>
    <row r="128" customFormat="false" ht="54" hidden="false" customHeight="true" outlineLevel="0" collapsed="false">
      <c r="A128" s="163" t="s">
        <v>2395</v>
      </c>
      <c r="B128" s="150" t="s">
        <v>2396</v>
      </c>
      <c r="C128" s="158" t="s">
        <v>2163</v>
      </c>
      <c r="D128" s="152" t="s">
        <v>2390</v>
      </c>
      <c r="E128" s="152" t="s">
        <v>27</v>
      </c>
      <c r="F128" s="153" t="n">
        <v>89800000</v>
      </c>
      <c r="G128" s="153" t="n">
        <v>6300485808</v>
      </c>
      <c r="H128" s="164" t="n">
        <v>0.239583333333333</v>
      </c>
      <c r="I128" s="155" t="n">
        <v>44818</v>
      </c>
      <c r="J128" s="153" t="n">
        <v>3800</v>
      </c>
      <c r="K128" s="152" t="s">
        <v>53</v>
      </c>
      <c r="L128" s="152" t="s">
        <v>1937</v>
      </c>
      <c r="M128" s="149" t="s">
        <v>2397</v>
      </c>
      <c r="N128" s="150" t="s">
        <v>4982</v>
      </c>
      <c r="O128" s="153" t="n">
        <v>97</v>
      </c>
      <c r="P128" s="152" t="s">
        <v>4355</v>
      </c>
      <c r="Q128" s="152" t="s">
        <v>4228</v>
      </c>
      <c r="R128" s="152" t="n">
        <v>4572</v>
      </c>
      <c r="S128" s="152" t="n">
        <v>122</v>
      </c>
      <c r="T128" s="152" t="s">
        <v>36</v>
      </c>
      <c r="U128" s="152" t="n">
        <v>10</v>
      </c>
    </row>
    <row r="129" customFormat="false" ht="54" hidden="false" customHeight="true" outlineLevel="0" collapsed="false">
      <c r="A129" s="157" t="s">
        <v>2398</v>
      </c>
      <c r="B129" s="150" t="s">
        <v>2399</v>
      </c>
      <c r="C129" s="158" t="s">
        <v>2159</v>
      </c>
      <c r="D129" s="152" t="s">
        <v>4983</v>
      </c>
      <c r="E129" s="152" t="s">
        <v>27</v>
      </c>
      <c r="F129" s="153" t="n">
        <v>2190000</v>
      </c>
      <c r="G129" s="153" t="n">
        <v>225870537</v>
      </c>
      <c r="H129" s="154" t="n">
        <v>0.105555555555556</v>
      </c>
      <c r="I129" s="155" t="n">
        <v>43670</v>
      </c>
      <c r="J129" s="153" t="n">
        <v>236000</v>
      </c>
      <c r="K129" s="152" t="s">
        <v>28</v>
      </c>
      <c r="L129" s="152" t="s">
        <v>36</v>
      </c>
      <c r="M129" s="149" t="s">
        <v>2402</v>
      </c>
      <c r="N129" s="150" t="s">
        <v>27</v>
      </c>
      <c r="O129" s="168" t="n">
        <v>6345</v>
      </c>
      <c r="P129" s="152" t="s">
        <v>4349</v>
      </c>
      <c r="Q129" s="152" t="s">
        <v>4199</v>
      </c>
      <c r="R129" s="156" t="n">
        <v>571</v>
      </c>
      <c r="S129" s="152" t="n">
        <v>31</v>
      </c>
      <c r="T129" s="150" t="s">
        <v>36</v>
      </c>
      <c r="U129" s="152" t="n">
        <v>3</v>
      </c>
    </row>
    <row r="130" customFormat="false" ht="54" hidden="false" customHeight="true" outlineLevel="0" collapsed="false">
      <c r="A130" s="157" t="s">
        <v>2403</v>
      </c>
      <c r="B130" s="150" t="s">
        <v>2404</v>
      </c>
      <c r="C130" s="158" t="s">
        <v>2521</v>
      </c>
      <c r="D130" s="152" t="s">
        <v>2405</v>
      </c>
      <c r="E130" s="152" t="s">
        <v>41</v>
      </c>
      <c r="F130" s="153" t="n">
        <v>2930000</v>
      </c>
      <c r="G130" s="153" t="n">
        <v>21517243</v>
      </c>
      <c r="H130" s="154" t="n">
        <v>0.394444444444444</v>
      </c>
      <c r="I130" s="155" t="n">
        <v>44740</v>
      </c>
      <c r="J130" s="153" t="n">
        <v>1900</v>
      </c>
      <c r="K130" s="152" t="s">
        <v>28</v>
      </c>
      <c r="L130" s="152" t="s">
        <v>29</v>
      </c>
      <c r="M130" s="149" t="s">
        <v>2406</v>
      </c>
      <c r="N130" s="150" t="s">
        <v>4984</v>
      </c>
      <c r="O130" s="152" t="n">
        <v>135</v>
      </c>
      <c r="P130" s="155" t="n">
        <v>44815</v>
      </c>
      <c r="Q130" s="152" t="s">
        <v>4199</v>
      </c>
      <c r="R130" s="156" t="n">
        <v>383</v>
      </c>
      <c r="S130" s="152" t="n">
        <v>45</v>
      </c>
      <c r="T130" s="150" t="s">
        <v>36</v>
      </c>
      <c r="U130" s="152" t="n">
        <v>2</v>
      </c>
    </row>
    <row r="131" customFormat="false" ht="54" hidden="false" customHeight="true" outlineLevel="0" collapsed="false">
      <c r="A131" s="159" t="s">
        <v>2407</v>
      </c>
      <c r="B131" s="150" t="s">
        <v>2408</v>
      </c>
      <c r="C131" s="158" t="s">
        <v>2157</v>
      </c>
      <c r="D131" s="152" t="s">
        <v>4985</v>
      </c>
      <c r="E131" s="152" t="s">
        <v>27</v>
      </c>
      <c r="F131" s="153" t="n">
        <v>2470000</v>
      </c>
      <c r="G131" s="153" t="n">
        <v>981914759</v>
      </c>
      <c r="H131" s="154" t="n">
        <v>0.5</v>
      </c>
      <c r="I131" s="155" t="n">
        <v>44696</v>
      </c>
      <c r="J131" s="153" t="n">
        <v>221000</v>
      </c>
      <c r="K131" s="152" t="s">
        <v>28</v>
      </c>
      <c r="L131" s="152" t="s">
        <v>36</v>
      </c>
      <c r="M131" s="149" t="s">
        <v>2410</v>
      </c>
      <c r="N131" s="150" t="s">
        <v>27</v>
      </c>
      <c r="O131" s="153" t="n">
        <v>8246</v>
      </c>
      <c r="P131" s="155" t="n">
        <v>44825</v>
      </c>
      <c r="Q131" s="152" t="s">
        <v>4199</v>
      </c>
      <c r="R131" s="156" t="n">
        <v>2959</v>
      </c>
      <c r="S131" s="152" t="n">
        <v>106</v>
      </c>
      <c r="T131" s="152" t="s">
        <v>36</v>
      </c>
      <c r="U131" s="152" t="n">
        <v>0</v>
      </c>
    </row>
    <row r="132" customFormat="false" ht="54" hidden="false" customHeight="true" outlineLevel="0" collapsed="false">
      <c r="A132" s="157" t="s">
        <v>2411</v>
      </c>
      <c r="B132" s="150" t="s">
        <v>2412</v>
      </c>
      <c r="C132" s="158" t="s">
        <v>2153</v>
      </c>
      <c r="D132" s="152" t="s">
        <v>2413</v>
      </c>
      <c r="E132" s="152" t="s">
        <v>47</v>
      </c>
      <c r="F132" s="153" t="n">
        <v>39700000</v>
      </c>
      <c r="G132" s="153" t="n">
        <v>20321404924</v>
      </c>
      <c r="H132" s="154" t="n">
        <v>0.134722222222222</v>
      </c>
      <c r="I132" s="155" t="n">
        <v>42480</v>
      </c>
      <c r="J132" s="153" t="n">
        <v>3000000</v>
      </c>
      <c r="K132" s="152" t="s">
        <v>28</v>
      </c>
      <c r="L132" s="152" t="s">
        <v>29</v>
      </c>
      <c r="M132" s="149" t="s">
        <v>2414</v>
      </c>
      <c r="N132" s="150" t="s">
        <v>27</v>
      </c>
      <c r="O132" s="153" t="n">
        <v>116624</v>
      </c>
      <c r="P132" s="155" t="n">
        <v>44826</v>
      </c>
      <c r="Q132" s="152" t="s">
        <v>4199</v>
      </c>
      <c r="R132" s="156" t="n">
        <v>184</v>
      </c>
      <c r="S132" s="152" t="n">
        <v>48</v>
      </c>
      <c r="T132" s="150" t="s">
        <v>36</v>
      </c>
      <c r="U132" s="152" t="n">
        <v>0</v>
      </c>
    </row>
    <row r="133" customFormat="false" ht="54" hidden="false" customHeight="true" outlineLevel="0" collapsed="false">
      <c r="A133" s="159" t="s">
        <v>2415</v>
      </c>
      <c r="B133" s="150" t="s">
        <v>2416</v>
      </c>
      <c r="C133" s="158" t="s">
        <v>2310</v>
      </c>
      <c r="D133" s="152" t="s">
        <v>1312</v>
      </c>
      <c r="E133" s="152" t="s">
        <v>41</v>
      </c>
      <c r="F133" s="153" t="n">
        <v>5860000</v>
      </c>
      <c r="G133" s="153" t="n">
        <v>810027949</v>
      </c>
      <c r="H133" s="154" t="n">
        <v>0.64375</v>
      </c>
      <c r="I133" s="155" t="n">
        <v>44791</v>
      </c>
      <c r="J133" s="153" t="n">
        <v>73000</v>
      </c>
      <c r="K133" s="152" t="s">
        <v>28</v>
      </c>
      <c r="L133" s="152" t="s">
        <v>29</v>
      </c>
      <c r="M133" s="149" t="s">
        <v>2418</v>
      </c>
      <c r="N133" s="150" t="s">
        <v>27</v>
      </c>
      <c r="O133" s="153" t="n">
        <v>1962</v>
      </c>
      <c r="P133" s="155" t="n">
        <v>44825</v>
      </c>
      <c r="Q133" s="152" t="s">
        <v>4199</v>
      </c>
      <c r="R133" s="156" t="n">
        <v>207</v>
      </c>
      <c r="S133" s="152" t="n">
        <v>15</v>
      </c>
      <c r="T133" s="152" t="s">
        <v>36</v>
      </c>
      <c r="U133" s="152" t="n">
        <v>0</v>
      </c>
    </row>
    <row r="134" customFormat="false" ht="54" hidden="false" customHeight="true" outlineLevel="0" collapsed="false">
      <c r="A134" s="163" t="s">
        <v>2419</v>
      </c>
      <c r="B134" s="150" t="s">
        <v>2420</v>
      </c>
      <c r="C134" s="159" t="s">
        <v>2119</v>
      </c>
      <c r="D134" s="152" t="s">
        <v>2422</v>
      </c>
      <c r="E134" s="152" t="s">
        <v>47</v>
      </c>
      <c r="F134" s="153" t="n">
        <v>31300000</v>
      </c>
      <c r="G134" s="153" t="n">
        <v>11712643695</v>
      </c>
      <c r="H134" s="164" t="n">
        <v>0.145833333333333</v>
      </c>
      <c r="I134" s="155" t="n">
        <v>41475</v>
      </c>
      <c r="J134" s="153" t="n">
        <v>25000000</v>
      </c>
      <c r="K134" s="152" t="s">
        <v>28</v>
      </c>
      <c r="L134" s="152" t="s">
        <v>36</v>
      </c>
      <c r="M134" s="149" t="s">
        <v>2423</v>
      </c>
      <c r="N134" s="150" t="s">
        <v>27</v>
      </c>
      <c r="O134" s="153" t="n">
        <v>153000</v>
      </c>
      <c r="P134" s="155" t="n">
        <v>44826</v>
      </c>
      <c r="Q134" s="152" t="s">
        <v>4199</v>
      </c>
      <c r="R134" s="152" t="n">
        <v>370</v>
      </c>
      <c r="S134" s="152" t="n">
        <v>3</v>
      </c>
      <c r="T134" s="152" t="s">
        <v>36</v>
      </c>
      <c r="U134" s="152" t="n">
        <v>0</v>
      </c>
    </row>
    <row r="135" customFormat="false" ht="54" hidden="false" customHeight="true" outlineLevel="0" collapsed="false">
      <c r="A135" s="163" t="s">
        <v>2424</v>
      </c>
      <c r="B135" s="150" t="s">
        <v>2425</v>
      </c>
      <c r="C135" s="159" t="s">
        <v>2119</v>
      </c>
      <c r="D135" s="152" t="s">
        <v>2422</v>
      </c>
      <c r="E135" s="152" t="s">
        <v>47</v>
      </c>
      <c r="F135" s="153" t="n">
        <v>31300000</v>
      </c>
      <c r="G135" s="153" t="n">
        <v>11712643695</v>
      </c>
      <c r="H135" s="164" t="n">
        <v>0.147222222222222</v>
      </c>
      <c r="I135" s="155" t="n">
        <v>43057</v>
      </c>
      <c r="J135" s="153" t="n">
        <v>4800000</v>
      </c>
      <c r="K135" s="152" t="s">
        <v>28</v>
      </c>
      <c r="L135" s="152" t="s">
        <v>1937</v>
      </c>
      <c r="M135" s="149" t="s">
        <v>2427</v>
      </c>
      <c r="N135" s="150" t="s">
        <v>27</v>
      </c>
      <c r="O135" s="153" t="n">
        <v>138000</v>
      </c>
      <c r="P135" s="155" t="n">
        <v>44826</v>
      </c>
      <c r="Q135" s="152" t="s">
        <v>4199</v>
      </c>
      <c r="R135" s="152" t="n">
        <v>370</v>
      </c>
      <c r="S135" s="152" t="n">
        <v>3</v>
      </c>
      <c r="T135" s="152" t="s">
        <v>36</v>
      </c>
      <c r="U135" s="152" t="n">
        <v>0</v>
      </c>
    </row>
    <row r="136" customFormat="false" ht="54" hidden="false" customHeight="true" outlineLevel="0" collapsed="false">
      <c r="A136" s="163" t="s">
        <v>2428</v>
      </c>
      <c r="B136" s="150" t="s">
        <v>2429</v>
      </c>
      <c r="C136" s="159" t="s">
        <v>2119</v>
      </c>
      <c r="D136" s="152" t="s">
        <v>2422</v>
      </c>
      <c r="E136" s="152" t="s">
        <v>47</v>
      </c>
      <c r="F136" s="153" t="n">
        <v>31300000</v>
      </c>
      <c r="G136" s="153" t="n">
        <v>11712643695</v>
      </c>
      <c r="H136" s="164" t="n">
        <v>0.110416666666667</v>
      </c>
      <c r="I136" s="155" t="n">
        <v>44825</v>
      </c>
      <c r="J136" s="153" t="n">
        <v>28000</v>
      </c>
      <c r="K136" s="152" t="s">
        <v>28</v>
      </c>
      <c r="L136" s="152" t="s">
        <v>36</v>
      </c>
      <c r="M136" s="149" t="s">
        <v>2430</v>
      </c>
      <c r="N136" s="150" t="s">
        <v>27</v>
      </c>
      <c r="O136" s="153" t="n">
        <v>1600</v>
      </c>
      <c r="P136" s="155" t="n">
        <v>44826</v>
      </c>
      <c r="Q136" s="152" t="s">
        <v>4199</v>
      </c>
      <c r="R136" s="152" t="n">
        <v>370</v>
      </c>
      <c r="S136" s="152" t="n">
        <v>3</v>
      </c>
      <c r="T136" s="152" t="s">
        <v>36</v>
      </c>
      <c r="U136" s="152" t="n">
        <v>0</v>
      </c>
    </row>
    <row r="137" customFormat="false" ht="54" hidden="false" customHeight="true" outlineLevel="0" collapsed="false">
      <c r="A137" s="157" t="s">
        <v>2431</v>
      </c>
      <c r="B137" s="150" t="s">
        <v>2432</v>
      </c>
      <c r="C137" s="158" t="s">
        <v>2081</v>
      </c>
      <c r="D137" s="152" t="s">
        <v>2433</v>
      </c>
      <c r="E137" s="152" t="s">
        <v>41</v>
      </c>
      <c r="F137" s="153" t="n">
        <v>9360000</v>
      </c>
      <c r="G137" s="153" t="n">
        <v>1357104154</v>
      </c>
      <c r="H137" s="154" t="n">
        <v>0.375694444444445</v>
      </c>
      <c r="I137" s="155" t="n">
        <v>44765</v>
      </c>
      <c r="J137" s="153" t="n">
        <v>60000</v>
      </c>
      <c r="K137" s="152" t="s">
        <v>53</v>
      </c>
      <c r="L137" s="152" t="s">
        <v>36</v>
      </c>
      <c r="M137" s="149" t="s">
        <v>2434</v>
      </c>
      <c r="N137" s="150" t="s">
        <v>27</v>
      </c>
      <c r="O137" s="153" t="n">
        <v>1879</v>
      </c>
      <c r="P137" s="155" t="n">
        <v>44825</v>
      </c>
      <c r="Q137" s="152" t="s">
        <v>4199</v>
      </c>
      <c r="R137" s="156" t="n">
        <v>992</v>
      </c>
      <c r="S137" s="152" t="n">
        <v>37</v>
      </c>
      <c r="T137" s="150" t="s">
        <v>36</v>
      </c>
      <c r="U137" s="152" t="n">
        <v>2</v>
      </c>
    </row>
    <row r="138" customFormat="false" ht="54" hidden="false" customHeight="true" outlineLevel="0" collapsed="false">
      <c r="A138" s="157" t="s">
        <v>2435</v>
      </c>
      <c r="B138" s="150" t="s">
        <v>2436</v>
      </c>
      <c r="C138" s="158" t="s">
        <v>2111</v>
      </c>
      <c r="D138" s="152" t="s">
        <v>2438</v>
      </c>
      <c r="E138" s="152" t="s">
        <v>27</v>
      </c>
      <c r="F138" s="153" t="n">
        <v>20400000</v>
      </c>
      <c r="G138" s="165" t="n">
        <v>246600359</v>
      </c>
      <c r="H138" s="154" t="s">
        <v>4986</v>
      </c>
      <c r="I138" s="155" t="n">
        <v>44244</v>
      </c>
      <c r="J138" s="153" t="n">
        <v>1100</v>
      </c>
      <c r="K138" s="152" t="s">
        <v>28</v>
      </c>
      <c r="L138" s="152" t="s">
        <v>29</v>
      </c>
      <c r="M138" s="149" t="s">
        <v>4987</v>
      </c>
      <c r="N138" s="150" t="s">
        <v>27</v>
      </c>
      <c r="O138" s="152" t="n">
        <v>279</v>
      </c>
      <c r="P138" s="152" t="s">
        <v>4349</v>
      </c>
      <c r="Q138" s="152" t="s">
        <v>4199</v>
      </c>
      <c r="R138" s="156" t="n">
        <v>4576</v>
      </c>
      <c r="S138" s="152" t="n">
        <v>63</v>
      </c>
      <c r="T138" s="150" t="s">
        <v>36</v>
      </c>
      <c r="U138" s="152" t="n">
        <v>69</v>
      </c>
    </row>
    <row r="139" customFormat="false" ht="54" hidden="false" customHeight="true" outlineLevel="0" collapsed="false">
      <c r="A139" s="157" t="s">
        <v>2440</v>
      </c>
      <c r="B139" s="150" t="s">
        <v>2441</v>
      </c>
      <c r="C139" s="158" t="s">
        <v>2111</v>
      </c>
      <c r="D139" s="152" t="s">
        <v>2438</v>
      </c>
      <c r="E139" s="152" t="s">
        <v>27</v>
      </c>
      <c r="F139" s="153" t="n">
        <v>20400000</v>
      </c>
      <c r="G139" s="165" t="n">
        <v>246600359</v>
      </c>
      <c r="H139" s="154" t="s">
        <v>4988</v>
      </c>
      <c r="I139" s="155" t="n">
        <v>44582</v>
      </c>
      <c r="J139" s="153" t="n">
        <v>2900</v>
      </c>
      <c r="K139" s="152" t="s">
        <v>28</v>
      </c>
      <c r="L139" s="152" t="s">
        <v>29</v>
      </c>
      <c r="M139" s="149" t="s">
        <v>2442</v>
      </c>
      <c r="N139" s="150" t="s">
        <v>27</v>
      </c>
      <c r="O139" s="152" t="n">
        <v>36</v>
      </c>
      <c r="P139" s="152" t="s">
        <v>4359</v>
      </c>
      <c r="Q139" s="152" t="s">
        <v>4199</v>
      </c>
      <c r="R139" s="156" t="n">
        <v>4576</v>
      </c>
      <c r="S139" s="152" t="n">
        <v>63</v>
      </c>
      <c r="T139" s="150" t="s">
        <v>36</v>
      </c>
      <c r="U139" s="152" t="n">
        <v>69</v>
      </c>
    </row>
    <row r="140" customFormat="false" ht="54" hidden="false" customHeight="true" outlineLevel="0" collapsed="false">
      <c r="A140" s="157" t="s">
        <v>2443</v>
      </c>
      <c r="B140" s="150" t="s">
        <v>2444</v>
      </c>
      <c r="C140" s="158" t="s">
        <v>2091</v>
      </c>
      <c r="D140" s="152" t="s">
        <v>2446</v>
      </c>
      <c r="E140" s="152" t="s">
        <v>47</v>
      </c>
      <c r="F140" s="153" t="n">
        <v>5730000</v>
      </c>
      <c r="G140" s="153" t="n">
        <v>48154159</v>
      </c>
      <c r="H140" s="154" t="n">
        <v>0.369444444444444</v>
      </c>
      <c r="I140" s="155" t="n">
        <v>44721</v>
      </c>
      <c r="J140" s="153" t="n">
        <v>736000</v>
      </c>
      <c r="K140" s="152" t="s">
        <v>53</v>
      </c>
      <c r="L140" s="152" t="s">
        <v>36</v>
      </c>
      <c r="M140" s="149" t="s">
        <v>2447</v>
      </c>
      <c r="N140" s="150" t="s">
        <v>4989</v>
      </c>
      <c r="O140" s="153" t="n">
        <v>16540</v>
      </c>
      <c r="P140" s="155" t="n">
        <v>44826</v>
      </c>
      <c r="Q140" s="152" t="s">
        <v>4228</v>
      </c>
      <c r="R140" s="156" t="n">
        <v>23</v>
      </c>
      <c r="S140" s="152" t="n">
        <v>2</v>
      </c>
      <c r="T140" s="150" t="s">
        <v>29</v>
      </c>
      <c r="U140" s="152" t="n">
        <v>0</v>
      </c>
    </row>
    <row r="141" customFormat="false" ht="54" hidden="false" customHeight="true" outlineLevel="0" collapsed="false">
      <c r="A141" s="157" t="s">
        <v>2448</v>
      </c>
      <c r="B141" s="150" t="s">
        <v>2449</v>
      </c>
      <c r="C141" s="158" t="s">
        <v>2086</v>
      </c>
      <c r="D141" s="152" t="s">
        <v>2450</v>
      </c>
      <c r="E141" s="152" t="s">
        <v>47</v>
      </c>
      <c r="F141" s="153" t="n">
        <v>47400000</v>
      </c>
      <c r="G141" s="153" t="n">
        <v>25902163132</v>
      </c>
      <c r="H141" s="154" t="n">
        <v>0.188888888888889</v>
      </c>
      <c r="I141" s="155" t="n">
        <v>41953</v>
      </c>
      <c r="J141" s="153" t="n">
        <v>13000000</v>
      </c>
      <c r="K141" s="152" t="s">
        <v>28</v>
      </c>
      <c r="L141" s="152" t="s">
        <v>36</v>
      </c>
      <c r="M141" s="149" t="s">
        <v>2451</v>
      </c>
      <c r="N141" s="150" t="s">
        <v>27</v>
      </c>
      <c r="O141" s="153" t="n">
        <v>627453</v>
      </c>
      <c r="P141" s="155" t="n">
        <v>44826</v>
      </c>
      <c r="Q141" s="152" t="s">
        <v>4239</v>
      </c>
      <c r="R141" s="156" t="n">
        <v>426</v>
      </c>
      <c r="S141" s="152" t="n">
        <v>53</v>
      </c>
      <c r="T141" s="150" t="s">
        <v>36</v>
      </c>
      <c r="U141" s="152" t="n">
        <v>0</v>
      </c>
    </row>
    <row r="142" customFormat="false" ht="54" hidden="false" customHeight="true" outlineLevel="0" collapsed="false">
      <c r="A142" s="163" t="s">
        <v>2452</v>
      </c>
      <c r="B142" s="150" t="s">
        <v>2453</v>
      </c>
      <c r="C142" s="158" t="s">
        <v>2061</v>
      </c>
      <c r="D142" s="152" t="s">
        <v>4990</v>
      </c>
      <c r="E142" s="152" t="s">
        <v>27</v>
      </c>
      <c r="F142" s="153" t="n">
        <v>36300000</v>
      </c>
      <c r="G142" s="153" t="n">
        <v>6764584344</v>
      </c>
      <c r="H142" s="164" t="n">
        <v>0.491666666666667</v>
      </c>
      <c r="I142" s="155" t="n">
        <v>44826</v>
      </c>
      <c r="J142" s="153" t="n">
        <v>67</v>
      </c>
      <c r="K142" s="152" t="s">
        <v>28</v>
      </c>
      <c r="L142" s="152" t="s">
        <v>1937</v>
      </c>
      <c r="M142" s="149" t="s">
        <v>2455</v>
      </c>
      <c r="N142" s="150" t="s">
        <v>27</v>
      </c>
      <c r="O142" s="153" t="n">
        <v>8</v>
      </c>
      <c r="P142" s="155" t="n">
        <v>44827</v>
      </c>
      <c r="Q142" s="152" t="s">
        <v>4199</v>
      </c>
      <c r="R142" s="152" t="n">
        <v>186267</v>
      </c>
      <c r="S142" s="152" t="n">
        <v>6000</v>
      </c>
      <c r="T142" s="152" t="s">
        <v>36</v>
      </c>
      <c r="U142" s="152" t="n">
        <v>0</v>
      </c>
    </row>
    <row r="143" customFormat="false" ht="54" hidden="false" customHeight="true" outlineLevel="0" collapsed="false">
      <c r="A143" s="163" t="s">
        <v>2456</v>
      </c>
      <c r="B143" s="150" t="s">
        <v>2457</v>
      </c>
      <c r="C143" s="158" t="s">
        <v>2061</v>
      </c>
      <c r="D143" s="152" t="s">
        <v>4990</v>
      </c>
      <c r="E143" s="152" t="s">
        <v>27</v>
      </c>
      <c r="F143" s="153" t="n">
        <v>36300000</v>
      </c>
      <c r="G143" s="153" t="n">
        <v>6764584344</v>
      </c>
      <c r="H143" s="164" t="n">
        <v>0.963888888888889</v>
      </c>
      <c r="I143" s="155" t="n">
        <v>44825</v>
      </c>
      <c r="J143" s="153" t="n">
        <v>25</v>
      </c>
      <c r="K143" s="152" t="s">
        <v>28</v>
      </c>
      <c r="L143" s="152" t="s">
        <v>1937</v>
      </c>
      <c r="M143" s="149" t="s">
        <v>2459</v>
      </c>
      <c r="N143" s="150" t="s">
        <v>27</v>
      </c>
      <c r="O143" s="153" t="n">
        <v>6</v>
      </c>
      <c r="P143" s="155" t="n">
        <v>44827</v>
      </c>
      <c r="Q143" s="152" t="s">
        <v>4199</v>
      </c>
      <c r="R143" s="152" t="n">
        <v>186267</v>
      </c>
      <c r="S143" s="152" t="n">
        <v>6000</v>
      </c>
      <c r="T143" s="152" t="s">
        <v>36</v>
      </c>
      <c r="U143" s="152" t="n">
        <v>0</v>
      </c>
    </row>
    <row r="144" customFormat="false" ht="54" hidden="false" customHeight="true" outlineLevel="0" collapsed="false">
      <c r="A144" s="163" t="s">
        <v>2460</v>
      </c>
      <c r="B144" s="150" t="s">
        <v>2461</v>
      </c>
      <c r="C144" s="158" t="s">
        <v>2061</v>
      </c>
      <c r="D144" s="152" t="s">
        <v>4990</v>
      </c>
      <c r="E144" s="152" t="s">
        <v>27</v>
      </c>
      <c r="F144" s="153" t="n">
        <v>36300000</v>
      </c>
      <c r="G144" s="153" t="n">
        <v>6764584344</v>
      </c>
      <c r="H144" s="164" t="n">
        <v>0.511805555555556</v>
      </c>
      <c r="I144" s="155" t="n">
        <v>42913</v>
      </c>
      <c r="J144" s="153" t="n">
        <v>241000</v>
      </c>
      <c r="K144" s="152" t="s">
        <v>28</v>
      </c>
      <c r="L144" s="152" t="s">
        <v>1937</v>
      </c>
      <c r="M144" s="149" t="s">
        <v>2463</v>
      </c>
      <c r="N144" s="150" t="s">
        <v>27</v>
      </c>
      <c r="O144" s="153" t="n">
        <v>4700</v>
      </c>
      <c r="P144" s="155" t="n">
        <v>44825</v>
      </c>
      <c r="Q144" s="152" t="s">
        <v>4199</v>
      </c>
      <c r="R144" s="152" t="n">
        <v>186267</v>
      </c>
      <c r="S144" s="152" t="n">
        <v>6000</v>
      </c>
      <c r="T144" s="152" t="s">
        <v>36</v>
      </c>
      <c r="U144" s="152" t="n">
        <v>0</v>
      </c>
    </row>
    <row r="145" customFormat="false" ht="54" hidden="false" customHeight="true" outlineLevel="0" collapsed="false">
      <c r="A145" s="163" t="s">
        <v>2464</v>
      </c>
      <c r="B145" s="150" t="s">
        <v>2465</v>
      </c>
      <c r="C145" s="158" t="s">
        <v>2061</v>
      </c>
      <c r="D145" s="152" t="s">
        <v>4990</v>
      </c>
      <c r="E145" s="152" t="s">
        <v>27</v>
      </c>
      <c r="F145" s="153" t="n">
        <v>36300000</v>
      </c>
      <c r="G145" s="153" t="n">
        <v>6764584344</v>
      </c>
      <c r="H145" s="164" t="n">
        <v>0.60625</v>
      </c>
      <c r="I145" s="155" t="n">
        <v>42878</v>
      </c>
      <c r="J145" s="153" t="n">
        <v>239000</v>
      </c>
      <c r="K145" s="152" t="s">
        <v>28</v>
      </c>
      <c r="L145" s="152" t="s">
        <v>1937</v>
      </c>
      <c r="M145" s="149" t="s">
        <v>4991</v>
      </c>
      <c r="N145" s="150" t="s">
        <v>27</v>
      </c>
      <c r="O145" s="153" t="n">
        <v>8200</v>
      </c>
      <c r="P145" s="155" t="n">
        <v>44827</v>
      </c>
      <c r="Q145" s="152" t="s">
        <v>4199</v>
      </c>
      <c r="R145" s="152" t="n">
        <v>186267</v>
      </c>
      <c r="S145" s="152" t="n">
        <v>6000</v>
      </c>
      <c r="T145" s="152" t="s">
        <v>36</v>
      </c>
      <c r="U145" s="152" t="n">
        <v>0</v>
      </c>
    </row>
    <row r="146" customFormat="false" ht="54" hidden="false" customHeight="true" outlineLevel="0" collapsed="false">
      <c r="A146" s="159" t="s">
        <v>2467</v>
      </c>
      <c r="B146" s="150" t="s">
        <v>2468</v>
      </c>
      <c r="C146" s="158" t="s">
        <v>2048</v>
      </c>
      <c r="D146" s="152" t="s">
        <v>2469</v>
      </c>
      <c r="E146" s="152" t="s">
        <v>27</v>
      </c>
      <c r="F146" s="153" t="n">
        <v>242</v>
      </c>
      <c r="G146" s="153" t="n">
        <v>6261</v>
      </c>
      <c r="H146" s="154" t="n">
        <v>0.214583333333333</v>
      </c>
      <c r="I146" s="155" t="n">
        <v>44826</v>
      </c>
      <c r="J146" s="153" t="n">
        <v>2</v>
      </c>
      <c r="K146" s="152" t="s">
        <v>28</v>
      </c>
      <c r="L146" s="152" t="s">
        <v>29</v>
      </c>
      <c r="M146" s="149" t="s">
        <v>2470</v>
      </c>
      <c r="N146" s="150" t="s">
        <v>4992</v>
      </c>
      <c r="O146" s="152" t="n">
        <v>1</v>
      </c>
      <c r="P146" s="152" t="s">
        <v>4355</v>
      </c>
      <c r="Q146" s="152" t="s">
        <v>4532</v>
      </c>
      <c r="R146" s="156" t="n">
        <v>75</v>
      </c>
      <c r="S146" s="152" t="n">
        <v>9</v>
      </c>
      <c r="T146" s="152" t="s">
        <v>29</v>
      </c>
      <c r="U146" s="152" t="n">
        <v>0</v>
      </c>
    </row>
    <row r="147" customFormat="false" ht="54" hidden="false" customHeight="true" outlineLevel="0" collapsed="false">
      <c r="A147" s="159" t="s">
        <v>2471</v>
      </c>
      <c r="B147" s="150" t="s">
        <v>2472</v>
      </c>
      <c r="C147" s="158" t="s">
        <v>2048</v>
      </c>
      <c r="D147" s="152" t="s">
        <v>2469</v>
      </c>
      <c r="E147" s="152" t="s">
        <v>27</v>
      </c>
      <c r="F147" s="153" t="n">
        <v>242</v>
      </c>
      <c r="G147" s="153" t="n">
        <v>6261</v>
      </c>
      <c r="H147" s="154" t="n">
        <v>0.873611111111111</v>
      </c>
      <c r="I147" s="155" t="n">
        <v>44818</v>
      </c>
      <c r="J147" s="153" t="n">
        <v>1</v>
      </c>
      <c r="K147" s="152" t="s">
        <v>28</v>
      </c>
      <c r="L147" s="152" t="s">
        <v>29</v>
      </c>
      <c r="M147" s="149" t="s">
        <v>2474</v>
      </c>
      <c r="N147" s="150" t="s">
        <v>4993</v>
      </c>
      <c r="O147" s="152" t="n">
        <v>1</v>
      </c>
      <c r="P147" s="152" t="s">
        <v>4355</v>
      </c>
      <c r="Q147" s="152" t="s">
        <v>4532</v>
      </c>
      <c r="R147" s="156" t="n">
        <v>75</v>
      </c>
      <c r="S147" s="152" t="n">
        <v>9</v>
      </c>
      <c r="T147" s="152" t="s">
        <v>29</v>
      </c>
      <c r="U147" s="152" t="n">
        <v>0</v>
      </c>
    </row>
    <row r="148" customFormat="false" ht="54" hidden="false" customHeight="true" outlineLevel="0" collapsed="false">
      <c r="A148" s="159" t="s">
        <v>2475</v>
      </c>
      <c r="B148" s="150" t="s">
        <v>2476</v>
      </c>
      <c r="C148" s="158" t="s">
        <v>2048</v>
      </c>
      <c r="D148" s="152" t="s">
        <v>2469</v>
      </c>
      <c r="E148" s="152" t="s">
        <v>27</v>
      </c>
      <c r="F148" s="153" t="n">
        <v>242</v>
      </c>
      <c r="G148" s="153" t="n">
        <v>6261</v>
      </c>
      <c r="H148" s="154" t="n">
        <v>0.198611111111111</v>
      </c>
      <c r="I148" s="155" t="n">
        <v>44798</v>
      </c>
      <c r="J148" s="153" t="n">
        <v>2</v>
      </c>
      <c r="K148" s="152" t="s">
        <v>28</v>
      </c>
      <c r="L148" s="152" t="s">
        <v>29</v>
      </c>
      <c r="M148" s="149" t="s">
        <v>2477</v>
      </c>
      <c r="N148" s="150" t="s">
        <v>4993</v>
      </c>
      <c r="O148" s="152" t="n">
        <v>3</v>
      </c>
      <c r="P148" s="152" t="s">
        <v>4399</v>
      </c>
      <c r="Q148" s="152" t="s">
        <v>4532</v>
      </c>
      <c r="R148" s="156" t="n">
        <v>75</v>
      </c>
      <c r="S148" s="152" t="n">
        <v>9</v>
      </c>
      <c r="T148" s="152" t="s">
        <v>36</v>
      </c>
      <c r="U148" s="152" t="n">
        <v>0</v>
      </c>
    </row>
    <row r="149" customFormat="false" ht="54" hidden="false" customHeight="true" outlineLevel="0" collapsed="false">
      <c r="A149" s="163" t="s">
        <v>2478</v>
      </c>
      <c r="B149" s="150" t="s">
        <v>2479</v>
      </c>
      <c r="C149" s="158" t="s">
        <v>2036</v>
      </c>
      <c r="D149" s="152" t="s">
        <v>4994</v>
      </c>
      <c r="E149" s="152" t="s">
        <v>27</v>
      </c>
      <c r="F149" s="153" t="n">
        <v>201000</v>
      </c>
      <c r="G149" s="153" t="n">
        <v>30960948</v>
      </c>
      <c r="H149" s="164" t="n">
        <v>0.575</v>
      </c>
      <c r="I149" s="155" t="n">
        <v>44779</v>
      </c>
      <c r="J149" s="153" t="n">
        <v>34000</v>
      </c>
      <c r="K149" s="152" t="s">
        <v>53</v>
      </c>
      <c r="L149" s="152" t="s">
        <v>36</v>
      </c>
      <c r="M149" s="149" t="s">
        <v>2481</v>
      </c>
      <c r="N149" s="150" t="s">
        <v>4995</v>
      </c>
      <c r="O149" s="153" t="n">
        <v>602</v>
      </c>
      <c r="P149" s="152" t="s">
        <v>4624</v>
      </c>
      <c r="Q149" s="152" t="s">
        <v>4228</v>
      </c>
      <c r="R149" s="152" t="n">
        <v>58</v>
      </c>
      <c r="S149" s="152" t="n">
        <v>12</v>
      </c>
      <c r="T149" s="152" t="s">
        <v>36</v>
      </c>
      <c r="U149" s="152" t="n">
        <v>0</v>
      </c>
    </row>
    <row r="150" customFormat="false" ht="54" hidden="false" customHeight="true" outlineLevel="0" collapsed="false">
      <c r="A150" s="163" t="s">
        <v>2482</v>
      </c>
      <c r="B150" s="150" t="s">
        <v>2483</v>
      </c>
      <c r="C150" s="158" t="s">
        <v>2036</v>
      </c>
      <c r="D150" s="152" t="s">
        <v>4994</v>
      </c>
      <c r="E150" s="152" t="s">
        <v>27</v>
      </c>
      <c r="F150" s="153" t="n">
        <v>201000</v>
      </c>
      <c r="G150" s="153" t="n">
        <v>30960948</v>
      </c>
      <c r="H150" s="164" t="n">
        <v>0.661111111111111</v>
      </c>
      <c r="I150" s="155" t="n">
        <v>44737</v>
      </c>
      <c r="J150" s="153" t="n">
        <v>63000</v>
      </c>
      <c r="K150" s="152" t="s">
        <v>53</v>
      </c>
      <c r="L150" s="152" t="s">
        <v>36</v>
      </c>
      <c r="M150" s="149" t="s">
        <v>2481</v>
      </c>
      <c r="N150" s="150" t="s">
        <v>4996</v>
      </c>
      <c r="O150" s="153" t="n">
        <v>606</v>
      </c>
      <c r="P150" s="155" t="n">
        <v>44827</v>
      </c>
      <c r="Q150" s="152" t="s">
        <v>4228</v>
      </c>
      <c r="R150" s="152" t="n">
        <v>58</v>
      </c>
      <c r="S150" s="152" t="n">
        <v>12</v>
      </c>
      <c r="T150" s="152" t="s">
        <v>36</v>
      </c>
      <c r="U150" s="152" t="n">
        <v>0</v>
      </c>
    </row>
    <row r="151" customFormat="false" ht="54" hidden="false" customHeight="true" outlineLevel="0" collapsed="false">
      <c r="A151" s="163" t="s">
        <v>2485</v>
      </c>
      <c r="B151" s="150" t="s">
        <v>2486</v>
      </c>
      <c r="C151" s="158" t="s">
        <v>2036</v>
      </c>
      <c r="D151" s="152" t="s">
        <v>4994</v>
      </c>
      <c r="E151" s="152" t="s">
        <v>27</v>
      </c>
      <c r="F151" s="153" t="n">
        <v>201000</v>
      </c>
      <c r="G151" s="153" t="n">
        <v>30960948</v>
      </c>
      <c r="H151" s="164" t="n">
        <v>0.969444444444444</v>
      </c>
      <c r="I151" s="155" t="n">
        <v>44723</v>
      </c>
      <c r="J151" s="153" t="n">
        <v>64000</v>
      </c>
      <c r="K151" s="152" t="s">
        <v>53</v>
      </c>
      <c r="L151" s="152" t="s">
        <v>36</v>
      </c>
      <c r="M151" s="149" t="s">
        <v>2481</v>
      </c>
      <c r="N151" s="150" t="s">
        <v>4997</v>
      </c>
      <c r="O151" s="153" t="n">
        <v>1680</v>
      </c>
      <c r="P151" s="155" t="n">
        <v>44826</v>
      </c>
      <c r="Q151" s="152" t="s">
        <v>4228</v>
      </c>
      <c r="R151" s="152" t="n">
        <v>58</v>
      </c>
      <c r="S151" s="152" t="n">
        <v>12</v>
      </c>
      <c r="T151" s="152" t="s">
        <v>36</v>
      </c>
      <c r="U151" s="152" t="n">
        <v>0</v>
      </c>
    </row>
    <row r="152" customFormat="false" ht="54" hidden="false" customHeight="true" outlineLevel="0" collapsed="false">
      <c r="A152" s="163" t="s">
        <v>2487</v>
      </c>
      <c r="B152" s="150" t="s">
        <v>2488</v>
      </c>
      <c r="C152" s="158" t="s">
        <v>2036</v>
      </c>
      <c r="D152" s="152" t="s">
        <v>4994</v>
      </c>
      <c r="E152" s="152" t="s">
        <v>27</v>
      </c>
      <c r="F152" s="153" t="n">
        <v>201000</v>
      </c>
      <c r="G152" s="153" t="n">
        <v>30960948</v>
      </c>
      <c r="H152" s="164" t="n">
        <v>0.643055555555556</v>
      </c>
      <c r="I152" s="155" t="n">
        <v>44632</v>
      </c>
      <c r="J152" s="153" t="n">
        <v>29000</v>
      </c>
      <c r="K152" s="152" t="s">
        <v>53</v>
      </c>
      <c r="L152" s="152" t="s">
        <v>36</v>
      </c>
      <c r="M152" s="149" t="s">
        <v>2481</v>
      </c>
      <c r="N152" s="150" t="s">
        <v>4998</v>
      </c>
      <c r="O152" s="153" t="n">
        <v>749</v>
      </c>
      <c r="P152" s="152" t="s">
        <v>4356</v>
      </c>
      <c r="Q152" s="152" t="s">
        <v>4228</v>
      </c>
      <c r="R152" s="152" t="n">
        <v>58</v>
      </c>
      <c r="S152" s="152" t="n">
        <v>12</v>
      </c>
      <c r="T152" s="152" t="s">
        <v>36</v>
      </c>
      <c r="U152" s="152" t="n">
        <v>0</v>
      </c>
    </row>
    <row r="153" customFormat="false" ht="54" hidden="false" customHeight="true" outlineLevel="0" collapsed="false">
      <c r="A153" s="157" t="s">
        <v>2490</v>
      </c>
      <c r="B153" s="150" t="s">
        <v>2491</v>
      </c>
      <c r="C153" s="158" t="s">
        <v>2033</v>
      </c>
      <c r="D153" s="152" t="s">
        <v>2493</v>
      </c>
      <c r="E153" s="152" t="s">
        <v>27</v>
      </c>
      <c r="F153" s="153" t="n">
        <v>2670000</v>
      </c>
      <c r="G153" s="153" t="n">
        <v>254845629</v>
      </c>
      <c r="H153" s="154" t="n">
        <v>1.05347222222222</v>
      </c>
      <c r="I153" s="155" t="n">
        <v>44525</v>
      </c>
      <c r="J153" s="153" t="n">
        <v>41000</v>
      </c>
      <c r="K153" s="152" t="s">
        <v>28</v>
      </c>
      <c r="L153" s="152" t="s">
        <v>29</v>
      </c>
      <c r="M153" s="149" t="s">
        <v>2494</v>
      </c>
      <c r="N153" s="150" t="s">
        <v>27</v>
      </c>
      <c r="O153" s="153" t="n">
        <v>3008</v>
      </c>
      <c r="P153" s="155" t="n">
        <v>44824</v>
      </c>
      <c r="Q153" s="152" t="s">
        <v>4199</v>
      </c>
      <c r="R153" s="156" t="n">
        <v>475</v>
      </c>
      <c r="S153" s="152" t="n">
        <v>54</v>
      </c>
      <c r="T153" s="150" t="s">
        <v>36</v>
      </c>
      <c r="U153" s="152" t="n">
        <v>70</v>
      </c>
    </row>
    <row r="154" customFormat="false" ht="54" hidden="false" customHeight="true" outlineLevel="0" collapsed="false">
      <c r="A154" s="163" t="s">
        <v>2495</v>
      </c>
      <c r="B154" s="150" t="s">
        <v>2496</v>
      </c>
      <c r="C154" s="158" t="s">
        <v>2017</v>
      </c>
      <c r="D154" s="152" t="s">
        <v>1631</v>
      </c>
      <c r="E154" s="152" t="s">
        <v>27</v>
      </c>
      <c r="F154" s="153" t="n">
        <v>58500000</v>
      </c>
      <c r="G154" s="153" t="n">
        <v>973013708</v>
      </c>
      <c r="H154" s="164" t="n">
        <v>0.471527777777778</v>
      </c>
      <c r="I154" s="155" t="n">
        <v>43390</v>
      </c>
      <c r="J154" s="153" t="n">
        <v>660000</v>
      </c>
      <c r="K154" s="152" t="s">
        <v>53</v>
      </c>
      <c r="L154" s="152" t="s">
        <v>1937</v>
      </c>
      <c r="M154" s="149" t="s">
        <v>4999</v>
      </c>
      <c r="N154" s="150" t="s">
        <v>27</v>
      </c>
      <c r="O154" s="153" t="n">
        <v>27900</v>
      </c>
      <c r="P154" s="155" t="n">
        <v>44827</v>
      </c>
      <c r="Q154" s="152" t="s">
        <v>4199</v>
      </c>
      <c r="R154" s="152" t="n">
        <v>306</v>
      </c>
      <c r="S154" s="152" t="n">
        <v>30</v>
      </c>
      <c r="T154" s="152" t="s">
        <v>36</v>
      </c>
      <c r="U154" s="152" t="n">
        <v>12</v>
      </c>
    </row>
    <row r="155" customFormat="false" ht="54" hidden="false" customHeight="true" outlineLevel="0" collapsed="false">
      <c r="A155" s="163" t="s">
        <v>2498</v>
      </c>
      <c r="B155" s="150" t="s">
        <v>2499</v>
      </c>
      <c r="C155" s="158" t="s">
        <v>2017</v>
      </c>
      <c r="D155" s="152" t="s">
        <v>1631</v>
      </c>
      <c r="E155" s="152" t="s">
        <v>27</v>
      </c>
      <c r="F155" s="153" t="n">
        <v>58500000</v>
      </c>
      <c r="G155" s="153" t="n">
        <v>973013708</v>
      </c>
      <c r="H155" s="164" t="n">
        <v>0.665972222222222</v>
      </c>
      <c r="I155" s="155" t="n">
        <v>44787</v>
      </c>
      <c r="J155" s="153" t="n">
        <v>195000</v>
      </c>
      <c r="K155" s="152" t="s">
        <v>53</v>
      </c>
      <c r="L155" s="152" t="s">
        <v>1937</v>
      </c>
      <c r="M155" s="149" t="s">
        <v>2501</v>
      </c>
      <c r="N155" s="150" t="s">
        <v>27</v>
      </c>
      <c r="O155" s="153" t="n">
        <v>8537</v>
      </c>
      <c r="P155" s="155" t="n">
        <v>44827</v>
      </c>
      <c r="Q155" s="152" t="s">
        <v>4199</v>
      </c>
      <c r="R155" s="152" t="n">
        <v>306</v>
      </c>
      <c r="S155" s="152" t="n">
        <v>30</v>
      </c>
      <c r="T155" s="152" t="s">
        <v>36</v>
      </c>
      <c r="U155" s="152" t="n">
        <v>12</v>
      </c>
    </row>
    <row r="156" customFormat="false" ht="54" hidden="false" customHeight="true" outlineLevel="0" collapsed="false">
      <c r="A156" s="163" t="s">
        <v>2502</v>
      </c>
      <c r="B156" s="150" t="s">
        <v>2503</v>
      </c>
      <c r="C156" s="158" t="s">
        <v>2017</v>
      </c>
      <c r="D156" s="152" t="s">
        <v>1631</v>
      </c>
      <c r="E156" s="152" t="s">
        <v>27</v>
      </c>
      <c r="F156" s="153" t="n">
        <v>58500000</v>
      </c>
      <c r="G156" s="153" t="n">
        <v>973013708</v>
      </c>
      <c r="H156" s="152" t="s">
        <v>5000</v>
      </c>
      <c r="I156" s="155" t="n">
        <v>44757</v>
      </c>
      <c r="J156" s="153" t="n">
        <v>54000</v>
      </c>
      <c r="K156" s="152" t="s">
        <v>53</v>
      </c>
      <c r="L156" s="152" t="s">
        <v>1937</v>
      </c>
      <c r="M156" s="149" t="s">
        <v>2505</v>
      </c>
      <c r="N156" s="150" t="s">
        <v>27</v>
      </c>
      <c r="O156" s="153" t="n">
        <v>1593</v>
      </c>
      <c r="P156" s="155" t="n">
        <v>44827</v>
      </c>
      <c r="Q156" s="152" t="s">
        <v>4199</v>
      </c>
      <c r="R156" s="152" t="n">
        <v>306</v>
      </c>
      <c r="S156" s="152" t="n">
        <v>30</v>
      </c>
      <c r="T156" s="152" t="s">
        <v>1937</v>
      </c>
      <c r="U156" s="152" t="n">
        <v>12</v>
      </c>
    </row>
    <row r="157" customFormat="false" ht="54" hidden="false" customHeight="true" outlineLevel="0" collapsed="false">
      <c r="A157" s="163" t="s">
        <v>2506</v>
      </c>
      <c r="B157" s="150" t="s">
        <v>2507</v>
      </c>
      <c r="C157" s="158" t="s">
        <v>2017</v>
      </c>
      <c r="D157" s="152" t="s">
        <v>1631</v>
      </c>
      <c r="E157" s="152" t="s">
        <v>27</v>
      </c>
      <c r="F157" s="153" t="n">
        <v>58500000</v>
      </c>
      <c r="G157" s="153" t="n">
        <v>973013708</v>
      </c>
      <c r="H157" s="152" t="s">
        <v>5001</v>
      </c>
      <c r="I157" s="155" t="n">
        <v>44680</v>
      </c>
      <c r="J157" s="153" t="n">
        <v>25000</v>
      </c>
      <c r="K157" s="152" t="s">
        <v>53</v>
      </c>
      <c r="L157" s="152" t="s">
        <v>1937</v>
      </c>
      <c r="M157" s="149" t="s">
        <v>5002</v>
      </c>
      <c r="N157" s="150" t="s">
        <v>27</v>
      </c>
      <c r="O157" s="153" t="n">
        <v>605</v>
      </c>
      <c r="P157" s="152" t="s">
        <v>4359</v>
      </c>
      <c r="Q157" s="152" t="s">
        <v>4199</v>
      </c>
      <c r="R157" s="152" t="n">
        <v>306</v>
      </c>
      <c r="S157" s="152" t="n">
        <v>30</v>
      </c>
      <c r="T157" s="152" t="s">
        <v>36</v>
      </c>
      <c r="U157" s="152" t="n">
        <v>12</v>
      </c>
    </row>
    <row r="158" customFormat="false" ht="54" hidden="false" customHeight="true" outlineLevel="0" collapsed="false">
      <c r="A158" s="163" t="s">
        <v>2509</v>
      </c>
      <c r="B158" s="150" t="s">
        <v>2510</v>
      </c>
      <c r="C158" s="158" t="s">
        <v>1998</v>
      </c>
      <c r="D158" s="152" t="s">
        <v>2512</v>
      </c>
      <c r="E158" s="152" t="s">
        <v>27</v>
      </c>
      <c r="F158" s="153" t="n">
        <v>11300000</v>
      </c>
      <c r="G158" s="153" t="n">
        <v>1705723801</v>
      </c>
      <c r="H158" s="164" t="n">
        <v>0.572222222222222</v>
      </c>
      <c r="I158" s="155" t="n">
        <v>41830</v>
      </c>
      <c r="J158" s="153" t="n">
        <v>140000</v>
      </c>
      <c r="K158" s="152" t="s">
        <v>53</v>
      </c>
      <c r="L158" s="152" t="s">
        <v>36</v>
      </c>
      <c r="M158" s="149" t="s">
        <v>2481</v>
      </c>
      <c r="N158" s="150" t="s">
        <v>27</v>
      </c>
      <c r="O158" s="153" t="n">
        <v>5526</v>
      </c>
      <c r="P158" s="155" t="n">
        <v>44827</v>
      </c>
      <c r="Q158" s="152" t="s">
        <v>4199</v>
      </c>
      <c r="R158" s="152" t="n">
        <v>443</v>
      </c>
      <c r="S158" s="152" t="n">
        <v>52</v>
      </c>
      <c r="T158" s="152" t="s">
        <v>36</v>
      </c>
      <c r="U158" s="152" t="n">
        <v>6</v>
      </c>
    </row>
    <row r="159" customFormat="false" ht="54" hidden="false" customHeight="true" outlineLevel="0" collapsed="false">
      <c r="A159" s="163" t="s">
        <v>2513</v>
      </c>
      <c r="B159" s="150" t="s">
        <v>2514</v>
      </c>
      <c r="C159" s="158" t="s">
        <v>1998</v>
      </c>
      <c r="D159" s="152" t="s">
        <v>2512</v>
      </c>
      <c r="E159" s="152" t="s">
        <v>27</v>
      </c>
      <c r="F159" s="153" t="n">
        <v>11300000</v>
      </c>
      <c r="G159" s="153" t="n">
        <v>1705723801</v>
      </c>
      <c r="H159" s="152" t="s">
        <v>5003</v>
      </c>
      <c r="I159" s="155" t="n">
        <v>44754</v>
      </c>
      <c r="J159" s="153" t="n">
        <v>72000</v>
      </c>
      <c r="K159" s="152" t="s">
        <v>53</v>
      </c>
      <c r="L159" s="152" t="s">
        <v>36</v>
      </c>
      <c r="M159" s="149" t="s">
        <v>2481</v>
      </c>
      <c r="N159" s="150" t="s">
        <v>27</v>
      </c>
      <c r="O159" s="153" t="n">
        <v>3285</v>
      </c>
      <c r="P159" s="155" t="n">
        <v>44825</v>
      </c>
      <c r="Q159" s="152" t="s">
        <v>4199</v>
      </c>
      <c r="R159" s="152" t="n">
        <v>443</v>
      </c>
      <c r="S159" s="152" t="n">
        <v>52</v>
      </c>
      <c r="T159" s="152" t="s">
        <v>36</v>
      </c>
      <c r="U159" s="152" t="n">
        <v>6</v>
      </c>
    </row>
    <row r="160" customFormat="false" ht="54" hidden="false" customHeight="true" outlineLevel="0" collapsed="false">
      <c r="A160" s="163" t="s">
        <v>2516</v>
      </c>
      <c r="B160" s="150" t="s">
        <v>2517</v>
      </c>
      <c r="C160" s="158" t="s">
        <v>1998</v>
      </c>
      <c r="D160" s="152" t="s">
        <v>2512</v>
      </c>
      <c r="E160" s="152" t="s">
        <v>27</v>
      </c>
      <c r="F160" s="153" t="n">
        <v>11300000</v>
      </c>
      <c r="G160" s="153" t="n">
        <v>1705723801</v>
      </c>
      <c r="H160" s="164" t="n">
        <v>0.3</v>
      </c>
      <c r="I160" s="155" t="n">
        <v>44814</v>
      </c>
      <c r="J160" s="153" t="n">
        <v>216000</v>
      </c>
      <c r="K160" s="152" t="s">
        <v>53</v>
      </c>
      <c r="L160" s="152" t="s">
        <v>36</v>
      </c>
      <c r="M160" s="149" t="s">
        <v>2481</v>
      </c>
      <c r="N160" s="150" t="s">
        <v>27</v>
      </c>
      <c r="O160" s="153" t="n">
        <v>10295</v>
      </c>
      <c r="P160" s="155" t="n">
        <v>44827</v>
      </c>
      <c r="Q160" s="152" t="s">
        <v>4199</v>
      </c>
      <c r="R160" s="152" t="n">
        <v>443</v>
      </c>
      <c r="S160" s="152" t="n">
        <v>52</v>
      </c>
      <c r="T160" s="152" t="s">
        <v>36</v>
      </c>
      <c r="U160" s="152" t="n">
        <v>6</v>
      </c>
    </row>
    <row r="161" customFormat="false" ht="54" hidden="false" customHeight="true" outlineLevel="0" collapsed="false">
      <c r="A161" s="163" t="s">
        <v>2519</v>
      </c>
      <c r="B161" s="150" t="s">
        <v>2520</v>
      </c>
      <c r="C161" s="158" t="s">
        <v>1998</v>
      </c>
      <c r="D161" s="152" t="s">
        <v>2512</v>
      </c>
      <c r="E161" s="152" t="s">
        <v>27</v>
      </c>
      <c r="F161" s="153" t="n">
        <v>11300000</v>
      </c>
      <c r="G161" s="153" t="n">
        <v>1705723801</v>
      </c>
      <c r="H161" s="164" t="n">
        <v>0.338194444444444</v>
      </c>
      <c r="I161" s="155" t="n">
        <v>44764</v>
      </c>
      <c r="J161" s="153" t="n">
        <v>88000</v>
      </c>
      <c r="K161" s="152" t="s">
        <v>53</v>
      </c>
      <c r="L161" s="152" t="s">
        <v>1937</v>
      </c>
      <c r="M161" s="149" t="s">
        <v>2481</v>
      </c>
      <c r="N161" s="150" t="s">
        <v>27</v>
      </c>
      <c r="O161" s="153" t="n">
        <v>1653</v>
      </c>
      <c r="P161" s="155" t="n">
        <v>44827</v>
      </c>
      <c r="Q161" s="152" t="s">
        <v>4199</v>
      </c>
      <c r="R161" s="152" t="n">
        <v>443</v>
      </c>
      <c r="S161" s="152" t="n">
        <v>52</v>
      </c>
      <c r="T161" s="152" t="s">
        <v>36</v>
      </c>
      <c r="U161" s="152" t="n">
        <v>6</v>
      </c>
    </row>
    <row r="162" customFormat="false" ht="54" hidden="false" customHeight="true" outlineLevel="0" collapsed="false">
      <c r="A162" s="159" t="s">
        <v>2522</v>
      </c>
      <c r="B162" s="150" t="s">
        <v>2523</v>
      </c>
      <c r="C162" s="158" t="s">
        <v>2013</v>
      </c>
      <c r="D162" s="152" t="s">
        <v>2512</v>
      </c>
      <c r="E162" s="152" t="s">
        <v>27</v>
      </c>
      <c r="F162" s="153" t="n">
        <v>7190000</v>
      </c>
      <c r="G162" s="153" t="n">
        <v>1021952802</v>
      </c>
      <c r="H162" s="154" t="n">
        <v>2.05138888888889</v>
      </c>
      <c r="I162" s="155" t="n">
        <v>44761</v>
      </c>
      <c r="J162" s="153" t="n">
        <v>222000</v>
      </c>
      <c r="K162" s="152" t="s">
        <v>53</v>
      </c>
      <c r="L162" s="152" t="s">
        <v>29</v>
      </c>
      <c r="M162" s="149" t="s">
        <v>2525</v>
      </c>
      <c r="N162" s="150" t="s">
        <v>5004</v>
      </c>
      <c r="O162" s="153" t="n">
        <v>8625</v>
      </c>
      <c r="P162" s="155" t="n">
        <v>44826</v>
      </c>
      <c r="Q162" s="152" t="s">
        <v>4228</v>
      </c>
      <c r="R162" s="156" t="n">
        <v>340</v>
      </c>
      <c r="S162" s="152" t="n">
        <v>22</v>
      </c>
      <c r="T162" s="152" t="s">
        <v>36</v>
      </c>
      <c r="U162" s="152" t="n">
        <v>5</v>
      </c>
    </row>
    <row r="163" customFormat="false" ht="54" hidden="false" customHeight="true" outlineLevel="0" collapsed="false">
      <c r="A163" s="157" t="s">
        <v>2526</v>
      </c>
      <c r="B163" s="150" t="s">
        <v>2527</v>
      </c>
      <c r="C163" s="158" t="s">
        <v>1994</v>
      </c>
      <c r="D163" s="152" t="s">
        <v>2528</v>
      </c>
      <c r="E163" s="152" t="s">
        <v>27</v>
      </c>
      <c r="F163" s="153" t="n">
        <v>3440000</v>
      </c>
      <c r="G163" s="153" t="n">
        <v>1188188358</v>
      </c>
      <c r="H163" s="154" t="n">
        <v>0.1375</v>
      </c>
      <c r="I163" s="155" t="n">
        <v>41436</v>
      </c>
      <c r="J163" s="153" t="n">
        <v>219000</v>
      </c>
      <c r="K163" s="152" t="s">
        <v>28</v>
      </c>
      <c r="L163" s="152" t="s">
        <v>36</v>
      </c>
      <c r="M163" s="149" t="s">
        <v>2529</v>
      </c>
      <c r="N163" s="150" t="s">
        <v>27</v>
      </c>
      <c r="O163" s="153" t="n">
        <v>14038</v>
      </c>
      <c r="P163" s="155" t="n">
        <v>44825</v>
      </c>
      <c r="Q163" s="152" t="s">
        <v>4199</v>
      </c>
      <c r="R163" s="156" t="n">
        <v>11293</v>
      </c>
      <c r="S163" s="152" t="n">
        <v>230</v>
      </c>
      <c r="T163" s="150" t="s">
        <v>36</v>
      </c>
      <c r="U163" s="152" t="n">
        <v>2</v>
      </c>
    </row>
    <row r="164" customFormat="false" ht="54" hidden="false" customHeight="true" outlineLevel="0" collapsed="false">
      <c r="A164" s="159" t="s">
        <v>2530</v>
      </c>
      <c r="B164" s="150" t="s">
        <v>2531</v>
      </c>
      <c r="C164" s="158" t="s">
        <v>1985</v>
      </c>
      <c r="D164" s="152" t="s">
        <v>2532</v>
      </c>
      <c r="E164" s="152" t="s">
        <v>41</v>
      </c>
      <c r="F164" s="153" t="n">
        <v>9510000</v>
      </c>
      <c r="G164" s="153" t="n">
        <v>63609990</v>
      </c>
      <c r="H164" s="154" t="n">
        <v>0.311111111111111</v>
      </c>
      <c r="I164" s="155" t="n">
        <v>44260</v>
      </c>
      <c r="J164" s="153" t="n">
        <v>434000</v>
      </c>
      <c r="K164" s="152" t="s">
        <v>53</v>
      </c>
      <c r="L164" s="152" t="s">
        <v>36</v>
      </c>
      <c r="M164" s="149" t="s">
        <v>5005</v>
      </c>
      <c r="N164" s="150" t="s">
        <v>27</v>
      </c>
      <c r="O164" s="153" t="n">
        <v>9399</v>
      </c>
      <c r="P164" s="155" t="n">
        <v>44826</v>
      </c>
      <c r="Q164" s="152" t="s">
        <v>4199</v>
      </c>
      <c r="R164" s="156" t="n">
        <v>11</v>
      </c>
      <c r="S164" s="152" t="n">
        <v>0</v>
      </c>
      <c r="T164" s="152" t="s">
        <v>29</v>
      </c>
      <c r="U164" s="152" t="n">
        <v>0</v>
      </c>
    </row>
    <row r="165" customFormat="false" ht="54" hidden="false" customHeight="true" outlineLevel="0" collapsed="false">
      <c r="A165" s="163" t="s">
        <v>2534</v>
      </c>
      <c r="B165" s="150" t="s">
        <v>2535</v>
      </c>
      <c r="C165" s="158" t="s">
        <v>1960</v>
      </c>
      <c r="D165" s="152" t="s">
        <v>2537</v>
      </c>
      <c r="E165" s="152" t="s">
        <v>27</v>
      </c>
      <c r="F165" s="153" t="n">
        <v>10600000</v>
      </c>
      <c r="G165" s="153" t="n">
        <v>6328250813</v>
      </c>
      <c r="H165" s="164" t="n">
        <v>0.127777777777778</v>
      </c>
      <c r="I165" s="155" t="n">
        <v>44083</v>
      </c>
      <c r="J165" s="153" t="n">
        <v>660000</v>
      </c>
      <c r="K165" s="152" t="s">
        <v>28</v>
      </c>
      <c r="L165" s="152" t="s">
        <v>1937</v>
      </c>
      <c r="M165" s="149" t="s">
        <v>2538</v>
      </c>
      <c r="N165" s="150" t="s">
        <v>5006</v>
      </c>
      <c r="O165" s="153" t="n">
        <v>67467</v>
      </c>
      <c r="P165" s="152" t="s">
        <v>4353</v>
      </c>
      <c r="Q165" s="152" t="s">
        <v>4199</v>
      </c>
      <c r="R165" s="152" t="n">
        <v>2583</v>
      </c>
      <c r="S165" s="152" t="n">
        <v>202</v>
      </c>
      <c r="T165" s="152" t="s">
        <v>36</v>
      </c>
      <c r="U165" s="152" t="n">
        <v>0</v>
      </c>
    </row>
    <row r="166" customFormat="false" ht="54" hidden="false" customHeight="true" outlineLevel="0" collapsed="false">
      <c r="A166" s="163" t="s">
        <v>2539</v>
      </c>
      <c r="B166" s="150" t="s">
        <v>2540</v>
      </c>
      <c r="C166" s="158" t="s">
        <v>1960</v>
      </c>
      <c r="D166" s="152" t="s">
        <v>2537</v>
      </c>
      <c r="E166" s="152" t="s">
        <v>27</v>
      </c>
      <c r="F166" s="153" t="n">
        <v>10600000</v>
      </c>
      <c r="G166" s="153" t="n">
        <v>6328250813</v>
      </c>
      <c r="H166" s="164" t="n">
        <v>0.138194444444444</v>
      </c>
      <c r="I166" s="155" t="n">
        <v>44817</v>
      </c>
      <c r="J166" s="153" t="n">
        <v>17000</v>
      </c>
      <c r="K166" s="152" t="s">
        <v>28</v>
      </c>
      <c r="L166" s="152" t="s">
        <v>36</v>
      </c>
      <c r="M166" s="149" t="s">
        <v>2542</v>
      </c>
      <c r="N166" s="150" t="s">
        <v>5007</v>
      </c>
      <c r="O166" s="153" t="n">
        <v>1100</v>
      </c>
      <c r="P166" s="155" t="n">
        <v>44826</v>
      </c>
      <c r="Q166" s="152" t="s">
        <v>4199</v>
      </c>
      <c r="R166" s="152" t="n">
        <v>2583</v>
      </c>
      <c r="S166" s="152" t="n">
        <v>202</v>
      </c>
      <c r="T166" s="152" t="s">
        <v>36</v>
      </c>
      <c r="U166" s="152" t="n">
        <v>0</v>
      </c>
    </row>
    <row r="167" customFormat="false" ht="54" hidden="false" customHeight="true" outlineLevel="0" collapsed="false">
      <c r="A167" s="163" t="s">
        <v>2543</v>
      </c>
      <c r="B167" s="150" t="s">
        <v>2544</v>
      </c>
      <c r="C167" s="158" t="s">
        <v>1960</v>
      </c>
      <c r="D167" s="152" t="s">
        <v>2537</v>
      </c>
      <c r="E167" s="152" t="s">
        <v>27</v>
      </c>
      <c r="F167" s="153" t="n">
        <v>10600000</v>
      </c>
      <c r="G167" s="153" t="n">
        <v>6328250813</v>
      </c>
      <c r="H167" s="164" t="n">
        <v>0.0923611111111111</v>
      </c>
      <c r="I167" s="155" t="n">
        <v>44742</v>
      </c>
      <c r="J167" s="153" t="n">
        <v>21000</v>
      </c>
      <c r="K167" s="152" t="s">
        <v>28</v>
      </c>
      <c r="L167" s="152" t="s">
        <v>36</v>
      </c>
      <c r="M167" s="149" t="s">
        <v>5008</v>
      </c>
      <c r="N167" s="153" t="s">
        <v>5009</v>
      </c>
      <c r="O167" s="153" t="n">
        <v>410</v>
      </c>
      <c r="P167" s="155" t="n">
        <v>44825</v>
      </c>
      <c r="Q167" s="152" t="s">
        <v>4199</v>
      </c>
      <c r="R167" s="152" t="n">
        <v>2583</v>
      </c>
      <c r="S167" s="152" t="n">
        <v>202</v>
      </c>
      <c r="T167" s="152" t="s">
        <v>36</v>
      </c>
      <c r="U167" s="152" t="n">
        <v>0</v>
      </c>
    </row>
    <row r="168" customFormat="false" ht="54" hidden="false" customHeight="true" outlineLevel="0" collapsed="false">
      <c r="A168" s="157" t="s">
        <v>2547</v>
      </c>
      <c r="B168" s="150" t="s">
        <v>2548</v>
      </c>
      <c r="C168" s="158" t="s">
        <v>1952</v>
      </c>
      <c r="D168" s="152" t="s">
        <v>5010</v>
      </c>
      <c r="E168" s="152" t="s">
        <v>27</v>
      </c>
      <c r="F168" s="153" t="n">
        <v>22400000</v>
      </c>
      <c r="G168" s="153" t="n">
        <v>9528608381</v>
      </c>
      <c r="H168" s="154" t="n">
        <v>0.900694444444445</v>
      </c>
      <c r="I168" s="155" t="n">
        <v>44520</v>
      </c>
      <c r="J168" s="153" t="n">
        <v>1000000</v>
      </c>
      <c r="K168" s="152" t="s">
        <v>28</v>
      </c>
      <c r="L168" s="152" t="s">
        <v>36</v>
      </c>
      <c r="M168" s="149" t="s">
        <v>2551</v>
      </c>
      <c r="N168" s="150" t="s">
        <v>5011</v>
      </c>
      <c r="O168" s="152" t="n">
        <v>0</v>
      </c>
      <c r="P168" s="152" t="n">
        <v>0</v>
      </c>
      <c r="Q168" s="152" t="s">
        <v>4199</v>
      </c>
      <c r="R168" s="156" t="n">
        <v>1754</v>
      </c>
      <c r="S168" s="152" t="n">
        <v>82</v>
      </c>
      <c r="T168" s="150" t="s">
        <v>36</v>
      </c>
      <c r="U168" s="152" t="n">
        <v>0</v>
      </c>
    </row>
    <row r="169" customFormat="false" ht="54" hidden="false" customHeight="true" outlineLevel="0" collapsed="false">
      <c r="A169" s="157" t="s">
        <v>2552</v>
      </c>
      <c r="B169" s="150" t="s">
        <v>2553</v>
      </c>
      <c r="C169" s="158" t="s">
        <v>1952</v>
      </c>
      <c r="D169" s="152" t="s">
        <v>5010</v>
      </c>
      <c r="E169" s="152" t="s">
        <v>27</v>
      </c>
      <c r="F169" s="153" t="n">
        <v>22400000</v>
      </c>
      <c r="G169" s="153" t="n">
        <v>9528608381</v>
      </c>
      <c r="H169" s="154" t="n">
        <v>0.376388888888889</v>
      </c>
      <c r="I169" s="155" t="n">
        <v>44659</v>
      </c>
      <c r="J169" s="153" t="n">
        <v>660</v>
      </c>
      <c r="K169" s="152" t="s">
        <v>28</v>
      </c>
      <c r="L169" s="152" t="s">
        <v>29</v>
      </c>
      <c r="M169" s="149" t="s">
        <v>2554</v>
      </c>
      <c r="N169" s="150" t="s">
        <v>5012</v>
      </c>
      <c r="O169" s="152" t="n">
        <v>0</v>
      </c>
      <c r="P169" s="152" t="n">
        <v>0</v>
      </c>
      <c r="Q169" s="152" t="s">
        <v>4199</v>
      </c>
      <c r="R169" s="156" t="n">
        <v>1754</v>
      </c>
      <c r="S169" s="152" t="n">
        <v>82</v>
      </c>
      <c r="T169" s="150" t="s">
        <v>36</v>
      </c>
      <c r="U169" s="152" t="n">
        <v>0</v>
      </c>
    </row>
    <row r="170" customFormat="false" ht="54" hidden="false" customHeight="true" outlineLevel="0" collapsed="false">
      <c r="A170" s="159" t="s">
        <v>2555</v>
      </c>
      <c r="B170" s="150" t="s">
        <v>2556</v>
      </c>
      <c r="C170" s="158" t="s">
        <v>1948</v>
      </c>
      <c r="D170" s="161" t="s">
        <v>5013</v>
      </c>
      <c r="E170" s="152" t="s">
        <v>27</v>
      </c>
      <c r="F170" s="153" t="n">
        <v>6960000</v>
      </c>
      <c r="G170" s="153" t="n">
        <v>3230978853</v>
      </c>
      <c r="H170" s="154" t="s">
        <v>5014</v>
      </c>
      <c r="I170" s="155" t="n">
        <v>44824</v>
      </c>
      <c r="J170" s="153" t="n">
        <v>1000</v>
      </c>
      <c r="K170" s="152" t="s">
        <v>28</v>
      </c>
      <c r="L170" s="152" t="s">
        <v>29</v>
      </c>
      <c r="M170" s="149" t="s">
        <v>2558</v>
      </c>
      <c r="N170" s="150" t="s">
        <v>5015</v>
      </c>
      <c r="O170" s="152" t="n">
        <v>621</v>
      </c>
      <c r="P170" s="155" t="n">
        <v>44825</v>
      </c>
      <c r="Q170" s="152" t="s">
        <v>4199</v>
      </c>
      <c r="R170" s="156" t="n">
        <v>82711</v>
      </c>
      <c r="S170" s="152" t="n">
        <v>290</v>
      </c>
      <c r="T170" s="152" t="s">
        <v>36</v>
      </c>
      <c r="U170" s="152" t="n">
        <v>12</v>
      </c>
    </row>
    <row r="171" customFormat="false" ht="54" hidden="false" customHeight="true" outlineLevel="0" collapsed="false">
      <c r="A171" s="157" t="s">
        <v>2559</v>
      </c>
      <c r="B171" s="150" t="s">
        <v>2560</v>
      </c>
      <c r="C171" s="158" t="s">
        <v>1944</v>
      </c>
      <c r="D171" s="152" t="s">
        <v>5016</v>
      </c>
      <c r="E171" s="152" t="s">
        <v>27</v>
      </c>
      <c r="F171" s="153" t="n">
        <v>9690000</v>
      </c>
      <c r="G171" s="153" t="n">
        <v>3194952098</v>
      </c>
      <c r="H171" s="154" t="n">
        <v>0.316666666666667</v>
      </c>
      <c r="I171" s="155" t="n">
        <v>44614</v>
      </c>
      <c r="J171" s="153" t="n">
        <v>31000</v>
      </c>
      <c r="K171" s="152" t="s">
        <v>28</v>
      </c>
      <c r="L171" s="152" t="s">
        <v>29</v>
      </c>
      <c r="M171" s="149" t="s">
        <v>2562</v>
      </c>
      <c r="N171" s="150" t="s">
        <v>27</v>
      </c>
      <c r="O171" s="153" t="n">
        <v>2248</v>
      </c>
      <c r="P171" s="155" t="n">
        <v>44822</v>
      </c>
      <c r="Q171" s="152" t="s">
        <v>4199</v>
      </c>
      <c r="R171" s="156" t="n">
        <v>3436</v>
      </c>
      <c r="S171" s="152" t="n">
        <v>56</v>
      </c>
      <c r="T171" s="150" t="s">
        <v>36</v>
      </c>
      <c r="U171" s="152" t="n">
        <v>0</v>
      </c>
    </row>
    <row r="172" customFormat="false" ht="54" hidden="false" customHeight="true" outlineLevel="0" collapsed="false">
      <c r="A172" s="159" t="s">
        <v>2563</v>
      </c>
      <c r="B172" s="150" t="s">
        <v>2564</v>
      </c>
      <c r="C172" s="158" t="s">
        <v>1940</v>
      </c>
      <c r="D172" s="161" t="s">
        <v>5017</v>
      </c>
      <c r="E172" s="152" t="s">
        <v>27</v>
      </c>
      <c r="F172" s="153" t="n">
        <v>12300</v>
      </c>
      <c r="G172" s="153" t="n">
        <v>3165668</v>
      </c>
      <c r="H172" s="154" t="n">
        <v>0.907638888888889</v>
      </c>
      <c r="I172" s="155" t="n">
        <v>44056</v>
      </c>
      <c r="J172" s="153" t="n">
        <v>256</v>
      </c>
      <c r="K172" s="152" t="s">
        <v>28</v>
      </c>
      <c r="L172" s="152" t="s">
        <v>29</v>
      </c>
      <c r="M172" s="149" t="s">
        <v>2567</v>
      </c>
      <c r="N172" s="150" t="s">
        <v>27</v>
      </c>
      <c r="O172" s="152" t="n">
        <v>26</v>
      </c>
      <c r="P172" s="152" t="s">
        <v>5018</v>
      </c>
      <c r="Q172" s="152" t="s">
        <v>4199</v>
      </c>
      <c r="R172" s="156" t="n">
        <v>558</v>
      </c>
      <c r="S172" s="152" t="n">
        <v>5</v>
      </c>
      <c r="T172" s="152" t="s">
        <v>36</v>
      </c>
      <c r="U172" s="152" t="n">
        <v>0</v>
      </c>
    </row>
    <row r="173" customFormat="false" ht="54" hidden="false" customHeight="true" outlineLevel="0" collapsed="false">
      <c r="A173" s="163" t="s">
        <v>2568</v>
      </c>
      <c r="B173" s="150" t="s">
        <v>2569</v>
      </c>
      <c r="C173" s="158" t="s">
        <v>1932</v>
      </c>
      <c r="D173" s="152" t="s">
        <v>230</v>
      </c>
      <c r="E173" s="152" t="s">
        <v>27</v>
      </c>
      <c r="F173" s="153" t="n">
        <v>26200000</v>
      </c>
      <c r="G173" s="153" t="n">
        <v>686795112</v>
      </c>
      <c r="H173" s="154" t="n">
        <v>0.479861111111111</v>
      </c>
      <c r="I173" s="155" t="n">
        <v>44597</v>
      </c>
      <c r="J173" s="153" t="n">
        <v>46000</v>
      </c>
      <c r="K173" s="152" t="s">
        <v>28</v>
      </c>
      <c r="L173" s="152" t="s">
        <v>36</v>
      </c>
      <c r="M173" s="149" t="s">
        <v>2571</v>
      </c>
      <c r="N173" s="150" t="s">
        <v>27</v>
      </c>
      <c r="O173" s="152" t="n">
        <v>576</v>
      </c>
      <c r="P173" s="155" t="n">
        <v>44826</v>
      </c>
      <c r="Q173" s="152" t="s">
        <v>4199</v>
      </c>
      <c r="R173" s="156" t="n">
        <v>417</v>
      </c>
      <c r="S173" s="152" t="n">
        <v>15</v>
      </c>
      <c r="T173" s="152" t="s">
        <v>36</v>
      </c>
      <c r="U173" s="152" t="n">
        <v>0</v>
      </c>
    </row>
    <row r="174" customFormat="false" ht="54" hidden="false" customHeight="true" outlineLevel="0" collapsed="false">
      <c r="A174" s="163" t="s">
        <v>2572</v>
      </c>
      <c r="B174" s="150" t="s">
        <v>2573</v>
      </c>
      <c r="C174" s="158" t="s">
        <v>1932</v>
      </c>
      <c r="D174" s="152" t="s">
        <v>230</v>
      </c>
      <c r="E174" s="152" t="s">
        <v>27</v>
      </c>
      <c r="F174" s="153" t="n">
        <v>26200000</v>
      </c>
      <c r="G174" s="153" t="n">
        <v>686795112</v>
      </c>
      <c r="H174" s="154" t="s">
        <v>5019</v>
      </c>
      <c r="I174" s="155" t="n">
        <v>44683</v>
      </c>
      <c r="J174" s="153" t="n">
        <v>33000</v>
      </c>
      <c r="K174" s="152" t="s">
        <v>28</v>
      </c>
      <c r="L174" s="152" t="s">
        <v>36</v>
      </c>
      <c r="M174" s="149" t="s">
        <v>2575</v>
      </c>
      <c r="N174" s="150" t="s">
        <v>27</v>
      </c>
      <c r="O174" s="152" t="n">
        <v>684</v>
      </c>
      <c r="P174" s="155" t="n">
        <v>44825</v>
      </c>
      <c r="Q174" s="152" t="s">
        <v>4199</v>
      </c>
      <c r="R174" s="156" t="n">
        <v>417</v>
      </c>
      <c r="S174" s="152" t="n">
        <v>15</v>
      </c>
      <c r="T174" s="152" t="s">
        <v>36</v>
      </c>
      <c r="U174" s="152" t="n">
        <v>1</v>
      </c>
    </row>
    <row r="175" customFormat="false" ht="54" hidden="false" customHeight="true" outlineLevel="0" collapsed="false">
      <c r="A175" s="163" t="s">
        <v>2576</v>
      </c>
      <c r="B175" s="150" t="s">
        <v>2577</v>
      </c>
      <c r="C175" s="158" t="s">
        <v>633</v>
      </c>
      <c r="D175" s="152" t="s">
        <v>1644</v>
      </c>
      <c r="E175" s="152" t="s">
        <v>41</v>
      </c>
      <c r="F175" s="153" t="n">
        <v>71800000</v>
      </c>
      <c r="G175" s="153" t="n">
        <v>620960291</v>
      </c>
      <c r="H175" s="164" t="n">
        <v>0.486805555555556</v>
      </c>
      <c r="I175" s="155" t="n">
        <v>42496</v>
      </c>
      <c r="J175" s="153" t="n">
        <v>1900000</v>
      </c>
      <c r="K175" s="152" t="s">
        <v>53</v>
      </c>
      <c r="L175" s="152" t="s">
        <v>36</v>
      </c>
      <c r="M175" s="149" t="s">
        <v>2579</v>
      </c>
      <c r="N175" s="150" t="s">
        <v>27</v>
      </c>
      <c r="O175" s="153" t="n">
        <v>24014</v>
      </c>
      <c r="P175" s="155" t="n">
        <v>44827</v>
      </c>
      <c r="Q175" s="152" t="s">
        <v>4199</v>
      </c>
      <c r="R175" s="152" t="n">
        <v>120</v>
      </c>
      <c r="S175" s="152" t="n">
        <v>2</v>
      </c>
      <c r="T175" s="152" t="s">
        <v>36</v>
      </c>
      <c r="U175" s="152" t="n">
        <v>2</v>
      </c>
    </row>
    <row r="176" customFormat="false" ht="54" hidden="false" customHeight="true" outlineLevel="0" collapsed="false">
      <c r="A176" s="163" t="s">
        <v>2580</v>
      </c>
      <c r="B176" s="150" t="s">
        <v>2581</v>
      </c>
      <c r="C176" s="158" t="s">
        <v>633</v>
      </c>
      <c r="D176" s="152" t="s">
        <v>1644</v>
      </c>
      <c r="E176" s="152" t="s">
        <v>41</v>
      </c>
      <c r="F176" s="153" t="n">
        <v>71800000</v>
      </c>
      <c r="G176" s="153" t="n">
        <v>620960291</v>
      </c>
      <c r="H176" s="164" t="n">
        <v>0.446527777777778</v>
      </c>
      <c r="I176" s="155" t="n">
        <v>44753</v>
      </c>
      <c r="J176" s="153" t="n">
        <v>107000</v>
      </c>
      <c r="K176" s="152" t="s">
        <v>53</v>
      </c>
      <c r="L176" s="152" t="s">
        <v>36</v>
      </c>
      <c r="M176" s="149" t="s">
        <v>2582</v>
      </c>
      <c r="N176" s="150" t="s">
        <v>27</v>
      </c>
      <c r="O176" s="153" t="n">
        <v>2353</v>
      </c>
      <c r="P176" s="155" t="n">
        <v>44827</v>
      </c>
      <c r="Q176" s="152" t="s">
        <v>4199</v>
      </c>
      <c r="R176" s="152" t="n">
        <v>120</v>
      </c>
      <c r="S176" s="152" t="n">
        <v>2</v>
      </c>
      <c r="T176" s="152" t="s">
        <v>36</v>
      </c>
      <c r="U176" s="152" t="n">
        <v>2</v>
      </c>
    </row>
    <row r="177" customFormat="false" ht="54" hidden="false" customHeight="true" outlineLevel="0" collapsed="false">
      <c r="A177" s="163" t="s">
        <v>2583</v>
      </c>
      <c r="B177" s="150" t="s">
        <v>2584</v>
      </c>
      <c r="C177" s="158" t="s">
        <v>633</v>
      </c>
      <c r="D177" s="152" t="s">
        <v>1644</v>
      </c>
      <c r="E177" s="152" t="s">
        <v>41</v>
      </c>
      <c r="F177" s="153" t="n">
        <v>71800000</v>
      </c>
      <c r="G177" s="153" t="n">
        <v>620960291</v>
      </c>
      <c r="H177" s="164" t="n">
        <v>0.127083333333333</v>
      </c>
      <c r="I177" s="155" t="n">
        <v>44293</v>
      </c>
      <c r="J177" s="153" t="n">
        <v>39000</v>
      </c>
      <c r="K177" s="152" t="s">
        <v>53</v>
      </c>
      <c r="L177" s="152" t="s">
        <v>36</v>
      </c>
      <c r="M177" s="149" t="s">
        <v>5020</v>
      </c>
      <c r="N177" s="150" t="s">
        <v>27</v>
      </c>
      <c r="O177" s="153" t="n">
        <v>849</v>
      </c>
      <c r="P177" s="152" t="s">
        <v>4389</v>
      </c>
      <c r="Q177" s="152" t="s">
        <v>4199</v>
      </c>
      <c r="R177" s="152" t="n">
        <v>120</v>
      </c>
      <c r="S177" s="152" t="n">
        <v>2</v>
      </c>
      <c r="T177" s="152" t="s">
        <v>36</v>
      </c>
      <c r="U177" s="152" t="n">
        <v>2</v>
      </c>
    </row>
    <row r="178" customFormat="false" ht="54" hidden="false" customHeight="true" outlineLevel="0" collapsed="false">
      <c r="A178" s="163" t="s">
        <v>2586</v>
      </c>
      <c r="B178" s="150" t="s">
        <v>2587</v>
      </c>
      <c r="C178" s="158" t="s">
        <v>633</v>
      </c>
      <c r="D178" s="152" t="s">
        <v>1644</v>
      </c>
      <c r="E178" s="152" t="s">
        <v>41</v>
      </c>
      <c r="F178" s="153" t="n">
        <v>71800000</v>
      </c>
      <c r="G178" s="153" t="n">
        <v>620960291</v>
      </c>
      <c r="H178" s="164" t="n">
        <v>0.53125</v>
      </c>
      <c r="I178" s="155" t="n">
        <v>44064</v>
      </c>
      <c r="J178" s="153" t="n">
        <v>72000</v>
      </c>
      <c r="K178" s="152" t="s">
        <v>53</v>
      </c>
      <c r="L178" s="152" t="s">
        <v>36</v>
      </c>
      <c r="M178" s="149" t="s">
        <v>2588</v>
      </c>
      <c r="N178" s="150" t="s">
        <v>27</v>
      </c>
      <c r="O178" s="153" t="n">
        <v>3150</v>
      </c>
      <c r="P178" s="152" t="s">
        <v>4349</v>
      </c>
      <c r="Q178" s="152" t="s">
        <v>4199</v>
      </c>
      <c r="R178" s="152" t="n">
        <v>120</v>
      </c>
      <c r="S178" s="152" t="n">
        <v>2</v>
      </c>
      <c r="T178" s="152" t="s">
        <v>36</v>
      </c>
      <c r="U178" s="152" t="n">
        <v>2</v>
      </c>
    </row>
    <row r="179" customFormat="false" ht="45" hidden="false" customHeight="true" outlineLevel="0" collapsed="false">
      <c r="A179" s="159" t="s">
        <v>2589</v>
      </c>
      <c r="B179" s="150" t="s">
        <v>2590</v>
      </c>
      <c r="C179" s="158" t="s">
        <v>1971</v>
      </c>
      <c r="D179" s="152" t="s">
        <v>2592</v>
      </c>
      <c r="E179" s="152" t="s">
        <v>27</v>
      </c>
      <c r="F179" s="153" t="n">
        <v>12100000</v>
      </c>
      <c r="G179" s="153" t="n">
        <v>3600496171</v>
      </c>
      <c r="H179" s="154" t="n">
        <v>0.319444444444445</v>
      </c>
      <c r="I179" s="155" t="n">
        <v>42815</v>
      </c>
      <c r="J179" s="153" t="n">
        <v>901000</v>
      </c>
      <c r="K179" s="152" t="s">
        <v>28</v>
      </c>
      <c r="L179" s="152" t="s">
        <v>1937</v>
      </c>
      <c r="M179" s="149" t="s">
        <v>2593</v>
      </c>
      <c r="N179" s="150" t="s">
        <v>27</v>
      </c>
      <c r="O179" s="153" t="n">
        <v>28221</v>
      </c>
      <c r="P179" s="155" t="n">
        <v>44827</v>
      </c>
      <c r="Q179" s="152" t="s">
        <v>4199</v>
      </c>
      <c r="R179" s="156" t="n">
        <v>2872</v>
      </c>
      <c r="S179" s="152" t="n">
        <v>113</v>
      </c>
      <c r="T179" s="152" t="s">
        <v>36</v>
      </c>
      <c r="U179" s="152" t="n">
        <v>1</v>
      </c>
    </row>
    <row r="180" customFormat="false" ht="33.75" hidden="false" customHeight="true" outlineLevel="0" collapsed="false">
      <c r="A180" s="159" t="s">
        <v>2594</v>
      </c>
      <c r="B180" s="150" t="s">
        <v>2595</v>
      </c>
      <c r="C180" s="158" t="s">
        <v>1971</v>
      </c>
      <c r="D180" s="152" t="s">
        <v>2592</v>
      </c>
      <c r="E180" s="152" t="s">
        <v>27</v>
      </c>
      <c r="F180" s="153" t="n">
        <v>12100000</v>
      </c>
      <c r="G180" s="153" t="n">
        <v>3600496171</v>
      </c>
      <c r="H180" s="154" t="n">
        <v>0.615277777777778</v>
      </c>
      <c r="I180" s="155" t="n">
        <v>44826</v>
      </c>
      <c r="J180" s="153" t="n">
        <v>36000</v>
      </c>
      <c r="K180" s="152" t="s">
        <v>28</v>
      </c>
      <c r="L180" s="152" t="s">
        <v>1937</v>
      </c>
      <c r="M180" s="149" t="s">
        <v>2597</v>
      </c>
      <c r="N180" s="150" t="s">
        <v>27</v>
      </c>
      <c r="O180" s="153" t="n">
        <v>1116</v>
      </c>
      <c r="P180" s="155" t="n">
        <v>44827</v>
      </c>
      <c r="Q180" s="152" t="s">
        <v>4199</v>
      </c>
      <c r="R180" s="156" t="n">
        <v>2872</v>
      </c>
      <c r="S180" s="152" t="n">
        <v>113</v>
      </c>
      <c r="T180" s="152" t="s">
        <v>36</v>
      </c>
      <c r="U180" s="152" t="n">
        <v>1</v>
      </c>
    </row>
    <row r="181" customFormat="false" ht="33.75" hidden="false" customHeight="true" outlineLevel="0" collapsed="false">
      <c r="A181" s="159" t="s">
        <v>2598</v>
      </c>
      <c r="B181" s="150" t="s">
        <v>2599</v>
      </c>
      <c r="C181" s="158" t="s">
        <v>1971</v>
      </c>
      <c r="D181" s="152" t="s">
        <v>2592</v>
      </c>
      <c r="E181" s="152" t="s">
        <v>27</v>
      </c>
      <c r="F181" s="153" t="n">
        <v>12100000</v>
      </c>
      <c r="G181" s="153" t="n">
        <v>3600496171</v>
      </c>
      <c r="H181" s="154" t="n">
        <v>0.379166666666667</v>
      </c>
      <c r="I181" s="155" t="n">
        <v>44134</v>
      </c>
      <c r="J181" s="153" t="n">
        <v>223000</v>
      </c>
      <c r="K181" s="152" t="s">
        <v>28</v>
      </c>
      <c r="L181" s="152" t="s">
        <v>1937</v>
      </c>
      <c r="M181" s="149" t="s">
        <v>2601</v>
      </c>
      <c r="N181" s="150" t="s">
        <v>27</v>
      </c>
      <c r="O181" s="153" t="n">
        <v>4157</v>
      </c>
      <c r="P181" s="152" t="s">
        <v>4624</v>
      </c>
      <c r="Q181" s="152" t="s">
        <v>4199</v>
      </c>
      <c r="R181" s="156" t="n">
        <v>2872</v>
      </c>
      <c r="S181" s="152" t="n">
        <v>113</v>
      </c>
      <c r="T181" s="152" t="s">
        <v>36</v>
      </c>
      <c r="U181" s="152" t="n">
        <v>1</v>
      </c>
    </row>
    <row r="182" customFormat="false" ht="33.75" hidden="false" customHeight="true" outlineLevel="0" collapsed="false">
      <c r="A182" s="159" t="s">
        <v>2602</v>
      </c>
      <c r="B182" s="150" t="s">
        <v>2603</v>
      </c>
      <c r="C182" s="158" t="s">
        <v>1971</v>
      </c>
      <c r="D182" s="152" t="s">
        <v>2592</v>
      </c>
      <c r="E182" s="152" t="s">
        <v>27</v>
      </c>
      <c r="F182" s="153" t="n">
        <v>12100000</v>
      </c>
      <c r="G182" s="153" t="n">
        <v>3600496171</v>
      </c>
      <c r="H182" s="154" t="n">
        <v>0.175694444444444</v>
      </c>
      <c r="I182" s="155" t="n">
        <v>44552</v>
      </c>
      <c r="J182" s="153" t="n">
        <v>8800</v>
      </c>
      <c r="K182" s="152" t="s">
        <v>28</v>
      </c>
      <c r="L182" s="152" t="s">
        <v>1937</v>
      </c>
      <c r="M182" s="149" t="s">
        <v>5021</v>
      </c>
      <c r="N182" s="150" t="s">
        <v>27</v>
      </c>
      <c r="O182" s="153" t="n">
        <v>154</v>
      </c>
      <c r="P182" s="155" t="n">
        <v>44826</v>
      </c>
      <c r="Q182" s="152" t="s">
        <v>4199</v>
      </c>
      <c r="R182" s="156" t="n">
        <v>2872</v>
      </c>
      <c r="S182" s="152" t="n">
        <v>113</v>
      </c>
      <c r="T182" s="152" t="s">
        <v>36</v>
      </c>
      <c r="U182" s="152" t="n">
        <v>1</v>
      </c>
    </row>
    <row r="183" customFormat="false" ht="33.75" hidden="false" customHeight="true" outlineLevel="0" collapsed="false">
      <c r="A183" s="159" t="s">
        <v>2606</v>
      </c>
      <c r="B183" s="150" t="s">
        <v>2607</v>
      </c>
      <c r="C183" s="158" t="s">
        <v>1917</v>
      </c>
      <c r="D183" s="152" t="s">
        <v>2608</v>
      </c>
      <c r="E183" s="152" t="s">
        <v>41</v>
      </c>
      <c r="F183" s="153" t="n">
        <v>564000</v>
      </c>
      <c r="G183" s="153" t="n">
        <v>23449558</v>
      </c>
      <c r="H183" s="154" t="n">
        <v>0.598611111111111</v>
      </c>
      <c r="I183" s="155" t="n">
        <v>44018</v>
      </c>
      <c r="J183" s="153" t="n">
        <v>4800</v>
      </c>
      <c r="K183" s="152" t="s">
        <v>28</v>
      </c>
      <c r="L183" s="152" t="s">
        <v>1937</v>
      </c>
      <c r="M183" s="149" t="s">
        <v>5022</v>
      </c>
      <c r="N183" s="150" t="s">
        <v>27</v>
      </c>
      <c r="O183" s="153" t="n">
        <v>65</v>
      </c>
      <c r="P183" s="152" t="s">
        <v>4370</v>
      </c>
      <c r="Q183" s="152" t="s">
        <v>4199</v>
      </c>
      <c r="R183" s="156" t="n">
        <v>647</v>
      </c>
      <c r="S183" s="152" t="n">
        <v>37</v>
      </c>
      <c r="T183" s="152" t="s">
        <v>36</v>
      </c>
      <c r="U183" s="152" t="n">
        <v>0</v>
      </c>
    </row>
    <row r="184" customFormat="false" ht="33.75" hidden="false" customHeight="true" outlineLevel="0" collapsed="false">
      <c r="A184" s="159" t="s">
        <v>2610</v>
      </c>
      <c r="B184" s="150" t="s">
        <v>2611</v>
      </c>
      <c r="C184" s="158" t="s">
        <v>1917</v>
      </c>
      <c r="D184" s="152" t="s">
        <v>2608</v>
      </c>
      <c r="E184" s="152" t="s">
        <v>41</v>
      </c>
      <c r="F184" s="153" t="n">
        <v>564000</v>
      </c>
      <c r="G184" s="153" t="n">
        <v>23449558</v>
      </c>
      <c r="H184" s="154" t="n">
        <v>1.79652777777778</v>
      </c>
      <c r="I184" s="155" t="n">
        <v>42913</v>
      </c>
      <c r="J184" s="153" t="n">
        <v>111000</v>
      </c>
      <c r="K184" s="152" t="s">
        <v>28</v>
      </c>
      <c r="L184" s="152" t="s">
        <v>1937</v>
      </c>
      <c r="M184" s="149" t="s">
        <v>2612</v>
      </c>
      <c r="N184" s="150" t="s">
        <v>27</v>
      </c>
      <c r="O184" s="153" t="n">
        <v>2654</v>
      </c>
      <c r="P184" s="155" t="n">
        <v>44827</v>
      </c>
      <c r="Q184" s="152" t="s">
        <v>4199</v>
      </c>
      <c r="R184" s="156" t="n">
        <v>647</v>
      </c>
      <c r="S184" s="152" t="n">
        <v>37</v>
      </c>
      <c r="T184" s="152" t="s">
        <v>36</v>
      </c>
      <c r="U184" s="152" t="n">
        <v>0</v>
      </c>
    </row>
    <row r="185" customFormat="false" ht="33.75" hidden="false" customHeight="true" outlineLevel="0" collapsed="false">
      <c r="A185" s="159" t="s">
        <v>2613</v>
      </c>
      <c r="B185" s="150" t="s">
        <v>2614</v>
      </c>
      <c r="C185" s="158" t="s">
        <v>1917</v>
      </c>
      <c r="D185" s="152" t="s">
        <v>2608</v>
      </c>
      <c r="E185" s="152" t="s">
        <v>41</v>
      </c>
      <c r="F185" s="153" t="n">
        <v>564000</v>
      </c>
      <c r="G185" s="153" t="n">
        <v>23449558</v>
      </c>
      <c r="H185" s="154" t="n">
        <v>0.732638888888889</v>
      </c>
      <c r="I185" s="155" t="n">
        <v>43962</v>
      </c>
      <c r="J185" s="153" t="n">
        <v>29000</v>
      </c>
      <c r="K185" s="152" t="s">
        <v>28</v>
      </c>
      <c r="L185" s="152" t="s">
        <v>1937</v>
      </c>
      <c r="M185" s="149" t="s">
        <v>5023</v>
      </c>
      <c r="N185" s="150" t="s">
        <v>27</v>
      </c>
      <c r="O185" s="153" t="n">
        <v>320</v>
      </c>
      <c r="P185" s="155" t="n">
        <v>44825</v>
      </c>
      <c r="Q185" s="152" t="s">
        <v>4199</v>
      </c>
      <c r="R185" s="156" t="n">
        <v>647</v>
      </c>
      <c r="S185" s="152" t="n">
        <v>37</v>
      </c>
      <c r="T185" s="152" t="s">
        <v>36</v>
      </c>
      <c r="U185" s="152" t="n">
        <v>0</v>
      </c>
    </row>
    <row r="186" customFormat="false" ht="33.75" hidden="false" customHeight="true" outlineLevel="0" collapsed="false">
      <c r="A186" s="159" t="s">
        <v>2617</v>
      </c>
      <c r="B186" s="150" t="s">
        <v>2618</v>
      </c>
      <c r="C186" s="158" t="s">
        <v>1917</v>
      </c>
      <c r="D186" s="152" t="s">
        <v>2608</v>
      </c>
      <c r="E186" s="152" t="s">
        <v>41</v>
      </c>
      <c r="F186" s="153" t="n">
        <v>564000</v>
      </c>
      <c r="G186" s="153" t="n">
        <v>23449558</v>
      </c>
      <c r="H186" s="154" t="n">
        <v>1.13333333333333</v>
      </c>
      <c r="I186" s="155" t="n">
        <v>42216</v>
      </c>
      <c r="J186" s="153" t="n">
        <v>4000</v>
      </c>
      <c r="K186" s="152" t="s">
        <v>28</v>
      </c>
      <c r="L186" s="152" t="s">
        <v>1937</v>
      </c>
      <c r="M186" s="149" t="s">
        <v>2620</v>
      </c>
      <c r="N186" s="150" t="s">
        <v>5024</v>
      </c>
      <c r="O186" s="153" t="n">
        <v>179</v>
      </c>
      <c r="P186" s="155" t="n">
        <v>44825</v>
      </c>
      <c r="Q186" s="152" t="s">
        <v>4199</v>
      </c>
      <c r="R186" s="156" t="n">
        <v>647</v>
      </c>
      <c r="S186" s="152" t="n">
        <v>37</v>
      </c>
      <c r="T186" s="152" t="s">
        <v>36</v>
      </c>
      <c r="U186" s="152" t="n">
        <v>0</v>
      </c>
    </row>
    <row r="187" customFormat="false" ht="33.75" hidden="false" customHeight="true" outlineLevel="0" collapsed="false">
      <c r="A187" s="159" t="s">
        <v>2621</v>
      </c>
      <c r="B187" s="150" t="s">
        <v>2622</v>
      </c>
      <c r="C187" s="158" t="s">
        <v>2195</v>
      </c>
      <c r="D187" s="152" t="s">
        <v>2623</v>
      </c>
      <c r="E187" s="152" t="s">
        <v>41</v>
      </c>
      <c r="F187" s="153" t="n">
        <v>41500000</v>
      </c>
      <c r="G187" s="153" t="n">
        <v>329727112</v>
      </c>
      <c r="H187" s="154" t="n">
        <v>1.15625</v>
      </c>
      <c r="I187" s="155" t="n">
        <v>43773</v>
      </c>
      <c r="J187" s="153" t="n">
        <v>47000</v>
      </c>
      <c r="K187" s="152" t="s">
        <v>28</v>
      </c>
      <c r="L187" s="152" t="s">
        <v>29</v>
      </c>
      <c r="M187" s="149" t="s">
        <v>2624</v>
      </c>
      <c r="N187" s="150" t="s">
        <v>27</v>
      </c>
      <c r="O187" s="153" t="n">
        <v>2577</v>
      </c>
      <c r="P187" s="152" t="s">
        <v>4359</v>
      </c>
      <c r="Q187" s="152" t="s">
        <v>4228</v>
      </c>
      <c r="R187" s="156" t="n">
        <v>739</v>
      </c>
      <c r="S187" s="152" t="n">
        <v>44</v>
      </c>
      <c r="T187" s="152" t="s">
        <v>36</v>
      </c>
      <c r="U187" s="152" t="n">
        <v>2</v>
      </c>
    </row>
    <row r="188" customFormat="false" ht="33.75" hidden="false" customHeight="true" outlineLevel="0" collapsed="false">
      <c r="A188" s="159" t="s">
        <v>2625</v>
      </c>
      <c r="B188" s="150" t="s">
        <v>2626</v>
      </c>
      <c r="C188" s="158" t="s">
        <v>2195</v>
      </c>
      <c r="D188" s="152" t="s">
        <v>2623</v>
      </c>
      <c r="E188" s="152" t="s">
        <v>41</v>
      </c>
      <c r="F188" s="153" t="n">
        <v>41500000</v>
      </c>
      <c r="G188" s="153" t="n">
        <v>329727112</v>
      </c>
      <c r="H188" s="154" t="n">
        <v>0.365972222222222</v>
      </c>
      <c r="I188" s="155" t="n">
        <v>44819</v>
      </c>
      <c r="J188" s="153" t="n">
        <v>8100</v>
      </c>
      <c r="K188" s="152" t="s">
        <v>28</v>
      </c>
      <c r="L188" s="152" t="s">
        <v>29</v>
      </c>
      <c r="M188" s="149" t="s">
        <v>5025</v>
      </c>
      <c r="N188" s="150" t="s">
        <v>27</v>
      </c>
      <c r="O188" s="153" t="n">
        <v>174</v>
      </c>
      <c r="P188" s="155" t="n">
        <v>44827</v>
      </c>
      <c r="Q188" s="152" t="s">
        <v>4228</v>
      </c>
      <c r="R188" s="156" t="n">
        <v>739</v>
      </c>
      <c r="S188" s="152" t="n">
        <v>44</v>
      </c>
      <c r="T188" s="152" t="s">
        <v>36</v>
      </c>
      <c r="U188" s="152" t="n">
        <v>2</v>
      </c>
    </row>
    <row r="189" customFormat="false" ht="33.75" hidden="false" customHeight="true" outlineLevel="0" collapsed="false">
      <c r="A189" s="159" t="s">
        <v>2628</v>
      </c>
      <c r="B189" s="150" t="s">
        <v>2629</v>
      </c>
      <c r="C189" s="158" t="s">
        <v>2195</v>
      </c>
      <c r="D189" s="152" t="s">
        <v>2623</v>
      </c>
      <c r="E189" s="152" t="s">
        <v>41</v>
      </c>
      <c r="F189" s="153" t="n">
        <v>41500000</v>
      </c>
      <c r="G189" s="153" t="n">
        <v>329727112</v>
      </c>
      <c r="H189" s="154" t="n">
        <v>0.808333333333333</v>
      </c>
      <c r="I189" s="155" t="n">
        <v>44810</v>
      </c>
      <c r="J189" s="153" t="n">
        <v>3300</v>
      </c>
      <c r="K189" s="152" t="s">
        <v>28</v>
      </c>
      <c r="L189" s="152" t="s">
        <v>29</v>
      </c>
      <c r="M189" s="149" t="s">
        <v>5026</v>
      </c>
      <c r="N189" s="150" t="s">
        <v>27</v>
      </c>
      <c r="O189" s="153" t="n">
        <v>167</v>
      </c>
      <c r="P189" s="155" t="n">
        <v>44826</v>
      </c>
      <c r="Q189" s="152" t="s">
        <v>4228</v>
      </c>
      <c r="R189" s="156" t="n">
        <v>739</v>
      </c>
      <c r="S189" s="152" t="n">
        <v>44</v>
      </c>
      <c r="T189" s="152" t="s">
        <v>36</v>
      </c>
      <c r="U189" s="152" t="n">
        <v>2</v>
      </c>
    </row>
    <row r="190" customFormat="false" ht="33.75" hidden="false" customHeight="true" outlineLevel="0" collapsed="false">
      <c r="A190" s="159" t="s">
        <v>2632</v>
      </c>
      <c r="B190" s="150" t="s">
        <v>2633</v>
      </c>
      <c r="C190" s="158" t="s">
        <v>2195</v>
      </c>
      <c r="D190" s="152" t="s">
        <v>2623</v>
      </c>
      <c r="E190" s="152" t="s">
        <v>41</v>
      </c>
      <c r="F190" s="153" t="n">
        <v>41500000</v>
      </c>
      <c r="G190" s="153" t="n">
        <v>329727112</v>
      </c>
      <c r="H190" s="154" t="n">
        <v>0.526388888888889</v>
      </c>
      <c r="I190" s="155" t="n">
        <v>44795</v>
      </c>
      <c r="J190" s="153" t="n">
        <v>27000</v>
      </c>
      <c r="K190" s="152" t="s">
        <v>28</v>
      </c>
      <c r="L190" s="152" t="s">
        <v>29</v>
      </c>
      <c r="M190" s="149" t="s">
        <v>2634</v>
      </c>
      <c r="N190" s="150" t="s">
        <v>27</v>
      </c>
      <c r="O190" s="153" t="n">
        <v>1103</v>
      </c>
      <c r="P190" s="155" t="n">
        <v>44827</v>
      </c>
      <c r="Q190" s="152" t="s">
        <v>4228</v>
      </c>
      <c r="R190" s="156" t="n">
        <v>739</v>
      </c>
      <c r="S190" s="152" t="n">
        <v>44</v>
      </c>
      <c r="T190" s="152" t="s">
        <v>36</v>
      </c>
      <c r="U190" s="152" t="n">
        <v>2</v>
      </c>
    </row>
    <row r="191" customFormat="false" ht="33.75" hidden="false" customHeight="true" outlineLevel="0" collapsed="false">
      <c r="A191" s="159" t="s">
        <v>2635</v>
      </c>
      <c r="B191" s="150" t="s">
        <v>2636</v>
      </c>
      <c r="C191" s="158" t="s">
        <v>2131</v>
      </c>
      <c r="D191" s="152" t="s">
        <v>2637</v>
      </c>
      <c r="E191" s="152" t="s">
        <v>41</v>
      </c>
      <c r="F191" s="153" t="n">
        <v>999000</v>
      </c>
      <c r="G191" s="153" t="n">
        <v>58048539</v>
      </c>
      <c r="H191" s="154" t="n">
        <v>0.297916666666667</v>
      </c>
      <c r="I191" s="155" t="n">
        <v>44183</v>
      </c>
      <c r="J191" s="153" t="n">
        <v>18000</v>
      </c>
      <c r="K191" s="152" t="s">
        <v>28</v>
      </c>
      <c r="L191" s="152" t="s">
        <v>1937</v>
      </c>
      <c r="M191" s="149" t="s">
        <v>2638</v>
      </c>
      <c r="N191" s="150" t="s">
        <v>27</v>
      </c>
      <c r="O191" s="153" t="n">
        <v>178</v>
      </c>
      <c r="P191" s="155" t="n">
        <v>44826</v>
      </c>
      <c r="Q191" s="152" t="s">
        <v>4199</v>
      </c>
      <c r="R191" s="156" t="n">
        <v>918</v>
      </c>
      <c r="S191" s="152" t="n">
        <v>76</v>
      </c>
      <c r="T191" s="152" t="s">
        <v>36</v>
      </c>
      <c r="U191" s="152" t="n">
        <v>2</v>
      </c>
    </row>
    <row r="192" customFormat="false" ht="33.75" hidden="false" customHeight="true" outlineLevel="0" collapsed="false">
      <c r="A192" s="159" t="s">
        <v>2639</v>
      </c>
      <c r="B192" s="150" t="s">
        <v>2640</v>
      </c>
      <c r="C192" s="158" t="s">
        <v>2131</v>
      </c>
      <c r="D192" s="152" t="s">
        <v>2637</v>
      </c>
      <c r="E192" s="152" t="s">
        <v>41</v>
      </c>
      <c r="F192" s="153" t="n">
        <v>999000</v>
      </c>
      <c r="G192" s="153" t="n">
        <v>58048539</v>
      </c>
      <c r="H192" s="154" t="n">
        <v>0.176388888888889</v>
      </c>
      <c r="I192" s="155" t="n">
        <v>44818</v>
      </c>
      <c r="J192" s="153" t="n">
        <v>787</v>
      </c>
      <c r="K192" s="152" t="s">
        <v>28</v>
      </c>
      <c r="L192" s="152" t="s">
        <v>1937</v>
      </c>
      <c r="M192" s="149" t="s">
        <v>2641</v>
      </c>
      <c r="N192" s="150" t="s">
        <v>27</v>
      </c>
      <c r="O192" s="153" t="n">
        <v>61</v>
      </c>
      <c r="P192" s="155" t="n">
        <v>44825</v>
      </c>
      <c r="Q192" s="152" t="s">
        <v>4199</v>
      </c>
      <c r="R192" s="156" t="n">
        <v>918</v>
      </c>
      <c r="S192" s="152" t="n">
        <v>76</v>
      </c>
      <c r="T192" s="152" t="s">
        <v>36</v>
      </c>
      <c r="U192" s="152" t="n">
        <v>2</v>
      </c>
    </row>
    <row r="193" customFormat="false" ht="33.75" hidden="false" customHeight="true" outlineLevel="0" collapsed="false">
      <c r="A193" s="159" t="s">
        <v>2642</v>
      </c>
      <c r="B193" s="160" t="s">
        <v>2643</v>
      </c>
      <c r="C193" s="158" t="s">
        <v>2131</v>
      </c>
      <c r="D193" s="152" t="s">
        <v>2637</v>
      </c>
      <c r="E193" s="152" t="s">
        <v>41</v>
      </c>
      <c r="F193" s="153" t="n">
        <v>999000</v>
      </c>
      <c r="G193" s="153" t="n">
        <v>58048539</v>
      </c>
      <c r="H193" s="154" t="n">
        <v>0.324305555555556</v>
      </c>
      <c r="I193" s="155" t="n">
        <v>44802</v>
      </c>
      <c r="J193" s="153" t="n">
        <v>3600</v>
      </c>
      <c r="K193" s="152" t="s">
        <v>28</v>
      </c>
      <c r="L193" s="152" t="s">
        <v>1937</v>
      </c>
      <c r="M193" s="149" t="s">
        <v>2645</v>
      </c>
      <c r="N193" s="150" t="s">
        <v>27</v>
      </c>
      <c r="O193" s="153" t="n">
        <v>118</v>
      </c>
      <c r="P193" s="155" t="n">
        <v>44827</v>
      </c>
      <c r="Q193" s="152" t="s">
        <v>4199</v>
      </c>
      <c r="R193" s="156" t="n">
        <v>918</v>
      </c>
      <c r="S193" s="152" t="n">
        <v>76</v>
      </c>
      <c r="T193" s="152" t="s">
        <v>36</v>
      </c>
      <c r="U193" s="152" t="n">
        <v>2</v>
      </c>
    </row>
    <row r="194" customFormat="false" ht="33.75" hidden="false" customHeight="true" outlineLevel="0" collapsed="false">
      <c r="A194" s="159" t="s">
        <v>2646</v>
      </c>
      <c r="B194" s="150" t="s">
        <v>2647</v>
      </c>
      <c r="C194" s="158" t="s">
        <v>2131</v>
      </c>
      <c r="D194" s="152" t="s">
        <v>2637</v>
      </c>
      <c r="E194" s="152" t="s">
        <v>41</v>
      </c>
      <c r="F194" s="153" t="n">
        <v>999000</v>
      </c>
      <c r="G194" s="153" t="n">
        <v>58048539</v>
      </c>
      <c r="H194" s="154" t="n">
        <v>0.24375</v>
      </c>
      <c r="I194" s="155" t="n">
        <v>44797</v>
      </c>
      <c r="J194" s="153" t="n">
        <v>1400</v>
      </c>
      <c r="K194" s="152" t="s">
        <v>28</v>
      </c>
      <c r="L194" s="152" t="s">
        <v>1937</v>
      </c>
      <c r="M194" s="149" t="s">
        <v>2649</v>
      </c>
      <c r="N194" s="150" t="s">
        <v>27</v>
      </c>
      <c r="O194" s="153" t="n">
        <v>70</v>
      </c>
      <c r="P194" s="152" t="s">
        <v>4399</v>
      </c>
      <c r="Q194" s="152" t="s">
        <v>4199</v>
      </c>
      <c r="R194" s="156" t="n">
        <v>918</v>
      </c>
      <c r="S194" s="152" t="n">
        <v>76</v>
      </c>
      <c r="T194" s="152" t="s">
        <v>36</v>
      </c>
      <c r="U194" s="152" t="n">
        <v>2</v>
      </c>
    </row>
    <row r="195" customFormat="false" ht="33.75" hidden="false" customHeight="true" outlineLevel="0" collapsed="false">
      <c r="A195" s="159" t="s">
        <v>2650</v>
      </c>
      <c r="B195" s="150" t="s">
        <v>2651</v>
      </c>
      <c r="C195" s="158" t="s">
        <v>2343</v>
      </c>
      <c r="D195" s="152" t="s">
        <v>2652</v>
      </c>
      <c r="E195" s="152" t="s">
        <v>27</v>
      </c>
      <c r="F195" s="153" t="n">
        <v>158000</v>
      </c>
      <c r="G195" s="153" t="n">
        <v>6791400</v>
      </c>
      <c r="H195" s="154" t="n">
        <v>0.3375</v>
      </c>
      <c r="I195" s="155" t="n">
        <v>44621</v>
      </c>
      <c r="J195" s="153" t="n">
        <v>1400</v>
      </c>
      <c r="K195" s="152" t="s">
        <v>28</v>
      </c>
      <c r="L195" s="152" t="s">
        <v>29</v>
      </c>
      <c r="M195" s="149" t="s">
        <v>2653</v>
      </c>
      <c r="N195" s="150" t="s">
        <v>27</v>
      </c>
      <c r="O195" s="153" t="n">
        <v>1471</v>
      </c>
      <c r="P195" s="155" t="n">
        <v>44827</v>
      </c>
      <c r="Q195" s="152" t="s">
        <v>4199</v>
      </c>
      <c r="R195" s="156" t="n">
        <v>20</v>
      </c>
      <c r="S195" s="152" t="n">
        <v>0</v>
      </c>
      <c r="T195" s="152" t="s">
        <v>36</v>
      </c>
      <c r="U195" s="152" t="n">
        <v>5</v>
      </c>
    </row>
    <row r="196" customFormat="false" ht="33.75" hidden="false" customHeight="true" outlineLevel="0" collapsed="false">
      <c r="A196" s="159" t="s">
        <v>2654</v>
      </c>
      <c r="B196" s="150" t="s">
        <v>2655</v>
      </c>
      <c r="C196" s="158" t="s">
        <v>2343</v>
      </c>
      <c r="D196" s="152" t="s">
        <v>2652</v>
      </c>
      <c r="E196" s="152" t="s">
        <v>27</v>
      </c>
      <c r="F196" s="153" t="n">
        <v>158000</v>
      </c>
      <c r="G196" s="153" t="n">
        <v>6791400</v>
      </c>
      <c r="H196" s="154" t="n">
        <v>0.392361111111111</v>
      </c>
      <c r="I196" s="155" t="n">
        <v>44579</v>
      </c>
      <c r="J196" s="153" t="n">
        <v>67000</v>
      </c>
      <c r="K196" s="152" t="s">
        <v>28</v>
      </c>
      <c r="L196" s="152" t="s">
        <v>29</v>
      </c>
      <c r="M196" s="149" t="s">
        <v>5027</v>
      </c>
      <c r="N196" s="150" t="s">
        <v>27</v>
      </c>
      <c r="O196" s="153" t="n">
        <v>8500</v>
      </c>
      <c r="P196" s="155" t="n">
        <v>44827</v>
      </c>
      <c r="Q196" s="152" t="s">
        <v>4199</v>
      </c>
      <c r="R196" s="156" t="n">
        <v>20</v>
      </c>
      <c r="S196" s="152" t="n">
        <v>0</v>
      </c>
      <c r="T196" s="152" t="s">
        <v>36</v>
      </c>
      <c r="U196" s="152" t="n">
        <v>5</v>
      </c>
    </row>
    <row r="197" customFormat="false" ht="33.75" hidden="false" customHeight="true" outlineLevel="0" collapsed="false">
      <c r="A197" s="159" t="s">
        <v>2657</v>
      </c>
      <c r="B197" s="150" t="s">
        <v>2658</v>
      </c>
      <c r="C197" s="158" t="s">
        <v>2343</v>
      </c>
      <c r="D197" s="152" t="s">
        <v>2652</v>
      </c>
      <c r="E197" s="152" t="s">
        <v>27</v>
      </c>
      <c r="F197" s="153" t="n">
        <v>158000</v>
      </c>
      <c r="G197" s="153" t="n">
        <v>6791400</v>
      </c>
      <c r="H197" s="154" t="n">
        <v>0.359027777777778</v>
      </c>
      <c r="I197" s="155" t="n">
        <v>44528</v>
      </c>
      <c r="J197" s="153" t="n">
        <v>20000</v>
      </c>
      <c r="K197" s="152" t="s">
        <v>28</v>
      </c>
      <c r="L197" s="152" t="s">
        <v>29</v>
      </c>
      <c r="M197" s="149" t="s">
        <v>2660</v>
      </c>
      <c r="N197" s="150" t="s">
        <v>27</v>
      </c>
      <c r="O197" s="153" t="n">
        <v>2898</v>
      </c>
      <c r="P197" s="155" t="n">
        <v>44827</v>
      </c>
      <c r="Q197" s="152" t="s">
        <v>4199</v>
      </c>
      <c r="R197" s="156" t="n">
        <v>20</v>
      </c>
      <c r="S197" s="152" t="n">
        <v>0</v>
      </c>
      <c r="T197" s="152" t="s">
        <v>36</v>
      </c>
      <c r="U197" s="152" t="n">
        <v>5</v>
      </c>
    </row>
    <row r="198" customFormat="false" ht="33.75" hidden="false" customHeight="true" outlineLevel="0" collapsed="false">
      <c r="A198" s="159" t="s">
        <v>2661</v>
      </c>
      <c r="B198" s="150" t="s">
        <v>2662</v>
      </c>
      <c r="C198" s="158" t="s">
        <v>2343</v>
      </c>
      <c r="D198" s="152" t="s">
        <v>2652</v>
      </c>
      <c r="E198" s="152" t="s">
        <v>27</v>
      </c>
      <c r="F198" s="153" t="n">
        <v>158000</v>
      </c>
      <c r="G198" s="153" t="n">
        <v>6791400</v>
      </c>
      <c r="H198" s="154" t="n">
        <v>0.295833333333333</v>
      </c>
      <c r="I198" s="155" t="n">
        <v>44600</v>
      </c>
      <c r="J198" s="153" t="n">
        <v>7800</v>
      </c>
      <c r="K198" s="152" t="s">
        <v>28</v>
      </c>
      <c r="L198" s="152" t="s">
        <v>29</v>
      </c>
      <c r="M198" s="149" t="s">
        <v>2662</v>
      </c>
      <c r="N198" s="150" t="s">
        <v>27</v>
      </c>
      <c r="O198" s="153" t="n">
        <v>670</v>
      </c>
      <c r="P198" s="155" t="n">
        <v>44826</v>
      </c>
      <c r="Q198" s="152" t="s">
        <v>4199</v>
      </c>
      <c r="R198" s="156" t="n">
        <v>20</v>
      </c>
      <c r="S198" s="152" t="n">
        <v>0</v>
      </c>
      <c r="T198" s="152" t="s">
        <v>36</v>
      </c>
      <c r="U198" s="152" t="n">
        <v>5</v>
      </c>
    </row>
    <row r="199" customFormat="false" ht="33.75" hidden="false" customHeight="true" outlineLevel="0" collapsed="false">
      <c r="A199" s="159" t="s">
        <v>2663</v>
      </c>
      <c r="B199" s="150" t="s">
        <v>2664</v>
      </c>
      <c r="C199" s="158" t="s">
        <v>2343</v>
      </c>
      <c r="D199" s="152" t="s">
        <v>2652</v>
      </c>
      <c r="E199" s="152" t="s">
        <v>27</v>
      </c>
      <c r="F199" s="153" t="n">
        <v>158000</v>
      </c>
      <c r="G199" s="153" t="n">
        <v>6791400</v>
      </c>
      <c r="H199" s="154" t="n">
        <v>0.291666666666667</v>
      </c>
      <c r="I199" s="155" t="n">
        <v>44504</v>
      </c>
      <c r="J199" s="153" t="n">
        <v>4100</v>
      </c>
      <c r="K199" s="152" t="s">
        <v>28</v>
      </c>
      <c r="L199" s="152" t="s">
        <v>29</v>
      </c>
      <c r="M199" s="149" t="s">
        <v>2665</v>
      </c>
      <c r="N199" s="150" t="s">
        <v>27</v>
      </c>
      <c r="O199" s="153" t="n">
        <v>260</v>
      </c>
      <c r="P199" s="152" t="s">
        <v>4349</v>
      </c>
      <c r="Q199" s="152" t="s">
        <v>4199</v>
      </c>
      <c r="R199" s="156" t="n">
        <v>20</v>
      </c>
      <c r="S199" s="152" t="n">
        <v>0</v>
      </c>
      <c r="T199" s="152" t="s">
        <v>36</v>
      </c>
      <c r="U199" s="152" t="n">
        <v>5</v>
      </c>
    </row>
    <row r="200" customFormat="false" ht="33.75" hidden="false" customHeight="true" outlineLevel="0" collapsed="false">
      <c r="A200" s="159" t="s">
        <v>2666</v>
      </c>
      <c r="B200" s="150" t="s">
        <v>2667</v>
      </c>
      <c r="C200" s="158" t="s">
        <v>2549</v>
      </c>
      <c r="D200" s="152" t="s">
        <v>138</v>
      </c>
      <c r="E200" s="152" t="s">
        <v>27</v>
      </c>
      <c r="F200" s="153" t="n">
        <v>68700000</v>
      </c>
      <c r="G200" s="167" t="n">
        <v>3139694002</v>
      </c>
      <c r="H200" s="154" t="n">
        <v>0.373611111111111</v>
      </c>
      <c r="I200" s="155" t="n">
        <v>44160</v>
      </c>
      <c r="J200" s="153" t="n">
        <v>19000</v>
      </c>
      <c r="K200" s="152" t="s">
        <v>28</v>
      </c>
      <c r="L200" s="152" t="s">
        <v>29</v>
      </c>
      <c r="M200" s="149" t="s">
        <v>2668</v>
      </c>
      <c r="N200" s="150" t="s">
        <v>5028</v>
      </c>
      <c r="O200" s="153" t="n">
        <v>728</v>
      </c>
      <c r="P200" s="152" t="s">
        <v>4359</v>
      </c>
      <c r="Q200" s="152" t="s">
        <v>4199</v>
      </c>
      <c r="R200" s="156" t="n">
        <v>5322</v>
      </c>
      <c r="S200" s="152" t="n">
        <v>77</v>
      </c>
      <c r="T200" s="152" t="s">
        <v>36</v>
      </c>
      <c r="U200" s="152" t="n">
        <v>13</v>
      </c>
    </row>
    <row r="201" customFormat="false" ht="33.75" hidden="false" customHeight="true" outlineLevel="0" collapsed="false">
      <c r="A201" s="159" t="s">
        <v>2669</v>
      </c>
      <c r="B201" s="150" t="s">
        <v>2670</v>
      </c>
      <c r="C201" s="158" t="s">
        <v>2549</v>
      </c>
      <c r="D201" s="152" t="s">
        <v>138</v>
      </c>
      <c r="E201" s="152" t="s">
        <v>27</v>
      </c>
      <c r="F201" s="153" t="n">
        <v>68700000</v>
      </c>
      <c r="G201" s="167" t="n">
        <v>3139694002</v>
      </c>
      <c r="H201" s="154" t="s">
        <v>5029</v>
      </c>
      <c r="I201" s="155" t="n">
        <v>44826</v>
      </c>
      <c r="J201" s="153" t="n">
        <v>1600</v>
      </c>
      <c r="K201" s="152" t="s">
        <v>28</v>
      </c>
      <c r="L201" s="152" t="s">
        <v>29</v>
      </c>
      <c r="M201" s="149" t="s">
        <v>2672</v>
      </c>
      <c r="N201" s="150" t="s">
        <v>27</v>
      </c>
      <c r="O201" s="153" t="n">
        <v>408</v>
      </c>
      <c r="P201" s="155" t="n">
        <v>44827</v>
      </c>
      <c r="Q201" s="152" t="s">
        <v>4199</v>
      </c>
      <c r="R201" s="156" t="n">
        <v>5322</v>
      </c>
      <c r="S201" s="152" t="n">
        <v>77</v>
      </c>
      <c r="T201" s="152" t="s">
        <v>36</v>
      </c>
      <c r="U201" s="152" t="n">
        <v>13</v>
      </c>
    </row>
    <row r="202" customFormat="false" ht="33.75" hidden="false" customHeight="true" outlineLevel="0" collapsed="false">
      <c r="A202" s="159" t="s">
        <v>2673</v>
      </c>
      <c r="B202" s="150" t="s">
        <v>2674</v>
      </c>
      <c r="C202" s="158" t="s">
        <v>2549</v>
      </c>
      <c r="D202" s="152" t="s">
        <v>138</v>
      </c>
      <c r="E202" s="152" t="s">
        <v>27</v>
      </c>
      <c r="F202" s="153" t="n">
        <v>68700000</v>
      </c>
      <c r="G202" s="167" t="n">
        <v>3139694002</v>
      </c>
      <c r="H202" s="154" t="n">
        <v>0.427777777777778</v>
      </c>
      <c r="I202" s="155" t="n">
        <v>44821</v>
      </c>
      <c r="J202" s="153" t="n">
        <v>6200</v>
      </c>
      <c r="K202" s="152" t="s">
        <v>28</v>
      </c>
      <c r="L202" s="152" t="s">
        <v>29</v>
      </c>
      <c r="M202" s="149" t="s">
        <v>2675</v>
      </c>
      <c r="N202" s="150" t="s">
        <v>5030</v>
      </c>
      <c r="O202" s="153" t="n">
        <v>497</v>
      </c>
      <c r="P202" s="155" t="n">
        <v>44827</v>
      </c>
      <c r="Q202" s="152" t="s">
        <v>4199</v>
      </c>
      <c r="R202" s="156" t="n">
        <v>5322</v>
      </c>
      <c r="S202" s="152" t="n">
        <v>77</v>
      </c>
      <c r="T202" s="152" t="s">
        <v>36</v>
      </c>
      <c r="U202" s="152" t="n">
        <v>13</v>
      </c>
    </row>
    <row r="203" customFormat="false" ht="33.75" hidden="false" customHeight="true" outlineLevel="0" collapsed="false">
      <c r="A203" s="159" t="s">
        <v>2676</v>
      </c>
      <c r="B203" s="169" t="s">
        <v>2676</v>
      </c>
      <c r="C203" s="158" t="s">
        <v>2549</v>
      </c>
      <c r="D203" s="152" t="s">
        <v>138</v>
      </c>
      <c r="E203" s="152" t="s">
        <v>27</v>
      </c>
      <c r="F203" s="153" t="n">
        <v>68700000</v>
      </c>
      <c r="G203" s="167" t="n">
        <v>3139694002</v>
      </c>
      <c r="H203" s="154" t="n">
        <v>0.668055555555556</v>
      </c>
      <c r="I203" s="155" t="n">
        <v>44819</v>
      </c>
      <c r="J203" s="153" t="n">
        <v>7600</v>
      </c>
      <c r="K203" s="152" t="s">
        <v>28</v>
      </c>
      <c r="L203" s="152" t="s">
        <v>29</v>
      </c>
      <c r="M203" s="149" t="s">
        <v>2678</v>
      </c>
      <c r="N203" s="150" t="s">
        <v>5031</v>
      </c>
      <c r="O203" s="153" t="n">
        <v>677</v>
      </c>
      <c r="P203" s="155" t="n">
        <v>44827</v>
      </c>
      <c r="Q203" s="152" t="s">
        <v>4199</v>
      </c>
      <c r="R203" s="156" t="n">
        <v>5322</v>
      </c>
      <c r="S203" s="152" t="n">
        <v>77</v>
      </c>
      <c r="T203" s="152" t="s">
        <v>36</v>
      </c>
      <c r="U203" s="152" t="n">
        <v>13</v>
      </c>
    </row>
    <row r="204" customFormat="false" ht="14.25" hidden="false" customHeight="true" outlineLevel="0" collapsed="false">
      <c r="A204" s="135"/>
      <c r="B204" s="150"/>
      <c r="C204" s="151"/>
      <c r="D204" s="152"/>
      <c r="E204" s="152"/>
      <c r="F204" s="153"/>
      <c r="G204" s="152"/>
      <c r="H204" s="152"/>
      <c r="I204" s="152"/>
      <c r="J204" s="153"/>
      <c r="K204" s="152"/>
      <c r="L204" s="152"/>
      <c r="M204" s="149"/>
      <c r="N204" s="150"/>
      <c r="O204" s="153"/>
      <c r="P204" s="152"/>
      <c r="Q204" s="152"/>
      <c r="R204" s="152"/>
      <c r="S204" s="152"/>
      <c r="T204" s="152"/>
      <c r="U204" s="152"/>
    </row>
    <row r="205" customFormat="false" ht="14.25" hidden="false" customHeight="true" outlineLevel="0" collapsed="false">
      <c r="A205" s="135"/>
      <c r="B205" s="150"/>
      <c r="C205" s="151"/>
      <c r="D205" s="152"/>
      <c r="E205" s="152"/>
      <c r="F205" s="153"/>
      <c r="G205" s="152"/>
      <c r="H205" s="152"/>
      <c r="I205" s="152"/>
      <c r="J205" s="153"/>
      <c r="K205" s="152"/>
      <c r="L205" s="152"/>
      <c r="M205" s="149"/>
      <c r="N205" s="150"/>
      <c r="O205" s="153"/>
      <c r="P205" s="152"/>
      <c r="Q205" s="152"/>
      <c r="R205" s="152"/>
      <c r="S205" s="152"/>
      <c r="T205" s="152"/>
      <c r="U205" s="152"/>
    </row>
    <row r="206" customFormat="false" ht="14.25" hidden="false" customHeight="true" outlineLevel="0" collapsed="false">
      <c r="A206" s="135"/>
      <c r="B206" s="150"/>
      <c r="C206" s="151"/>
      <c r="D206" s="152"/>
      <c r="E206" s="152"/>
      <c r="F206" s="153"/>
      <c r="G206" s="152"/>
      <c r="H206" s="152"/>
      <c r="I206" s="152"/>
      <c r="J206" s="153"/>
      <c r="K206" s="152"/>
      <c r="L206" s="152"/>
      <c r="M206" s="149"/>
      <c r="N206" s="150"/>
      <c r="O206" s="153"/>
      <c r="P206" s="152"/>
      <c r="Q206" s="152"/>
      <c r="R206" s="152"/>
      <c r="S206" s="152"/>
      <c r="T206" s="152"/>
      <c r="U206" s="152"/>
    </row>
    <row r="207" customFormat="false" ht="14.25" hidden="false" customHeight="true" outlineLevel="0" collapsed="false">
      <c r="A207" s="135"/>
      <c r="B207" s="150"/>
      <c r="C207" s="151"/>
      <c r="D207" s="152"/>
      <c r="E207" s="152"/>
      <c r="F207" s="153"/>
      <c r="G207" s="152"/>
      <c r="H207" s="152"/>
      <c r="I207" s="152"/>
      <c r="J207" s="153"/>
      <c r="K207" s="152"/>
      <c r="L207" s="152"/>
      <c r="M207" s="149"/>
      <c r="N207" s="150"/>
      <c r="O207" s="153"/>
      <c r="P207" s="152"/>
      <c r="Q207" s="152"/>
      <c r="R207" s="152"/>
      <c r="S207" s="152"/>
      <c r="T207" s="152"/>
      <c r="U207" s="152"/>
    </row>
    <row r="208" customFormat="false" ht="14.25" hidden="false" customHeight="true" outlineLevel="0" collapsed="false">
      <c r="A208" s="135"/>
      <c r="B208" s="150"/>
      <c r="C208" s="151"/>
      <c r="D208" s="152"/>
      <c r="E208" s="152"/>
      <c r="F208" s="153"/>
      <c r="G208" s="152"/>
      <c r="H208" s="152"/>
      <c r="I208" s="152"/>
      <c r="J208" s="153"/>
      <c r="K208" s="152"/>
      <c r="L208" s="152"/>
      <c r="M208" s="149"/>
      <c r="N208" s="150"/>
      <c r="O208" s="153"/>
      <c r="P208" s="152"/>
      <c r="Q208" s="152"/>
      <c r="R208" s="152"/>
      <c r="S208" s="152"/>
      <c r="T208" s="152"/>
      <c r="U208" s="152"/>
    </row>
    <row r="209" customFormat="false" ht="14.25" hidden="false" customHeight="true" outlineLevel="0" collapsed="false">
      <c r="A209" s="135"/>
      <c r="B209" s="150"/>
      <c r="C209" s="151"/>
      <c r="D209" s="152"/>
      <c r="E209" s="152"/>
      <c r="F209" s="153"/>
      <c r="G209" s="152"/>
      <c r="H209" s="152"/>
      <c r="I209" s="152"/>
      <c r="J209" s="153"/>
      <c r="K209" s="152"/>
      <c r="L209" s="152"/>
      <c r="M209" s="149"/>
      <c r="N209" s="150"/>
      <c r="O209" s="153"/>
      <c r="P209" s="152"/>
      <c r="Q209" s="152"/>
      <c r="R209" s="152"/>
      <c r="S209" s="152"/>
      <c r="T209" s="152"/>
      <c r="U209" s="152"/>
    </row>
    <row r="210" customFormat="false" ht="14.25" hidden="false" customHeight="true" outlineLevel="0" collapsed="false">
      <c r="A210" s="135"/>
      <c r="B210" s="150"/>
      <c r="C210" s="151"/>
      <c r="D210" s="152"/>
      <c r="E210" s="152"/>
      <c r="F210" s="153"/>
      <c r="G210" s="152"/>
      <c r="H210" s="152"/>
      <c r="I210" s="152"/>
      <c r="J210" s="153"/>
      <c r="K210" s="152"/>
      <c r="L210" s="152"/>
      <c r="M210" s="149"/>
      <c r="N210" s="150"/>
      <c r="O210" s="153"/>
      <c r="P210" s="152"/>
      <c r="Q210" s="152"/>
      <c r="R210" s="152"/>
      <c r="S210" s="152"/>
      <c r="T210" s="152"/>
      <c r="U210" s="152"/>
    </row>
    <row r="211" customFormat="false" ht="14.25" hidden="false" customHeight="true" outlineLevel="0" collapsed="false">
      <c r="A211" s="135"/>
      <c r="B211" s="150"/>
      <c r="C211" s="151"/>
      <c r="D211" s="152"/>
      <c r="E211" s="152"/>
      <c r="F211" s="153"/>
      <c r="G211" s="152"/>
      <c r="H211" s="152"/>
      <c r="I211" s="152"/>
      <c r="J211" s="153"/>
      <c r="K211" s="152"/>
      <c r="L211" s="152"/>
      <c r="M211" s="149"/>
      <c r="N211" s="150"/>
      <c r="O211" s="153"/>
      <c r="P211" s="152"/>
      <c r="Q211" s="152"/>
      <c r="R211" s="152"/>
      <c r="S211" s="152"/>
      <c r="T211" s="152"/>
      <c r="U211" s="152"/>
    </row>
    <row r="212" customFormat="false" ht="14.25" hidden="false" customHeight="true" outlineLevel="0" collapsed="false">
      <c r="A212" s="135"/>
      <c r="B212" s="150"/>
      <c r="C212" s="151"/>
      <c r="D212" s="152"/>
      <c r="E212" s="152"/>
      <c r="F212" s="153"/>
      <c r="G212" s="152"/>
      <c r="H212" s="152"/>
      <c r="I212" s="152"/>
      <c r="J212" s="153"/>
      <c r="K212" s="152"/>
      <c r="L212" s="152"/>
      <c r="M212" s="149"/>
      <c r="N212" s="150"/>
      <c r="O212" s="153"/>
      <c r="P212" s="152"/>
      <c r="Q212" s="152"/>
      <c r="R212" s="152"/>
      <c r="S212" s="152"/>
      <c r="T212" s="152"/>
      <c r="U212" s="152"/>
    </row>
    <row r="213" customFormat="false" ht="14.25" hidden="false" customHeight="true" outlineLevel="0" collapsed="false">
      <c r="A213" s="135"/>
      <c r="B213" s="150"/>
      <c r="C213" s="151"/>
      <c r="D213" s="152"/>
      <c r="E213" s="152"/>
      <c r="F213" s="153"/>
      <c r="G213" s="152"/>
      <c r="H213" s="152"/>
      <c r="I213" s="152"/>
      <c r="J213" s="153"/>
      <c r="K213" s="152"/>
      <c r="L213" s="152"/>
      <c r="M213" s="149"/>
      <c r="N213" s="150"/>
      <c r="O213" s="153"/>
      <c r="P213" s="152"/>
      <c r="Q213" s="152"/>
      <c r="R213" s="152"/>
      <c r="S213" s="152"/>
      <c r="T213" s="152"/>
      <c r="U213" s="152"/>
    </row>
    <row r="214" customFormat="false" ht="14.25" hidden="false" customHeight="true" outlineLevel="0" collapsed="false">
      <c r="A214" s="135"/>
      <c r="B214" s="150"/>
      <c r="C214" s="151"/>
      <c r="D214" s="152"/>
      <c r="E214" s="152"/>
      <c r="F214" s="153"/>
      <c r="G214" s="152"/>
      <c r="H214" s="152"/>
      <c r="I214" s="152"/>
      <c r="J214" s="153"/>
      <c r="K214" s="152"/>
      <c r="L214" s="152"/>
      <c r="M214" s="149"/>
      <c r="N214" s="150"/>
      <c r="O214" s="153"/>
      <c r="P214" s="152"/>
      <c r="Q214" s="152"/>
      <c r="R214" s="152"/>
      <c r="S214" s="152"/>
      <c r="T214" s="152"/>
      <c r="U214" s="152"/>
    </row>
    <row r="215" customFormat="false" ht="14.25" hidden="false" customHeight="true" outlineLevel="0" collapsed="false">
      <c r="A215" s="135"/>
      <c r="B215" s="150"/>
      <c r="C215" s="151"/>
      <c r="D215" s="152"/>
      <c r="E215" s="152"/>
      <c r="F215" s="153"/>
      <c r="G215" s="152"/>
      <c r="H215" s="152"/>
      <c r="I215" s="152"/>
      <c r="J215" s="153"/>
      <c r="K215" s="152"/>
      <c r="L215" s="152"/>
      <c r="M215" s="149"/>
      <c r="N215" s="150"/>
      <c r="O215" s="153"/>
      <c r="P215" s="152"/>
      <c r="Q215" s="152"/>
      <c r="R215" s="152"/>
      <c r="S215" s="152"/>
      <c r="T215" s="152"/>
      <c r="U215" s="152"/>
    </row>
    <row r="216" customFormat="false" ht="14.25" hidden="false" customHeight="true" outlineLevel="0" collapsed="false">
      <c r="A216" s="135"/>
      <c r="B216" s="150"/>
      <c r="C216" s="151"/>
      <c r="D216" s="152"/>
      <c r="E216" s="152"/>
      <c r="F216" s="153"/>
      <c r="G216" s="152"/>
      <c r="H216" s="152"/>
      <c r="I216" s="152"/>
      <c r="J216" s="153"/>
      <c r="K216" s="152"/>
      <c r="L216" s="152"/>
      <c r="M216" s="149"/>
      <c r="N216" s="150"/>
      <c r="O216" s="153"/>
      <c r="P216" s="152"/>
      <c r="Q216" s="152"/>
      <c r="R216" s="152"/>
      <c r="S216" s="152"/>
      <c r="T216" s="152"/>
      <c r="U216" s="152"/>
    </row>
    <row r="217" customFormat="false" ht="14.25" hidden="false" customHeight="true" outlineLevel="0" collapsed="false">
      <c r="A217" s="135"/>
      <c r="B217" s="150"/>
      <c r="C217" s="151"/>
      <c r="D217" s="152"/>
      <c r="E217" s="152"/>
      <c r="F217" s="153"/>
      <c r="G217" s="152"/>
      <c r="H217" s="152"/>
      <c r="I217" s="152"/>
      <c r="J217" s="153"/>
      <c r="K217" s="152"/>
      <c r="L217" s="152"/>
      <c r="M217" s="149"/>
      <c r="N217" s="150"/>
      <c r="O217" s="153"/>
      <c r="P217" s="152"/>
      <c r="Q217" s="152"/>
      <c r="R217" s="152"/>
      <c r="S217" s="152"/>
      <c r="T217" s="152"/>
      <c r="U217" s="152"/>
    </row>
    <row r="218" customFormat="false" ht="14.25" hidden="false" customHeight="true" outlineLevel="0" collapsed="false">
      <c r="A218" s="135"/>
      <c r="B218" s="150"/>
      <c r="C218" s="151"/>
      <c r="D218" s="152"/>
      <c r="E218" s="152"/>
      <c r="F218" s="153"/>
      <c r="G218" s="152"/>
      <c r="H218" s="152"/>
      <c r="I218" s="152"/>
      <c r="J218" s="153"/>
      <c r="K218" s="152"/>
      <c r="L218" s="152"/>
      <c r="M218" s="149"/>
      <c r="N218" s="150"/>
      <c r="O218" s="153"/>
      <c r="P218" s="152"/>
      <c r="Q218" s="152"/>
      <c r="R218" s="152"/>
      <c r="S218" s="152"/>
      <c r="T218" s="152"/>
      <c r="U218" s="152"/>
    </row>
    <row r="219" customFormat="false" ht="14.25" hidden="false" customHeight="true" outlineLevel="0" collapsed="false">
      <c r="A219" s="135"/>
      <c r="B219" s="150"/>
      <c r="C219" s="151"/>
      <c r="D219" s="152"/>
      <c r="E219" s="152"/>
      <c r="F219" s="153"/>
      <c r="G219" s="152"/>
      <c r="H219" s="152"/>
      <c r="I219" s="152"/>
      <c r="J219" s="153"/>
      <c r="K219" s="152"/>
      <c r="L219" s="152"/>
      <c r="M219" s="149"/>
      <c r="N219" s="150"/>
      <c r="O219" s="153"/>
      <c r="P219" s="152"/>
      <c r="Q219" s="152"/>
      <c r="R219" s="152"/>
      <c r="S219" s="152"/>
      <c r="T219" s="152"/>
      <c r="U219" s="152"/>
    </row>
    <row r="220" customFormat="false" ht="14.25" hidden="false" customHeight="true" outlineLevel="0" collapsed="false">
      <c r="A220" s="135"/>
      <c r="B220" s="150"/>
      <c r="C220" s="151"/>
      <c r="D220" s="152"/>
      <c r="E220" s="152"/>
      <c r="F220" s="153"/>
      <c r="G220" s="152"/>
      <c r="H220" s="152"/>
      <c r="I220" s="152"/>
      <c r="J220" s="153"/>
      <c r="K220" s="152"/>
      <c r="L220" s="152"/>
      <c r="M220" s="149"/>
      <c r="N220" s="150"/>
      <c r="O220" s="153"/>
      <c r="P220" s="152"/>
      <c r="Q220" s="152"/>
      <c r="R220" s="152"/>
      <c r="S220" s="152"/>
      <c r="T220" s="152"/>
      <c r="U220" s="152"/>
    </row>
    <row r="221" customFormat="false" ht="14.25" hidden="false" customHeight="true" outlineLevel="0" collapsed="false">
      <c r="A221" s="135"/>
      <c r="B221" s="150"/>
      <c r="C221" s="151"/>
      <c r="D221" s="152"/>
      <c r="E221" s="152"/>
      <c r="F221" s="153"/>
      <c r="G221" s="152"/>
      <c r="H221" s="152"/>
      <c r="I221" s="152"/>
      <c r="J221" s="153"/>
      <c r="K221" s="152"/>
      <c r="L221" s="152"/>
      <c r="M221" s="149"/>
      <c r="N221" s="150"/>
      <c r="O221" s="153"/>
      <c r="P221" s="152"/>
      <c r="Q221" s="152"/>
      <c r="R221" s="152"/>
      <c r="S221" s="152"/>
      <c r="T221" s="152"/>
      <c r="U221" s="152"/>
    </row>
    <row r="222" customFormat="false" ht="14.25" hidden="false" customHeight="true" outlineLevel="0" collapsed="false">
      <c r="A222" s="135"/>
      <c r="B222" s="150"/>
      <c r="C222" s="151"/>
      <c r="D222" s="152"/>
      <c r="E222" s="152"/>
      <c r="F222" s="153"/>
      <c r="G222" s="152"/>
      <c r="H222" s="152"/>
      <c r="I222" s="152"/>
      <c r="J222" s="153"/>
      <c r="K222" s="152"/>
      <c r="L222" s="152"/>
      <c r="M222" s="149"/>
      <c r="N222" s="150"/>
      <c r="O222" s="153"/>
      <c r="P222" s="152"/>
      <c r="Q222" s="152"/>
      <c r="R222" s="152"/>
      <c r="S222" s="152"/>
      <c r="T222" s="152"/>
      <c r="U222" s="152"/>
    </row>
    <row r="223" customFormat="false" ht="14.25" hidden="false" customHeight="true" outlineLevel="0" collapsed="false">
      <c r="A223" s="135"/>
      <c r="B223" s="150"/>
      <c r="C223" s="151"/>
      <c r="D223" s="152"/>
      <c r="E223" s="152"/>
      <c r="F223" s="153"/>
      <c r="G223" s="152"/>
      <c r="H223" s="152"/>
      <c r="I223" s="152"/>
      <c r="J223" s="153"/>
      <c r="K223" s="152"/>
      <c r="L223" s="152"/>
      <c r="M223" s="149"/>
      <c r="N223" s="150"/>
      <c r="O223" s="153"/>
      <c r="P223" s="152"/>
      <c r="Q223" s="152"/>
      <c r="R223" s="152"/>
      <c r="S223" s="152"/>
      <c r="T223" s="152"/>
      <c r="U223" s="152"/>
    </row>
    <row r="224" customFormat="false" ht="14.25" hidden="false" customHeight="true" outlineLevel="0" collapsed="false">
      <c r="A224" s="135"/>
      <c r="B224" s="150"/>
      <c r="C224" s="151"/>
      <c r="D224" s="152"/>
      <c r="E224" s="152"/>
      <c r="F224" s="153"/>
      <c r="G224" s="152"/>
      <c r="H224" s="152"/>
      <c r="I224" s="152"/>
      <c r="J224" s="153"/>
      <c r="K224" s="152"/>
      <c r="L224" s="152"/>
      <c r="M224" s="149"/>
      <c r="N224" s="150"/>
      <c r="O224" s="153"/>
      <c r="P224" s="152"/>
      <c r="Q224" s="152"/>
      <c r="R224" s="152"/>
      <c r="S224" s="152"/>
      <c r="T224" s="152"/>
      <c r="U224" s="152"/>
    </row>
    <row r="225" customFormat="false" ht="14.25" hidden="false" customHeight="true" outlineLevel="0" collapsed="false">
      <c r="A225" s="135"/>
      <c r="B225" s="150"/>
      <c r="C225" s="151"/>
      <c r="D225" s="152"/>
      <c r="E225" s="152"/>
      <c r="F225" s="153"/>
      <c r="G225" s="152"/>
      <c r="H225" s="152"/>
      <c r="I225" s="152"/>
      <c r="J225" s="153"/>
      <c r="K225" s="152"/>
      <c r="L225" s="152"/>
      <c r="M225" s="149"/>
      <c r="N225" s="150"/>
      <c r="O225" s="153"/>
      <c r="P225" s="152"/>
      <c r="Q225" s="152"/>
      <c r="R225" s="152"/>
      <c r="S225" s="152"/>
      <c r="T225" s="152"/>
      <c r="U225" s="152"/>
    </row>
    <row r="226" customFormat="false" ht="14.25" hidden="false" customHeight="true" outlineLevel="0" collapsed="false">
      <c r="A226" s="135"/>
      <c r="B226" s="150"/>
      <c r="C226" s="151"/>
      <c r="D226" s="152"/>
      <c r="E226" s="152"/>
      <c r="F226" s="153"/>
      <c r="G226" s="152"/>
      <c r="H226" s="152"/>
      <c r="I226" s="152"/>
      <c r="J226" s="153"/>
      <c r="K226" s="152"/>
      <c r="L226" s="152"/>
      <c r="M226" s="149"/>
      <c r="N226" s="150"/>
      <c r="O226" s="153"/>
      <c r="P226" s="152"/>
      <c r="Q226" s="152"/>
      <c r="R226" s="152"/>
      <c r="S226" s="152"/>
      <c r="T226" s="152"/>
      <c r="U226" s="152"/>
    </row>
    <row r="227" customFormat="false" ht="14.25" hidden="false" customHeight="true" outlineLevel="0" collapsed="false">
      <c r="A227" s="135"/>
      <c r="B227" s="150"/>
      <c r="C227" s="151"/>
      <c r="D227" s="152"/>
      <c r="E227" s="152"/>
      <c r="F227" s="153"/>
      <c r="G227" s="152"/>
      <c r="H227" s="152"/>
      <c r="I227" s="152"/>
      <c r="J227" s="153"/>
      <c r="K227" s="152"/>
      <c r="L227" s="152"/>
      <c r="M227" s="149"/>
      <c r="N227" s="150"/>
      <c r="O227" s="153"/>
      <c r="P227" s="152"/>
      <c r="Q227" s="152"/>
      <c r="R227" s="152"/>
      <c r="S227" s="152"/>
      <c r="T227" s="152"/>
      <c r="U227" s="152"/>
    </row>
    <row r="228" customFormat="false" ht="14.25" hidden="false" customHeight="true" outlineLevel="0" collapsed="false">
      <c r="A228" s="135"/>
      <c r="B228" s="150"/>
      <c r="C228" s="151"/>
      <c r="D228" s="152"/>
      <c r="E228" s="152"/>
      <c r="F228" s="153"/>
      <c r="G228" s="152"/>
      <c r="H228" s="152"/>
      <c r="I228" s="152"/>
      <c r="J228" s="153"/>
      <c r="K228" s="152"/>
      <c r="L228" s="152"/>
      <c r="M228" s="149"/>
      <c r="N228" s="150"/>
      <c r="O228" s="153"/>
      <c r="P228" s="152"/>
      <c r="Q228" s="152"/>
      <c r="R228" s="152"/>
      <c r="S228" s="152"/>
      <c r="T228" s="152"/>
      <c r="U228" s="152"/>
    </row>
    <row r="229" customFormat="false" ht="14.25" hidden="false" customHeight="true" outlineLevel="0" collapsed="false">
      <c r="A229" s="135"/>
      <c r="B229" s="150"/>
      <c r="C229" s="151"/>
      <c r="D229" s="152"/>
      <c r="E229" s="152"/>
      <c r="F229" s="153"/>
      <c r="G229" s="152"/>
      <c r="H229" s="152"/>
      <c r="I229" s="152"/>
      <c r="J229" s="153"/>
      <c r="K229" s="152"/>
      <c r="L229" s="152"/>
      <c r="M229" s="149"/>
      <c r="N229" s="150"/>
      <c r="O229" s="153"/>
      <c r="P229" s="152"/>
      <c r="Q229" s="152"/>
      <c r="R229" s="152"/>
      <c r="S229" s="152"/>
      <c r="T229" s="152"/>
      <c r="U229" s="152"/>
    </row>
    <row r="230" customFormat="false" ht="14.25" hidden="false" customHeight="true" outlineLevel="0" collapsed="false">
      <c r="A230" s="135"/>
      <c r="B230" s="150"/>
      <c r="C230" s="151"/>
      <c r="D230" s="152"/>
      <c r="E230" s="152"/>
      <c r="F230" s="153"/>
      <c r="G230" s="152"/>
      <c r="H230" s="152"/>
      <c r="I230" s="152"/>
      <c r="J230" s="153"/>
      <c r="K230" s="152"/>
      <c r="L230" s="152"/>
      <c r="M230" s="149"/>
      <c r="N230" s="150"/>
      <c r="O230" s="153"/>
      <c r="P230" s="152"/>
      <c r="Q230" s="152"/>
      <c r="R230" s="152"/>
      <c r="S230" s="152"/>
      <c r="T230" s="152"/>
      <c r="U230" s="152"/>
    </row>
    <row r="231" customFormat="false" ht="14.25" hidden="false" customHeight="true" outlineLevel="0" collapsed="false">
      <c r="A231" s="135"/>
      <c r="B231" s="150"/>
      <c r="C231" s="151"/>
      <c r="D231" s="152"/>
      <c r="E231" s="152"/>
      <c r="F231" s="153"/>
      <c r="G231" s="152"/>
      <c r="H231" s="152"/>
      <c r="I231" s="152"/>
      <c r="J231" s="153"/>
      <c r="K231" s="152"/>
      <c r="L231" s="152"/>
      <c r="M231" s="149"/>
      <c r="N231" s="150"/>
      <c r="O231" s="153"/>
      <c r="P231" s="152"/>
      <c r="Q231" s="152"/>
      <c r="R231" s="152"/>
      <c r="S231" s="152"/>
      <c r="T231" s="152"/>
      <c r="U231" s="152"/>
    </row>
    <row r="232" customFormat="false" ht="14.25" hidden="false" customHeight="true" outlineLevel="0" collapsed="false">
      <c r="A232" s="135"/>
      <c r="B232" s="150"/>
      <c r="C232" s="151"/>
      <c r="D232" s="152"/>
      <c r="E232" s="152"/>
      <c r="F232" s="153"/>
      <c r="G232" s="152"/>
      <c r="H232" s="152"/>
      <c r="I232" s="152"/>
      <c r="J232" s="153"/>
      <c r="K232" s="152"/>
      <c r="L232" s="152"/>
      <c r="M232" s="149"/>
      <c r="N232" s="150"/>
      <c r="O232" s="153"/>
      <c r="P232" s="152"/>
      <c r="Q232" s="152"/>
      <c r="R232" s="152"/>
      <c r="S232" s="152"/>
      <c r="T232" s="152"/>
      <c r="U232" s="152"/>
    </row>
    <row r="233" customFormat="false" ht="14.25" hidden="false" customHeight="true" outlineLevel="0" collapsed="false">
      <c r="A233" s="135"/>
      <c r="B233" s="150"/>
      <c r="C233" s="151"/>
      <c r="D233" s="152"/>
      <c r="E233" s="152"/>
      <c r="F233" s="153"/>
      <c r="G233" s="152"/>
      <c r="H233" s="152"/>
      <c r="I233" s="152"/>
      <c r="J233" s="153"/>
      <c r="K233" s="152"/>
      <c r="L233" s="152"/>
      <c r="M233" s="149"/>
      <c r="N233" s="150"/>
      <c r="O233" s="153"/>
      <c r="P233" s="152"/>
      <c r="Q233" s="152"/>
      <c r="R233" s="152"/>
      <c r="S233" s="152"/>
      <c r="T233" s="152"/>
      <c r="U233" s="152"/>
    </row>
    <row r="234" customFormat="false" ht="14.25" hidden="false" customHeight="true" outlineLevel="0" collapsed="false">
      <c r="A234" s="135"/>
      <c r="B234" s="150"/>
      <c r="C234" s="151"/>
      <c r="D234" s="152"/>
      <c r="E234" s="152"/>
      <c r="F234" s="153"/>
      <c r="G234" s="152"/>
      <c r="H234" s="152"/>
      <c r="I234" s="152"/>
      <c r="J234" s="153"/>
      <c r="K234" s="152"/>
      <c r="L234" s="152"/>
      <c r="M234" s="149"/>
      <c r="N234" s="150"/>
      <c r="O234" s="153"/>
      <c r="P234" s="152"/>
      <c r="Q234" s="152"/>
      <c r="R234" s="152"/>
      <c r="S234" s="152"/>
      <c r="T234" s="152"/>
      <c r="U234" s="152"/>
    </row>
    <row r="235" customFormat="false" ht="14.25" hidden="false" customHeight="true" outlineLevel="0" collapsed="false">
      <c r="A235" s="135"/>
      <c r="B235" s="150"/>
      <c r="C235" s="151"/>
      <c r="D235" s="152"/>
      <c r="E235" s="152"/>
      <c r="F235" s="153"/>
      <c r="G235" s="152"/>
      <c r="H235" s="152"/>
      <c r="I235" s="152"/>
      <c r="J235" s="153"/>
      <c r="K235" s="152"/>
      <c r="L235" s="152"/>
      <c r="M235" s="149"/>
      <c r="N235" s="150"/>
      <c r="O235" s="153"/>
      <c r="P235" s="152"/>
      <c r="Q235" s="152"/>
      <c r="R235" s="152"/>
      <c r="S235" s="152"/>
      <c r="T235" s="152"/>
      <c r="U235" s="152"/>
    </row>
    <row r="236" customFormat="false" ht="14.25" hidden="false" customHeight="true" outlineLevel="0" collapsed="false">
      <c r="A236" s="135"/>
      <c r="B236" s="150"/>
      <c r="C236" s="151"/>
      <c r="D236" s="152"/>
      <c r="E236" s="152"/>
      <c r="F236" s="153"/>
      <c r="G236" s="152"/>
      <c r="H236" s="152"/>
      <c r="I236" s="152"/>
      <c r="J236" s="153"/>
      <c r="K236" s="152"/>
      <c r="L236" s="152"/>
      <c r="M236" s="149"/>
      <c r="N236" s="150"/>
      <c r="O236" s="153"/>
      <c r="P236" s="152"/>
      <c r="Q236" s="152"/>
      <c r="R236" s="152"/>
      <c r="S236" s="152"/>
      <c r="T236" s="152"/>
      <c r="U236" s="152"/>
    </row>
    <row r="237" customFormat="false" ht="14.25" hidden="false" customHeight="true" outlineLevel="0" collapsed="false">
      <c r="A237" s="135"/>
      <c r="B237" s="150"/>
      <c r="C237" s="151"/>
      <c r="D237" s="152"/>
      <c r="E237" s="152"/>
      <c r="F237" s="153"/>
      <c r="G237" s="152"/>
      <c r="H237" s="152"/>
      <c r="I237" s="152"/>
      <c r="J237" s="153"/>
      <c r="K237" s="152"/>
      <c r="L237" s="152"/>
      <c r="M237" s="149"/>
      <c r="N237" s="150"/>
      <c r="O237" s="153"/>
      <c r="P237" s="152"/>
      <c r="Q237" s="152"/>
      <c r="R237" s="152"/>
      <c r="S237" s="152"/>
      <c r="T237" s="152"/>
      <c r="U237" s="152"/>
    </row>
    <row r="238" customFormat="false" ht="14.25" hidden="false" customHeight="true" outlineLevel="0" collapsed="false">
      <c r="A238" s="135"/>
      <c r="B238" s="150"/>
      <c r="C238" s="151"/>
      <c r="D238" s="152"/>
      <c r="E238" s="152"/>
      <c r="F238" s="153"/>
      <c r="G238" s="152"/>
      <c r="H238" s="152"/>
      <c r="I238" s="152"/>
      <c r="J238" s="153"/>
      <c r="K238" s="152"/>
      <c r="L238" s="152"/>
      <c r="M238" s="149"/>
      <c r="N238" s="150"/>
      <c r="O238" s="153"/>
      <c r="P238" s="152"/>
      <c r="Q238" s="152"/>
      <c r="R238" s="152"/>
      <c r="S238" s="152"/>
      <c r="T238" s="152"/>
      <c r="U238" s="152"/>
    </row>
    <row r="239" customFormat="false" ht="14.25" hidden="false" customHeight="true" outlineLevel="0" collapsed="false">
      <c r="A239" s="135"/>
      <c r="B239" s="150"/>
      <c r="C239" s="151"/>
      <c r="D239" s="152"/>
      <c r="E239" s="152"/>
      <c r="F239" s="153"/>
      <c r="G239" s="152"/>
      <c r="H239" s="152"/>
      <c r="I239" s="152"/>
      <c r="J239" s="153"/>
      <c r="K239" s="152"/>
      <c r="L239" s="152"/>
      <c r="M239" s="149"/>
      <c r="N239" s="150"/>
      <c r="O239" s="153"/>
      <c r="P239" s="152"/>
      <c r="Q239" s="152"/>
      <c r="R239" s="152"/>
      <c r="S239" s="152"/>
      <c r="T239" s="152"/>
      <c r="U239" s="152"/>
    </row>
    <row r="240" customFormat="false" ht="14.25" hidden="false" customHeight="true" outlineLevel="0" collapsed="false">
      <c r="A240" s="135"/>
      <c r="B240" s="150"/>
      <c r="C240" s="151"/>
      <c r="D240" s="152"/>
      <c r="E240" s="152"/>
      <c r="F240" s="153"/>
      <c r="G240" s="152"/>
      <c r="H240" s="152"/>
      <c r="I240" s="152"/>
      <c r="J240" s="153"/>
      <c r="K240" s="152"/>
      <c r="L240" s="152"/>
      <c r="M240" s="149"/>
      <c r="N240" s="150"/>
      <c r="O240" s="153"/>
      <c r="P240" s="152"/>
      <c r="Q240" s="152"/>
      <c r="R240" s="152"/>
      <c r="S240" s="152"/>
      <c r="T240" s="152"/>
      <c r="U240" s="152"/>
    </row>
    <row r="241" customFormat="false" ht="14.25" hidden="false" customHeight="true" outlineLevel="0" collapsed="false">
      <c r="A241" s="135"/>
      <c r="B241" s="150"/>
      <c r="C241" s="151"/>
      <c r="D241" s="152"/>
      <c r="E241" s="152"/>
      <c r="F241" s="153"/>
      <c r="G241" s="152"/>
      <c r="H241" s="152"/>
      <c r="I241" s="152"/>
      <c r="J241" s="153"/>
      <c r="K241" s="152"/>
      <c r="L241" s="152"/>
      <c r="M241" s="149"/>
      <c r="N241" s="150"/>
      <c r="O241" s="153"/>
      <c r="P241" s="152"/>
      <c r="Q241" s="152"/>
      <c r="R241" s="152"/>
      <c r="S241" s="152"/>
      <c r="T241" s="152"/>
      <c r="U241" s="152"/>
    </row>
    <row r="242" customFormat="false" ht="14.25" hidden="false" customHeight="true" outlineLevel="0" collapsed="false">
      <c r="A242" s="135"/>
      <c r="B242" s="150"/>
      <c r="C242" s="151"/>
      <c r="D242" s="152"/>
      <c r="E242" s="152"/>
      <c r="F242" s="153"/>
      <c r="G242" s="152"/>
      <c r="H242" s="152"/>
      <c r="I242" s="152"/>
      <c r="J242" s="153"/>
      <c r="K242" s="152"/>
      <c r="L242" s="152"/>
      <c r="M242" s="149"/>
      <c r="N242" s="150"/>
      <c r="O242" s="153"/>
      <c r="P242" s="152"/>
      <c r="Q242" s="152"/>
      <c r="R242" s="152"/>
      <c r="S242" s="152"/>
      <c r="T242" s="152"/>
      <c r="U242" s="152"/>
    </row>
    <row r="243" customFormat="false" ht="14.25" hidden="false" customHeight="true" outlineLevel="0" collapsed="false">
      <c r="A243" s="135"/>
      <c r="B243" s="150"/>
      <c r="C243" s="151"/>
      <c r="D243" s="152"/>
      <c r="E243" s="152"/>
      <c r="F243" s="153"/>
      <c r="G243" s="152"/>
      <c r="H243" s="152"/>
      <c r="I243" s="152"/>
      <c r="J243" s="153"/>
      <c r="K243" s="152"/>
      <c r="L243" s="152"/>
      <c r="M243" s="149"/>
      <c r="N243" s="150"/>
      <c r="O243" s="153"/>
      <c r="P243" s="152"/>
      <c r="Q243" s="152"/>
      <c r="R243" s="152"/>
      <c r="S243" s="152"/>
      <c r="T243" s="152"/>
      <c r="U243" s="152"/>
    </row>
    <row r="244" customFormat="false" ht="14.25" hidden="false" customHeight="true" outlineLevel="0" collapsed="false">
      <c r="A244" s="135"/>
      <c r="B244" s="150"/>
      <c r="C244" s="151"/>
      <c r="D244" s="152"/>
      <c r="E244" s="152"/>
      <c r="F244" s="153"/>
      <c r="G244" s="152"/>
      <c r="H244" s="152"/>
      <c r="I244" s="152"/>
      <c r="J244" s="153"/>
      <c r="K244" s="152"/>
      <c r="L244" s="152"/>
      <c r="M244" s="149"/>
      <c r="N244" s="150"/>
      <c r="O244" s="153"/>
      <c r="P244" s="152"/>
      <c r="Q244" s="152"/>
      <c r="R244" s="152"/>
      <c r="S244" s="152"/>
      <c r="T244" s="152"/>
      <c r="U244" s="152"/>
    </row>
    <row r="245" customFormat="false" ht="14.25" hidden="false" customHeight="true" outlineLevel="0" collapsed="false">
      <c r="A245" s="135"/>
      <c r="B245" s="150"/>
      <c r="C245" s="151"/>
      <c r="D245" s="152"/>
      <c r="E245" s="152"/>
      <c r="F245" s="153"/>
      <c r="G245" s="152"/>
      <c r="H245" s="152"/>
      <c r="I245" s="152"/>
      <c r="J245" s="153"/>
      <c r="K245" s="152"/>
      <c r="L245" s="152"/>
      <c r="M245" s="149"/>
      <c r="N245" s="150"/>
      <c r="O245" s="153"/>
      <c r="P245" s="152"/>
      <c r="Q245" s="152"/>
      <c r="R245" s="152"/>
      <c r="S245" s="152"/>
      <c r="T245" s="152"/>
      <c r="U245" s="152"/>
    </row>
    <row r="246" customFormat="false" ht="14.25" hidden="false" customHeight="true" outlineLevel="0" collapsed="false">
      <c r="A246" s="135"/>
      <c r="B246" s="150"/>
      <c r="C246" s="151"/>
      <c r="D246" s="152"/>
      <c r="E246" s="152"/>
      <c r="F246" s="153"/>
      <c r="G246" s="152"/>
      <c r="H246" s="152"/>
      <c r="I246" s="152"/>
      <c r="J246" s="153"/>
      <c r="K246" s="152"/>
      <c r="L246" s="152"/>
      <c r="M246" s="149"/>
      <c r="N246" s="150"/>
      <c r="O246" s="153"/>
      <c r="P246" s="152"/>
      <c r="Q246" s="152"/>
      <c r="R246" s="152"/>
      <c r="S246" s="152"/>
      <c r="T246" s="152"/>
      <c r="U246" s="152"/>
    </row>
    <row r="247" customFormat="false" ht="14.25" hidden="false" customHeight="true" outlineLevel="0" collapsed="false">
      <c r="A247" s="135"/>
      <c r="B247" s="150"/>
      <c r="C247" s="151"/>
      <c r="D247" s="152"/>
      <c r="E247" s="152"/>
      <c r="F247" s="153"/>
      <c r="G247" s="152"/>
      <c r="H247" s="152"/>
      <c r="I247" s="152"/>
      <c r="J247" s="153"/>
      <c r="K247" s="152"/>
      <c r="L247" s="152"/>
      <c r="M247" s="149"/>
      <c r="N247" s="150"/>
      <c r="O247" s="153"/>
      <c r="P247" s="152"/>
      <c r="Q247" s="152"/>
      <c r="R247" s="152"/>
      <c r="S247" s="152"/>
      <c r="T247" s="152"/>
      <c r="U247" s="152"/>
    </row>
    <row r="248" customFormat="false" ht="14.25" hidden="false" customHeight="true" outlineLevel="0" collapsed="false">
      <c r="A248" s="135"/>
      <c r="B248" s="150"/>
      <c r="C248" s="151"/>
      <c r="D248" s="152"/>
      <c r="E248" s="152"/>
      <c r="F248" s="153"/>
      <c r="G248" s="152"/>
      <c r="H248" s="152"/>
      <c r="I248" s="152"/>
      <c r="J248" s="153"/>
      <c r="K248" s="152"/>
      <c r="L248" s="152"/>
      <c r="M248" s="149"/>
      <c r="N248" s="150"/>
      <c r="O248" s="153"/>
      <c r="P248" s="152"/>
      <c r="Q248" s="152"/>
      <c r="R248" s="152"/>
      <c r="S248" s="152"/>
      <c r="T248" s="152"/>
      <c r="U248" s="152"/>
    </row>
    <row r="249" customFormat="false" ht="14.25" hidden="false" customHeight="true" outlineLevel="0" collapsed="false">
      <c r="A249" s="135"/>
      <c r="B249" s="150"/>
      <c r="C249" s="151"/>
      <c r="D249" s="152"/>
      <c r="E249" s="152"/>
      <c r="F249" s="153"/>
      <c r="G249" s="152"/>
      <c r="H249" s="152"/>
      <c r="I249" s="152"/>
      <c r="J249" s="153"/>
      <c r="K249" s="152"/>
      <c r="L249" s="152"/>
      <c r="M249" s="149"/>
      <c r="N249" s="150"/>
      <c r="O249" s="153"/>
      <c r="P249" s="152"/>
      <c r="Q249" s="152"/>
      <c r="R249" s="152"/>
      <c r="S249" s="152"/>
      <c r="T249" s="152"/>
      <c r="U249" s="152"/>
    </row>
    <row r="250" customFormat="false" ht="14.25" hidden="false" customHeight="true" outlineLevel="0" collapsed="false">
      <c r="A250" s="135"/>
      <c r="B250" s="150"/>
      <c r="C250" s="151"/>
      <c r="D250" s="152"/>
      <c r="E250" s="152"/>
      <c r="F250" s="153"/>
      <c r="G250" s="152"/>
      <c r="H250" s="152"/>
      <c r="I250" s="152"/>
      <c r="J250" s="153"/>
      <c r="K250" s="152"/>
      <c r="L250" s="152"/>
      <c r="M250" s="149"/>
      <c r="N250" s="150"/>
      <c r="O250" s="153"/>
      <c r="P250" s="152"/>
      <c r="Q250" s="152"/>
      <c r="R250" s="152"/>
      <c r="S250" s="152"/>
      <c r="T250" s="152"/>
      <c r="U250" s="152"/>
    </row>
    <row r="251" customFormat="false" ht="14.25" hidden="false" customHeight="true" outlineLevel="0" collapsed="false">
      <c r="A251" s="135"/>
      <c r="B251" s="150"/>
      <c r="C251" s="151"/>
      <c r="D251" s="152"/>
      <c r="E251" s="152"/>
      <c r="F251" s="153"/>
      <c r="G251" s="152"/>
      <c r="H251" s="152"/>
      <c r="I251" s="152"/>
      <c r="J251" s="153"/>
      <c r="K251" s="152"/>
      <c r="L251" s="152"/>
      <c r="M251" s="149"/>
      <c r="N251" s="150"/>
      <c r="O251" s="153"/>
      <c r="P251" s="152"/>
      <c r="Q251" s="152"/>
      <c r="R251" s="152"/>
      <c r="S251" s="152"/>
      <c r="T251" s="152"/>
      <c r="U251" s="152"/>
    </row>
    <row r="252" customFormat="false" ht="14.25" hidden="false" customHeight="true" outlineLevel="0" collapsed="false">
      <c r="A252" s="135"/>
      <c r="B252" s="150"/>
      <c r="C252" s="151"/>
      <c r="D252" s="152"/>
      <c r="E252" s="152"/>
      <c r="F252" s="153"/>
      <c r="G252" s="152"/>
      <c r="H252" s="152"/>
      <c r="I252" s="152"/>
      <c r="J252" s="153"/>
      <c r="K252" s="152"/>
      <c r="L252" s="152"/>
      <c r="M252" s="149"/>
      <c r="N252" s="150"/>
      <c r="O252" s="153"/>
      <c r="P252" s="152"/>
      <c r="Q252" s="152"/>
      <c r="R252" s="152"/>
      <c r="S252" s="152"/>
      <c r="T252" s="152"/>
      <c r="U252" s="152"/>
    </row>
    <row r="253" customFormat="false" ht="14.25" hidden="false" customHeight="true" outlineLevel="0" collapsed="false">
      <c r="A253" s="135"/>
      <c r="B253" s="150"/>
      <c r="C253" s="151"/>
      <c r="D253" s="152"/>
      <c r="E253" s="152"/>
      <c r="F253" s="153"/>
      <c r="G253" s="152"/>
      <c r="H253" s="152"/>
      <c r="I253" s="152"/>
      <c r="J253" s="153"/>
      <c r="K253" s="152"/>
      <c r="L253" s="152"/>
      <c r="M253" s="149"/>
      <c r="N253" s="150"/>
      <c r="O253" s="153"/>
      <c r="P253" s="152"/>
      <c r="Q253" s="152"/>
      <c r="R253" s="152"/>
      <c r="S253" s="152"/>
      <c r="T253" s="152"/>
      <c r="U253" s="152"/>
    </row>
    <row r="254" customFormat="false" ht="14.25" hidden="false" customHeight="true" outlineLevel="0" collapsed="false">
      <c r="A254" s="135"/>
      <c r="B254" s="150"/>
      <c r="C254" s="151"/>
      <c r="D254" s="152"/>
      <c r="E254" s="152"/>
      <c r="F254" s="153"/>
      <c r="G254" s="152"/>
      <c r="H254" s="152"/>
      <c r="I254" s="152"/>
      <c r="J254" s="153"/>
      <c r="K254" s="152"/>
      <c r="L254" s="152"/>
      <c r="M254" s="149"/>
      <c r="N254" s="150"/>
      <c r="O254" s="153"/>
      <c r="P254" s="152"/>
      <c r="Q254" s="152"/>
      <c r="R254" s="152"/>
      <c r="S254" s="152"/>
      <c r="T254" s="152"/>
      <c r="U254" s="152"/>
    </row>
    <row r="255" customFormat="false" ht="14.25" hidden="false" customHeight="true" outlineLevel="0" collapsed="false">
      <c r="A255" s="135"/>
      <c r="B255" s="150"/>
      <c r="C255" s="151"/>
      <c r="D255" s="152"/>
      <c r="E255" s="152"/>
      <c r="F255" s="153"/>
      <c r="G255" s="152"/>
      <c r="H255" s="152"/>
      <c r="I255" s="152"/>
      <c r="J255" s="153"/>
      <c r="K255" s="152"/>
      <c r="L255" s="152"/>
      <c r="M255" s="149"/>
      <c r="N255" s="150"/>
      <c r="O255" s="153"/>
      <c r="P255" s="152"/>
      <c r="Q255" s="152"/>
      <c r="R255" s="152"/>
      <c r="S255" s="152"/>
      <c r="T255" s="152"/>
      <c r="U255" s="152"/>
    </row>
    <row r="256" customFormat="false" ht="14.25" hidden="false" customHeight="true" outlineLevel="0" collapsed="false">
      <c r="A256" s="135"/>
      <c r="B256" s="150"/>
      <c r="C256" s="151"/>
      <c r="D256" s="152"/>
      <c r="E256" s="152"/>
      <c r="F256" s="153"/>
      <c r="G256" s="152"/>
      <c r="H256" s="152"/>
      <c r="I256" s="152"/>
      <c r="J256" s="153"/>
      <c r="K256" s="152"/>
      <c r="L256" s="152"/>
      <c r="M256" s="149"/>
      <c r="N256" s="150"/>
      <c r="O256" s="153"/>
      <c r="P256" s="152"/>
      <c r="Q256" s="152"/>
      <c r="R256" s="152"/>
      <c r="S256" s="152"/>
      <c r="T256" s="152"/>
      <c r="U256" s="152"/>
    </row>
    <row r="257" customFormat="false" ht="14.25" hidden="false" customHeight="true" outlineLevel="0" collapsed="false">
      <c r="A257" s="135"/>
      <c r="B257" s="150"/>
      <c r="C257" s="151"/>
      <c r="D257" s="152"/>
      <c r="E257" s="152"/>
      <c r="F257" s="153"/>
      <c r="G257" s="152"/>
      <c r="H257" s="152"/>
      <c r="I257" s="152"/>
      <c r="J257" s="153"/>
      <c r="K257" s="152"/>
      <c r="L257" s="152"/>
      <c r="M257" s="149"/>
      <c r="N257" s="150"/>
      <c r="O257" s="153"/>
      <c r="P257" s="152"/>
      <c r="Q257" s="152"/>
      <c r="R257" s="152"/>
      <c r="S257" s="152"/>
      <c r="T257" s="152"/>
      <c r="U257" s="152"/>
    </row>
    <row r="258" customFormat="false" ht="14.25" hidden="false" customHeight="true" outlineLevel="0" collapsed="false">
      <c r="A258" s="135"/>
      <c r="B258" s="150"/>
      <c r="C258" s="151"/>
      <c r="D258" s="152"/>
      <c r="E258" s="152"/>
      <c r="F258" s="153"/>
      <c r="G258" s="152"/>
      <c r="H258" s="152"/>
      <c r="I258" s="152"/>
      <c r="J258" s="153"/>
      <c r="K258" s="152"/>
      <c r="L258" s="152"/>
      <c r="M258" s="149"/>
      <c r="N258" s="150"/>
      <c r="O258" s="153"/>
      <c r="P258" s="152"/>
      <c r="Q258" s="152"/>
      <c r="R258" s="152"/>
      <c r="S258" s="152"/>
      <c r="T258" s="152"/>
      <c r="U258" s="152"/>
    </row>
    <row r="259" customFormat="false" ht="14.25" hidden="false" customHeight="true" outlineLevel="0" collapsed="false">
      <c r="A259" s="135"/>
      <c r="B259" s="150"/>
      <c r="C259" s="151"/>
      <c r="D259" s="152"/>
      <c r="E259" s="152"/>
      <c r="F259" s="153"/>
      <c r="G259" s="152"/>
      <c r="H259" s="152"/>
      <c r="I259" s="152"/>
      <c r="J259" s="153"/>
      <c r="K259" s="152"/>
      <c r="L259" s="152"/>
      <c r="M259" s="149"/>
      <c r="N259" s="150"/>
      <c r="O259" s="153"/>
      <c r="P259" s="152"/>
      <c r="Q259" s="152"/>
      <c r="R259" s="152"/>
      <c r="S259" s="152"/>
      <c r="T259" s="152"/>
      <c r="U259" s="152"/>
    </row>
    <row r="260" customFormat="false" ht="14.25" hidden="false" customHeight="true" outlineLevel="0" collapsed="false">
      <c r="A260" s="135"/>
      <c r="B260" s="150"/>
      <c r="C260" s="151"/>
      <c r="D260" s="152"/>
      <c r="E260" s="152"/>
      <c r="F260" s="153"/>
      <c r="G260" s="152"/>
      <c r="H260" s="152"/>
      <c r="I260" s="152"/>
      <c r="J260" s="153"/>
      <c r="K260" s="152"/>
      <c r="L260" s="152"/>
      <c r="M260" s="149"/>
      <c r="N260" s="150"/>
      <c r="O260" s="153"/>
      <c r="P260" s="152"/>
      <c r="Q260" s="152"/>
      <c r="R260" s="152"/>
      <c r="S260" s="152"/>
      <c r="T260" s="152"/>
      <c r="U260" s="152"/>
    </row>
    <row r="261" customFormat="false" ht="14.25" hidden="false" customHeight="true" outlineLevel="0" collapsed="false">
      <c r="A261" s="135"/>
      <c r="B261" s="150"/>
      <c r="C261" s="151"/>
      <c r="D261" s="152"/>
      <c r="E261" s="152"/>
      <c r="F261" s="153"/>
      <c r="G261" s="152"/>
      <c r="H261" s="152"/>
      <c r="I261" s="152"/>
      <c r="J261" s="153"/>
      <c r="K261" s="152"/>
      <c r="L261" s="152"/>
      <c r="M261" s="149"/>
      <c r="N261" s="150"/>
      <c r="O261" s="153"/>
      <c r="P261" s="152"/>
      <c r="Q261" s="152"/>
      <c r="R261" s="152"/>
      <c r="S261" s="152"/>
      <c r="T261" s="152"/>
      <c r="U261" s="152"/>
    </row>
    <row r="262" customFormat="false" ht="14.25" hidden="false" customHeight="true" outlineLevel="0" collapsed="false">
      <c r="A262" s="135"/>
      <c r="B262" s="150"/>
      <c r="C262" s="151"/>
      <c r="D262" s="152"/>
      <c r="E262" s="152"/>
      <c r="F262" s="153"/>
      <c r="G262" s="152"/>
      <c r="H262" s="152"/>
      <c r="I262" s="152"/>
      <c r="J262" s="153"/>
      <c r="K262" s="152"/>
      <c r="L262" s="152"/>
      <c r="M262" s="149"/>
      <c r="N262" s="150"/>
      <c r="O262" s="153"/>
      <c r="P262" s="152"/>
      <c r="Q262" s="152"/>
      <c r="R262" s="152"/>
      <c r="S262" s="152"/>
      <c r="T262" s="152"/>
      <c r="U262" s="152"/>
    </row>
    <row r="263" customFormat="false" ht="14.25" hidden="false" customHeight="true" outlineLevel="0" collapsed="false">
      <c r="A263" s="135"/>
      <c r="B263" s="150"/>
      <c r="C263" s="151"/>
      <c r="D263" s="152"/>
      <c r="E263" s="152"/>
      <c r="F263" s="153"/>
      <c r="G263" s="152"/>
      <c r="H263" s="152"/>
      <c r="I263" s="152"/>
      <c r="J263" s="153"/>
      <c r="K263" s="152"/>
      <c r="L263" s="152"/>
      <c r="M263" s="149"/>
      <c r="N263" s="150"/>
      <c r="O263" s="153"/>
      <c r="P263" s="152"/>
      <c r="Q263" s="152"/>
      <c r="R263" s="152"/>
      <c r="S263" s="152"/>
      <c r="T263" s="152"/>
      <c r="U263" s="152"/>
    </row>
    <row r="264" customFormat="false" ht="14.25" hidden="false" customHeight="true" outlineLevel="0" collapsed="false">
      <c r="A264" s="135"/>
      <c r="B264" s="150"/>
      <c r="C264" s="151"/>
      <c r="D264" s="152"/>
      <c r="E264" s="152"/>
      <c r="F264" s="153"/>
      <c r="G264" s="152"/>
      <c r="H264" s="152"/>
      <c r="I264" s="152"/>
      <c r="J264" s="153"/>
      <c r="K264" s="152"/>
      <c r="L264" s="152"/>
      <c r="M264" s="149"/>
      <c r="N264" s="150"/>
      <c r="O264" s="153"/>
      <c r="P264" s="152"/>
      <c r="Q264" s="152"/>
      <c r="R264" s="152"/>
      <c r="S264" s="152"/>
      <c r="T264" s="152"/>
      <c r="U264" s="152"/>
    </row>
    <row r="265" customFormat="false" ht="14.25" hidden="false" customHeight="true" outlineLevel="0" collapsed="false">
      <c r="A265" s="135"/>
      <c r="B265" s="150"/>
      <c r="C265" s="151"/>
      <c r="D265" s="152"/>
      <c r="E265" s="152"/>
      <c r="F265" s="153"/>
      <c r="G265" s="152"/>
      <c r="H265" s="152"/>
      <c r="I265" s="152"/>
      <c r="J265" s="153"/>
      <c r="K265" s="152"/>
      <c r="L265" s="152"/>
      <c r="M265" s="149"/>
      <c r="N265" s="150"/>
      <c r="O265" s="153"/>
      <c r="P265" s="152"/>
      <c r="Q265" s="152"/>
      <c r="R265" s="152"/>
      <c r="S265" s="152"/>
      <c r="T265" s="152"/>
      <c r="U265" s="152"/>
    </row>
    <row r="266" customFormat="false" ht="14.25" hidden="false" customHeight="true" outlineLevel="0" collapsed="false">
      <c r="A266" s="135"/>
      <c r="B266" s="150"/>
      <c r="C266" s="151"/>
      <c r="D266" s="152"/>
      <c r="E266" s="152"/>
      <c r="F266" s="153"/>
      <c r="G266" s="152"/>
      <c r="H266" s="152"/>
      <c r="I266" s="152"/>
      <c r="J266" s="153"/>
      <c r="K266" s="152"/>
      <c r="L266" s="152"/>
      <c r="M266" s="149"/>
      <c r="N266" s="150"/>
      <c r="O266" s="153"/>
      <c r="P266" s="152"/>
      <c r="Q266" s="152"/>
      <c r="R266" s="152"/>
      <c r="S266" s="152"/>
      <c r="T266" s="152"/>
      <c r="U266" s="152"/>
    </row>
    <row r="267" customFormat="false" ht="14.25" hidden="false" customHeight="true" outlineLevel="0" collapsed="false">
      <c r="A267" s="135"/>
      <c r="B267" s="150"/>
      <c r="C267" s="151"/>
      <c r="D267" s="152"/>
      <c r="E267" s="152"/>
      <c r="F267" s="153"/>
      <c r="G267" s="152"/>
      <c r="H267" s="152"/>
      <c r="I267" s="152"/>
      <c r="J267" s="153"/>
      <c r="K267" s="152"/>
      <c r="L267" s="152"/>
      <c r="M267" s="149"/>
      <c r="N267" s="150"/>
      <c r="O267" s="153"/>
      <c r="P267" s="152"/>
      <c r="Q267" s="152"/>
      <c r="R267" s="152"/>
      <c r="S267" s="152"/>
      <c r="T267" s="152"/>
      <c r="U267" s="152"/>
    </row>
    <row r="268" customFormat="false" ht="14.25" hidden="false" customHeight="true" outlineLevel="0" collapsed="false">
      <c r="A268" s="135"/>
      <c r="B268" s="150"/>
      <c r="C268" s="151"/>
      <c r="D268" s="152"/>
      <c r="E268" s="152"/>
      <c r="F268" s="153"/>
      <c r="G268" s="152"/>
      <c r="H268" s="152"/>
      <c r="I268" s="152"/>
      <c r="J268" s="153"/>
      <c r="K268" s="152"/>
      <c r="L268" s="152"/>
      <c r="M268" s="149"/>
      <c r="N268" s="150"/>
      <c r="O268" s="153"/>
      <c r="P268" s="152"/>
      <c r="Q268" s="152"/>
      <c r="R268" s="152"/>
      <c r="S268" s="152"/>
      <c r="T268" s="152"/>
      <c r="U268" s="152"/>
    </row>
    <row r="269" customFormat="false" ht="14.25" hidden="false" customHeight="true" outlineLevel="0" collapsed="false">
      <c r="A269" s="135"/>
      <c r="B269" s="150"/>
      <c r="C269" s="151"/>
      <c r="D269" s="152"/>
      <c r="E269" s="152"/>
      <c r="F269" s="153"/>
      <c r="G269" s="152"/>
      <c r="H269" s="152"/>
      <c r="I269" s="152"/>
      <c r="J269" s="153"/>
      <c r="K269" s="152"/>
      <c r="L269" s="152"/>
      <c r="M269" s="149"/>
      <c r="N269" s="150"/>
      <c r="O269" s="153"/>
      <c r="P269" s="152"/>
      <c r="Q269" s="152"/>
      <c r="R269" s="152"/>
      <c r="S269" s="152"/>
      <c r="T269" s="152"/>
      <c r="U269" s="152"/>
    </row>
    <row r="270" customFormat="false" ht="14.25" hidden="false" customHeight="true" outlineLevel="0" collapsed="false">
      <c r="A270" s="135"/>
      <c r="B270" s="150"/>
      <c r="C270" s="151"/>
      <c r="D270" s="152"/>
      <c r="E270" s="152"/>
      <c r="F270" s="153"/>
      <c r="G270" s="152"/>
      <c r="H270" s="152"/>
      <c r="I270" s="152"/>
      <c r="J270" s="153"/>
      <c r="K270" s="152"/>
      <c r="L270" s="152"/>
      <c r="M270" s="149"/>
      <c r="N270" s="150"/>
      <c r="O270" s="153"/>
      <c r="P270" s="152"/>
      <c r="Q270" s="152"/>
      <c r="R270" s="152"/>
      <c r="S270" s="152"/>
      <c r="T270" s="152"/>
      <c r="U270" s="152"/>
    </row>
    <row r="271" customFormat="false" ht="14.25" hidden="false" customHeight="true" outlineLevel="0" collapsed="false">
      <c r="A271" s="135"/>
      <c r="B271" s="150"/>
      <c r="C271" s="151"/>
      <c r="D271" s="152"/>
      <c r="E271" s="152"/>
      <c r="F271" s="153"/>
      <c r="G271" s="152"/>
      <c r="H271" s="152"/>
      <c r="I271" s="152"/>
      <c r="J271" s="153"/>
      <c r="K271" s="152"/>
      <c r="L271" s="152"/>
      <c r="M271" s="149"/>
      <c r="N271" s="150"/>
      <c r="O271" s="153"/>
      <c r="P271" s="152"/>
      <c r="Q271" s="152"/>
      <c r="R271" s="152"/>
      <c r="S271" s="152"/>
      <c r="T271" s="152"/>
      <c r="U271" s="152"/>
    </row>
    <row r="272" customFormat="false" ht="14.25" hidden="false" customHeight="true" outlineLevel="0" collapsed="false">
      <c r="A272" s="135"/>
      <c r="B272" s="150"/>
      <c r="C272" s="151"/>
      <c r="D272" s="152"/>
      <c r="E272" s="152"/>
      <c r="F272" s="153"/>
      <c r="G272" s="152"/>
      <c r="H272" s="152"/>
      <c r="I272" s="152"/>
      <c r="J272" s="153"/>
      <c r="K272" s="152"/>
      <c r="L272" s="152"/>
      <c r="M272" s="149"/>
      <c r="N272" s="150"/>
      <c r="O272" s="153"/>
      <c r="P272" s="152"/>
      <c r="Q272" s="152"/>
      <c r="R272" s="152"/>
      <c r="S272" s="152"/>
      <c r="T272" s="152"/>
      <c r="U272" s="152"/>
    </row>
    <row r="273" customFormat="false" ht="14.25" hidden="false" customHeight="true" outlineLevel="0" collapsed="false">
      <c r="A273" s="135"/>
      <c r="B273" s="150"/>
      <c r="C273" s="151"/>
      <c r="D273" s="152"/>
      <c r="E273" s="152"/>
      <c r="F273" s="153"/>
      <c r="G273" s="152"/>
      <c r="H273" s="152"/>
      <c r="I273" s="152"/>
      <c r="J273" s="153"/>
      <c r="K273" s="152"/>
      <c r="L273" s="152"/>
      <c r="M273" s="149"/>
      <c r="N273" s="150"/>
      <c r="O273" s="153"/>
      <c r="P273" s="152"/>
      <c r="Q273" s="152"/>
      <c r="R273" s="152"/>
      <c r="S273" s="152"/>
      <c r="T273" s="152"/>
      <c r="U273" s="152"/>
    </row>
    <row r="274" customFormat="false" ht="14.25" hidden="false" customHeight="true" outlineLevel="0" collapsed="false">
      <c r="A274" s="135"/>
      <c r="B274" s="150"/>
      <c r="C274" s="151"/>
      <c r="D274" s="152"/>
      <c r="E274" s="152"/>
      <c r="F274" s="153"/>
      <c r="G274" s="152"/>
      <c r="H274" s="152"/>
      <c r="I274" s="152"/>
      <c r="J274" s="153"/>
      <c r="K274" s="152"/>
      <c r="L274" s="152"/>
      <c r="M274" s="149"/>
      <c r="N274" s="150"/>
      <c r="O274" s="153"/>
      <c r="P274" s="152"/>
      <c r="Q274" s="152"/>
      <c r="R274" s="152"/>
      <c r="S274" s="152"/>
      <c r="T274" s="152"/>
      <c r="U274" s="152"/>
    </row>
    <row r="275" customFormat="false" ht="14.25" hidden="false" customHeight="true" outlineLevel="0" collapsed="false">
      <c r="A275" s="135"/>
      <c r="B275" s="150"/>
      <c r="C275" s="151"/>
      <c r="D275" s="152"/>
      <c r="E275" s="152"/>
      <c r="F275" s="153"/>
      <c r="G275" s="152"/>
      <c r="H275" s="152"/>
      <c r="I275" s="152"/>
      <c r="J275" s="153"/>
      <c r="K275" s="152"/>
      <c r="L275" s="152"/>
      <c r="M275" s="149"/>
      <c r="N275" s="150"/>
      <c r="O275" s="153"/>
      <c r="P275" s="152"/>
      <c r="Q275" s="152"/>
      <c r="R275" s="152"/>
      <c r="S275" s="152"/>
      <c r="T275" s="152"/>
      <c r="U275" s="152"/>
    </row>
    <row r="276" customFormat="false" ht="14.25" hidden="false" customHeight="true" outlineLevel="0" collapsed="false">
      <c r="A276" s="135"/>
      <c r="B276" s="150"/>
      <c r="C276" s="151"/>
      <c r="D276" s="152"/>
      <c r="E276" s="152"/>
      <c r="F276" s="153"/>
      <c r="G276" s="152"/>
      <c r="H276" s="152"/>
      <c r="I276" s="152"/>
      <c r="J276" s="153"/>
      <c r="K276" s="152"/>
      <c r="L276" s="152"/>
      <c r="M276" s="149"/>
      <c r="N276" s="150"/>
      <c r="O276" s="153"/>
      <c r="P276" s="152"/>
      <c r="Q276" s="152"/>
      <c r="R276" s="152"/>
      <c r="S276" s="152"/>
      <c r="T276" s="152"/>
      <c r="U276" s="152"/>
    </row>
    <row r="277" customFormat="false" ht="14.25" hidden="false" customHeight="true" outlineLevel="0" collapsed="false">
      <c r="A277" s="135"/>
      <c r="B277" s="150"/>
      <c r="C277" s="151"/>
      <c r="D277" s="152"/>
      <c r="E277" s="152"/>
      <c r="F277" s="153"/>
      <c r="G277" s="152"/>
      <c r="H277" s="152"/>
      <c r="I277" s="152"/>
      <c r="J277" s="153"/>
      <c r="K277" s="152"/>
      <c r="L277" s="152"/>
      <c r="M277" s="149"/>
      <c r="N277" s="150"/>
      <c r="O277" s="153"/>
      <c r="P277" s="152"/>
      <c r="Q277" s="152"/>
      <c r="R277" s="152"/>
      <c r="S277" s="152"/>
      <c r="T277" s="152"/>
      <c r="U277" s="152"/>
    </row>
    <row r="278" customFormat="false" ht="14.25" hidden="false" customHeight="true" outlineLevel="0" collapsed="false">
      <c r="A278" s="135"/>
      <c r="B278" s="150"/>
      <c r="C278" s="151"/>
      <c r="D278" s="152"/>
      <c r="E278" s="152"/>
      <c r="F278" s="153"/>
      <c r="G278" s="152"/>
      <c r="H278" s="152"/>
      <c r="I278" s="152"/>
      <c r="J278" s="153"/>
      <c r="K278" s="152"/>
      <c r="L278" s="152"/>
      <c r="M278" s="149"/>
      <c r="N278" s="150"/>
      <c r="O278" s="153"/>
      <c r="P278" s="152"/>
      <c r="Q278" s="152"/>
      <c r="R278" s="152"/>
      <c r="S278" s="152"/>
      <c r="T278" s="152"/>
      <c r="U278" s="152"/>
    </row>
    <row r="279" customFormat="false" ht="14.25" hidden="false" customHeight="true" outlineLevel="0" collapsed="false">
      <c r="A279" s="135"/>
      <c r="B279" s="150"/>
      <c r="C279" s="151"/>
      <c r="D279" s="152"/>
      <c r="E279" s="152"/>
      <c r="F279" s="153"/>
      <c r="G279" s="152"/>
      <c r="H279" s="152"/>
      <c r="I279" s="152"/>
      <c r="J279" s="153"/>
      <c r="K279" s="152"/>
      <c r="L279" s="152"/>
      <c r="M279" s="149"/>
      <c r="N279" s="150"/>
      <c r="O279" s="153"/>
      <c r="P279" s="152"/>
      <c r="Q279" s="152"/>
      <c r="R279" s="152"/>
      <c r="S279" s="152"/>
      <c r="T279" s="152"/>
      <c r="U279" s="152"/>
    </row>
    <row r="280" customFormat="false" ht="14.25" hidden="false" customHeight="true" outlineLevel="0" collapsed="false">
      <c r="A280" s="135"/>
      <c r="B280" s="150"/>
      <c r="C280" s="151"/>
      <c r="D280" s="152"/>
      <c r="E280" s="152"/>
      <c r="F280" s="153"/>
      <c r="G280" s="152"/>
      <c r="H280" s="152"/>
      <c r="I280" s="152"/>
      <c r="J280" s="153"/>
      <c r="K280" s="152"/>
      <c r="L280" s="152"/>
      <c r="M280" s="149"/>
      <c r="N280" s="150"/>
      <c r="O280" s="153"/>
      <c r="P280" s="152"/>
      <c r="Q280" s="152"/>
      <c r="R280" s="152"/>
      <c r="S280" s="152"/>
      <c r="T280" s="152"/>
      <c r="U280" s="152"/>
    </row>
    <row r="281" customFormat="false" ht="14.25" hidden="false" customHeight="true" outlineLevel="0" collapsed="false">
      <c r="A281" s="135"/>
      <c r="B281" s="150"/>
      <c r="C281" s="151"/>
      <c r="D281" s="152"/>
      <c r="E281" s="152"/>
      <c r="F281" s="153"/>
      <c r="G281" s="152"/>
      <c r="H281" s="152"/>
      <c r="I281" s="152"/>
      <c r="J281" s="153"/>
      <c r="K281" s="152"/>
      <c r="L281" s="152"/>
      <c r="M281" s="149"/>
      <c r="N281" s="150"/>
      <c r="O281" s="153"/>
      <c r="P281" s="152"/>
      <c r="Q281" s="152"/>
      <c r="R281" s="152"/>
      <c r="S281" s="152"/>
      <c r="T281" s="152"/>
      <c r="U281" s="152"/>
    </row>
    <row r="282" customFormat="false" ht="14.25" hidden="false" customHeight="true" outlineLevel="0" collapsed="false">
      <c r="A282" s="135"/>
      <c r="B282" s="150"/>
      <c r="C282" s="151"/>
      <c r="D282" s="152"/>
      <c r="E282" s="152"/>
      <c r="F282" s="153"/>
      <c r="G282" s="152"/>
      <c r="H282" s="152"/>
      <c r="I282" s="152"/>
      <c r="J282" s="153"/>
      <c r="K282" s="152"/>
      <c r="L282" s="152"/>
      <c r="M282" s="149"/>
      <c r="N282" s="150"/>
      <c r="O282" s="153"/>
      <c r="P282" s="152"/>
      <c r="Q282" s="152"/>
      <c r="R282" s="152"/>
      <c r="S282" s="152"/>
      <c r="T282" s="152"/>
      <c r="U282" s="152"/>
    </row>
    <row r="283" customFormat="false" ht="14.25" hidden="false" customHeight="true" outlineLevel="0" collapsed="false">
      <c r="A283" s="135"/>
      <c r="B283" s="150"/>
      <c r="C283" s="151"/>
      <c r="D283" s="152"/>
      <c r="E283" s="152"/>
      <c r="F283" s="153"/>
      <c r="G283" s="152"/>
      <c r="H283" s="152"/>
      <c r="I283" s="152"/>
      <c r="J283" s="153"/>
      <c r="K283" s="152"/>
      <c r="L283" s="152"/>
      <c r="M283" s="149"/>
      <c r="N283" s="150"/>
      <c r="O283" s="153"/>
      <c r="P283" s="152"/>
      <c r="Q283" s="152"/>
      <c r="R283" s="152"/>
      <c r="S283" s="152"/>
      <c r="T283" s="152"/>
      <c r="U283" s="152"/>
    </row>
    <row r="284" customFormat="false" ht="14.25" hidden="false" customHeight="true" outlineLevel="0" collapsed="false">
      <c r="A284" s="135"/>
      <c r="B284" s="150"/>
      <c r="C284" s="151"/>
      <c r="D284" s="152"/>
      <c r="E284" s="152"/>
      <c r="F284" s="153"/>
      <c r="G284" s="152"/>
      <c r="H284" s="152"/>
      <c r="I284" s="152"/>
      <c r="J284" s="153"/>
      <c r="K284" s="152"/>
      <c r="L284" s="152"/>
      <c r="M284" s="149"/>
      <c r="N284" s="150"/>
      <c r="O284" s="153"/>
      <c r="P284" s="152"/>
      <c r="Q284" s="152"/>
      <c r="R284" s="152"/>
      <c r="S284" s="152"/>
      <c r="T284" s="152"/>
      <c r="U284" s="152"/>
    </row>
    <row r="285" customFormat="false" ht="14.25" hidden="false" customHeight="true" outlineLevel="0" collapsed="false">
      <c r="A285" s="135"/>
      <c r="B285" s="150"/>
      <c r="C285" s="151"/>
      <c r="D285" s="152"/>
      <c r="E285" s="152"/>
      <c r="F285" s="153"/>
      <c r="G285" s="152"/>
      <c r="H285" s="152"/>
      <c r="I285" s="152"/>
      <c r="J285" s="153"/>
      <c r="K285" s="152"/>
      <c r="L285" s="152"/>
      <c r="M285" s="149"/>
      <c r="N285" s="150"/>
      <c r="O285" s="153"/>
      <c r="P285" s="152"/>
      <c r="Q285" s="152"/>
      <c r="R285" s="152"/>
      <c r="S285" s="152"/>
      <c r="T285" s="152"/>
      <c r="U285" s="152"/>
    </row>
    <row r="286" customFormat="false" ht="14.25" hidden="false" customHeight="true" outlineLevel="0" collapsed="false">
      <c r="A286" s="135"/>
      <c r="B286" s="150"/>
      <c r="C286" s="151"/>
      <c r="D286" s="152"/>
      <c r="E286" s="152"/>
      <c r="F286" s="153"/>
      <c r="G286" s="152"/>
      <c r="H286" s="152"/>
      <c r="I286" s="152"/>
      <c r="J286" s="153"/>
      <c r="K286" s="152"/>
      <c r="L286" s="152"/>
      <c r="M286" s="149"/>
      <c r="N286" s="150"/>
      <c r="O286" s="153"/>
      <c r="P286" s="152"/>
      <c r="Q286" s="152"/>
      <c r="R286" s="152"/>
      <c r="S286" s="152"/>
      <c r="T286" s="152"/>
      <c r="U286" s="152"/>
    </row>
    <row r="287" customFormat="false" ht="14.25" hidden="false" customHeight="true" outlineLevel="0" collapsed="false">
      <c r="A287" s="135"/>
      <c r="B287" s="150"/>
      <c r="C287" s="151"/>
      <c r="D287" s="152"/>
      <c r="E287" s="152"/>
      <c r="F287" s="153"/>
      <c r="G287" s="152"/>
      <c r="H287" s="152"/>
      <c r="I287" s="152"/>
      <c r="J287" s="153"/>
      <c r="K287" s="152"/>
      <c r="L287" s="152"/>
      <c r="M287" s="149"/>
      <c r="N287" s="150"/>
      <c r="O287" s="153"/>
      <c r="P287" s="152"/>
      <c r="Q287" s="152"/>
      <c r="R287" s="152"/>
      <c r="S287" s="152"/>
      <c r="T287" s="152"/>
      <c r="U287" s="152"/>
    </row>
    <row r="288" customFormat="false" ht="14.25" hidden="false" customHeight="true" outlineLevel="0" collapsed="false">
      <c r="A288" s="135"/>
      <c r="B288" s="150"/>
      <c r="C288" s="151"/>
      <c r="D288" s="152"/>
      <c r="E288" s="152"/>
      <c r="F288" s="153"/>
      <c r="G288" s="152"/>
      <c r="H288" s="152"/>
      <c r="I288" s="152"/>
      <c r="J288" s="153"/>
      <c r="K288" s="152"/>
      <c r="L288" s="152"/>
      <c r="M288" s="149"/>
      <c r="N288" s="150"/>
      <c r="O288" s="153"/>
      <c r="P288" s="152"/>
      <c r="Q288" s="152"/>
      <c r="R288" s="152"/>
      <c r="S288" s="152"/>
      <c r="T288" s="152"/>
      <c r="U288" s="152"/>
    </row>
    <row r="289" customFormat="false" ht="14.25" hidden="false" customHeight="true" outlineLevel="0" collapsed="false">
      <c r="A289" s="135"/>
      <c r="B289" s="150"/>
      <c r="C289" s="151"/>
      <c r="D289" s="152"/>
      <c r="E289" s="152"/>
      <c r="F289" s="153"/>
      <c r="G289" s="152"/>
      <c r="H289" s="152"/>
      <c r="I289" s="152"/>
      <c r="J289" s="153"/>
      <c r="K289" s="152"/>
      <c r="L289" s="152"/>
      <c r="M289" s="149"/>
      <c r="N289" s="150"/>
      <c r="O289" s="153"/>
      <c r="P289" s="152"/>
      <c r="Q289" s="152"/>
      <c r="R289" s="152"/>
      <c r="S289" s="152"/>
      <c r="T289" s="152"/>
      <c r="U289" s="152"/>
    </row>
    <row r="290" customFormat="false" ht="14.25" hidden="false" customHeight="true" outlineLevel="0" collapsed="false">
      <c r="A290" s="135"/>
      <c r="B290" s="150"/>
      <c r="C290" s="151"/>
      <c r="D290" s="152"/>
      <c r="E290" s="152"/>
      <c r="F290" s="153"/>
      <c r="G290" s="152"/>
      <c r="H290" s="152"/>
      <c r="I290" s="152"/>
      <c r="J290" s="153"/>
      <c r="K290" s="152"/>
      <c r="L290" s="152"/>
      <c r="M290" s="149"/>
      <c r="N290" s="150"/>
      <c r="O290" s="153"/>
      <c r="P290" s="152"/>
      <c r="Q290" s="152"/>
      <c r="R290" s="152"/>
      <c r="S290" s="152"/>
      <c r="T290" s="152"/>
      <c r="U290" s="152"/>
    </row>
    <row r="291" customFormat="false" ht="14.25" hidden="false" customHeight="true" outlineLevel="0" collapsed="false">
      <c r="A291" s="135"/>
      <c r="B291" s="150"/>
      <c r="C291" s="151"/>
      <c r="D291" s="152"/>
      <c r="E291" s="152"/>
      <c r="F291" s="153"/>
      <c r="G291" s="152"/>
      <c r="H291" s="152"/>
      <c r="I291" s="152"/>
      <c r="J291" s="153"/>
      <c r="K291" s="152"/>
      <c r="L291" s="152"/>
      <c r="M291" s="149"/>
      <c r="N291" s="150"/>
      <c r="O291" s="153"/>
      <c r="P291" s="152"/>
      <c r="Q291" s="152"/>
      <c r="R291" s="152"/>
      <c r="S291" s="152"/>
      <c r="T291" s="152"/>
      <c r="U291" s="152"/>
    </row>
    <row r="292" customFormat="false" ht="14.25" hidden="false" customHeight="true" outlineLevel="0" collapsed="false">
      <c r="A292" s="135"/>
      <c r="B292" s="150"/>
      <c r="C292" s="151"/>
      <c r="D292" s="152"/>
      <c r="E292" s="152"/>
      <c r="F292" s="153"/>
      <c r="G292" s="152"/>
      <c r="H292" s="152"/>
      <c r="I292" s="152"/>
      <c r="J292" s="153"/>
      <c r="K292" s="152"/>
      <c r="L292" s="152"/>
      <c r="M292" s="149"/>
      <c r="N292" s="150"/>
      <c r="O292" s="153"/>
      <c r="P292" s="152"/>
      <c r="Q292" s="152"/>
      <c r="R292" s="152"/>
      <c r="S292" s="152"/>
      <c r="T292" s="152"/>
      <c r="U292" s="152"/>
    </row>
    <row r="293" customFormat="false" ht="14.25" hidden="false" customHeight="true" outlineLevel="0" collapsed="false">
      <c r="A293" s="135"/>
      <c r="B293" s="150"/>
      <c r="C293" s="151"/>
      <c r="D293" s="152"/>
      <c r="E293" s="152"/>
      <c r="F293" s="153"/>
      <c r="G293" s="152"/>
      <c r="H293" s="152"/>
      <c r="I293" s="152"/>
      <c r="J293" s="153"/>
      <c r="K293" s="152"/>
      <c r="L293" s="152"/>
      <c r="M293" s="149"/>
      <c r="N293" s="150"/>
      <c r="O293" s="153"/>
      <c r="P293" s="152"/>
      <c r="Q293" s="152"/>
      <c r="R293" s="152"/>
      <c r="S293" s="152"/>
      <c r="T293" s="152"/>
      <c r="U293" s="152"/>
    </row>
    <row r="294" customFormat="false" ht="14.25" hidden="false" customHeight="true" outlineLevel="0" collapsed="false">
      <c r="A294" s="135"/>
      <c r="B294" s="150"/>
      <c r="C294" s="151"/>
      <c r="D294" s="152"/>
      <c r="E294" s="152"/>
      <c r="F294" s="153"/>
      <c r="G294" s="152"/>
      <c r="H294" s="152"/>
      <c r="I294" s="152"/>
      <c r="J294" s="153"/>
      <c r="K294" s="152"/>
      <c r="L294" s="152"/>
      <c r="M294" s="149"/>
      <c r="N294" s="150"/>
      <c r="O294" s="153"/>
      <c r="P294" s="152"/>
      <c r="Q294" s="152"/>
      <c r="R294" s="152"/>
      <c r="S294" s="152"/>
      <c r="T294" s="152"/>
      <c r="U294" s="152"/>
    </row>
    <row r="295" customFormat="false" ht="14.25" hidden="false" customHeight="true" outlineLevel="0" collapsed="false">
      <c r="A295" s="135"/>
      <c r="B295" s="150"/>
      <c r="C295" s="151"/>
      <c r="D295" s="152"/>
      <c r="E295" s="152"/>
      <c r="F295" s="153"/>
      <c r="G295" s="152"/>
      <c r="H295" s="152"/>
      <c r="I295" s="152"/>
      <c r="J295" s="153"/>
      <c r="K295" s="152"/>
      <c r="L295" s="152"/>
      <c r="M295" s="149"/>
      <c r="N295" s="150"/>
      <c r="O295" s="153"/>
      <c r="P295" s="152"/>
      <c r="Q295" s="152"/>
      <c r="R295" s="152"/>
      <c r="S295" s="152"/>
      <c r="T295" s="152"/>
      <c r="U295" s="152"/>
    </row>
    <row r="296" customFormat="false" ht="14.25" hidden="false" customHeight="true" outlineLevel="0" collapsed="false">
      <c r="A296" s="135"/>
      <c r="B296" s="150"/>
      <c r="C296" s="151"/>
      <c r="D296" s="152"/>
      <c r="E296" s="152"/>
      <c r="F296" s="153"/>
      <c r="G296" s="152"/>
      <c r="H296" s="152"/>
      <c r="I296" s="152"/>
      <c r="J296" s="153"/>
      <c r="K296" s="152"/>
      <c r="L296" s="152"/>
      <c r="M296" s="149"/>
      <c r="N296" s="150"/>
      <c r="O296" s="153"/>
      <c r="P296" s="152"/>
      <c r="Q296" s="152"/>
      <c r="R296" s="152"/>
      <c r="S296" s="152"/>
      <c r="T296" s="152"/>
      <c r="U296" s="152"/>
    </row>
    <row r="297" customFormat="false" ht="14.25" hidden="false" customHeight="true" outlineLevel="0" collapsed="false">
      <c r="A297" s="135"/>
      <c r="B297" s="150"/>
      <c r="C297" s="151"/>
      <c r="D297" s="152"/>
      <c r="E297" s="152"/>
      <c r="F297" s="153"/>
      <c r="G297" s="152"/>
      <c r="H297" s="152"/>
      <c r="I297" s="152"/>
      <c r="J297" s="153"/>
      <c r="K297" s="152"/>
      <c r="L297" s="152"/>
      <c r="M297" s="149"/>
      <c r="N297" s="150"/>
      <c r="O297" s="153"/>
      <c r="P297" s="152"/>
      <c r="Q297" s="152"/>
      <c r="R297" s="152"/>
      <c r="S297" s="152"/>
      <c r="T297" s="152"/>
      <c r="U297" s="152"/>
    </row>
    <row r="298" customFormat="false" ht="14.25" hidden="false" customHeight="true" outlineLevel="0" collapsed="false">
      <c r="A298" s="135"/>
      <c r="B298" s="150"/>
      <c r="C298" s="151"/>
      <c r="D298" s="152"/>
      <c r="E298" s="152"/>
      <c r="F298" s="153"/>
      <c r="G298" s="152"/>
      <c r="H298" s="152"/>
      <c r="I298" s="152"/>
      <c r="J298" s="153"/>
      <c r="K298" s="152"/>
      <c r="L298" s="152"/>
      <c r="M298" s="149"/>
      <c r="N298" s="150"/>
      <c r="O298" s="153"/>
      <c r="P298" s="152"/>
      <c r="Q298" s="152"/>
      <c r="R298" s="152"/>
      <c r="S298" s="152"/>
      <c r="T298" s="152"/>
      <c r="U298" s="152"/>
    </row>
    <row r="299" customFormat="false" ht="14.25" hidden="false" customHeight="true" outlineLevel="0" collapsed="false">
      <c r="A299" s="135"/>
      <c r="B299" s="150"/>
      <c r="C299" s="151"/>
      <c r="D299" s="152"/>
      <c r="E299" s="152"/>
      <c r="F299" s="153"/>
      <c r="G299" s="152"/>
      <c r="H299" s="152"/>
      <c r="I299" s="152"/>
      <c r="J299" s="153"/>
      <c r="K299" s="152"/>
      <c r="L299" s="152"/>
      <c r="M299" s="149"/>
      <c r="N299" s="150"/>
      <c r="O299" s="153"/>
      <c r="P299" s="152"/>
      <c r="Q299" s="152"/>
      <c r="R299" s="152"/>
      <c r="S299" s="152"/>
      <c r="T299" s="152"/>
      <c r="U299" s="152"/>
    </row>
    <row r="300" customFormat="false" ht="14.25" hidden="false" customHeight="true" outlineLevel="0" collapsed="false">
      <c r="A300" s="135"/>
      <c r="B300" s="150"/>
      <c r="C300" s="151"/>
      <c r="D300" s="152"/>
      <c r="E300" s="152"/>
      <c r="F300" s="153"/>
      <c r="G300" s="152"/>
      <c r="H300" s="152"/>
      <c r="I300" s="152"/>
      <c r="J300" s="153"/>
      <c r="K300" s="152"/>
      <c r="L300" s="152"/>
      <c r="M300" s="149"/>
      <c r="N300" s="150"/>
      <c r="O300" s="153"/>
      <c r="P300" s="152"/>
      <c r="Q300" s="152"/>
      <c r="R300" s="152"/>
      <c r="S300" s="152"/>
      <c r="T300" s="152"/>
      <c r="U300" s="152"/>
    </row>
    <row r="301" customFormat="false" ht="14.25" hidden="false" customHeight="true" outlineLevel="0" collapsed="false">
      <c r="A301" s="135"/>
      <c r="B301" s="150"/>
      <c r="C301" s="151"/>
      <c r="D301" s="152"/>
      <c r="E301" s="152"/>
      <c r="F301" s="153"/>
      <c r="G301" s="152"/>
      <c r="H301" s="152"/>
      <c r="I301" s="152"/>
      <c r="J301" s="153"/>
      <c r="K301" s="152"/>
      <c r="L301" s="152"/>
      <c r="M301" s="149"/>
      <c r="N301" s="150"/>
      <c r="O301" s="153"/>
      <c r="P301" s="152"/>
      <c r="Q301" s="152"/>
      <c r="R301" s="152"/>
      <c r="S301" s="152"/>
      <c r="T301" s="152"/>
      <c r="U301" s="152"/>
    </row>
    <row r="302" customFormat="false" ht="14.25" hidden="false" customHeight="true" outlineLevel="0" collapsed="false">
      <c r="A302" s="135"/>
      <c r="B302" s="150"/>
      <c r="C302" s="151"/>
      <c r="D302" s="152"/>
      <c r="E302" s="152"/>
      <c r="F302" s="153"/>
      <c r="G302" s="152"/>
      <c r="H302" s="152"/>
      <c r="I302" s="152"/>
      <c r="J302" s="153"/>
      <c r="K302" s="152"/>
      <c r="L302" s="152"/>
      <c r="M302" s="149"/>
      <c r="N302" s="150"/>
      <c r="O302" s="153"/>
      <c r="P302" s="152"/>
      <c r="Q302" s="152"/>
      <c r="R302" s="152"/>
      <c r="S302" s="152"/>
      <c r="T302" s="152"/>
      <c r="U302" s="152"/>
    </row>
    <row r="303" customFormat="false" ht="14.25" hidden="false" customHeight="true" outlineLevel="0" collapsed="false">
      <c r="A303" s="135"/>
      <c r="B303" s="150"/>
      <c r="C303" s="151"/>
      <c r="D303" s="152"/>
      <c r="E303" s="152"/>
      <c r="F303" s="153"/>
      <c r="G303" s="152"/>
      <c r="H303" s="152"/>
      <c r="I303" s="152"/>
      <c r="J303" s="153"/>
      <c r="K303" s="152"/>
      <c r="L303" s="152"/>
      <c r="M303" s="149"/>
      <c r="N303" s="150"/>
      <c r="O303" s="153"/>
      <c r="P303" s="152"/>
      <c r="Q303" s="152"/>
      <c r="R303" s="152"/>
      <c r="S303" s="152"/>
      <c r="T303" s="152"/>
      <c r="U303" s="152"/>
    </row>
    <row r="304" customFormat="false" ht="14.25" hidden="false" customHeight="true" outlineLevel="0" collapsed="false">
      <c r="A304" s="135"/>
      <c r="B304" s="150"/>
      <c r="C304" s="151"/>
      <c r="D304" s="152"/>
      <c r="E304" s="152"/>
      <c r="F304" s="153"/>
      <c r="G304" s="152"/>
      <c r="H304" s="152"/>
      <c r="I304" s="152"/>
      <c r="J304" s="153"/>
      <c r="K304" s="152"/>
      <c r="L304" s="152"/>
      <c r="M304" s="149"/>
      <c r="N304" s="150"/>
      <c r="O304" s="153"/>
      <c r="P304" s="152"/>
      <c r="Q304" s="152"/>
      <c r="R304" s="152"/>
      <c r="S304" s="152"/>
      <c r="T304" s="152"/>
      <c r="U304" s="152"/>
    </row>
    <row r="305" customFormat="false" ht="14.25" hidden="false" customHeight="true" outlineLevel="0" collapsed="false">
      <c r="A305" s="135"/>
      <c r="B305" s="150"/>
      <c r="C305" s="151"/>
      <c r="D305" s="152"/>
      <c r="E305" s="152"/>
      <c r="F305" s="153"/>
      <c r="G305" s="152"/>
      <c r="H305" s="152"/>
      <c r="I305" s="152"/>
      <c r="J305" s="153"/>
      <c r="K305" s="152"/>
      <c r="L305" s="152"/>
      <c r="M305" s="149"/>
      <c r="N305" s="150"/>
      <c r="O305" s="153"/>
      <c r="P305" s="152"/>
      <c r="Q305" s="152"/>
      <c r="R305" s="152"/>
      <c r="S305" s="152"/>
      <c r="T305" s="152"/>
      <c r="U305" s="152"/>
    </row>
    <row r="306" customFormat="false" ht="14.25" hidden="false" customHeight="true" outlineLevel="0" collapsed="false">
      <c r="A306" s="135"/>
      <c r="B306" s="150"/>
      <c r="C306" s="151"/>
      <c r="D306" s="152"/>
      <c r="E306" s="152"/>
      <c r="F306" s="153"/>
      <c r="G306" s="152"/>
      <c r="H306" s="152"/>
      <c r="I306" s="152"/>
      <c r="J306" s="153"/>
      <c r="K306" s="152"/>
      <c r="L306" s="152"/>
      <c r="M306" s="149"/>
      <c r="N306" s="150"/>
      <c r="O306" s="153"/>
      <c r="P306" s="152"/>
      <c r="Q306" s="152"/>
      <c r="R306" s="152"/>
      <c r="S306" s="152"/>
      <c r="T306" s="152"/>
      <c r="U306" s="152"/>
    </row>
    <row r="307" customFormat="false" ht="14.25" hidden="false" customHeight="true" outlineLevel="0" collapsed="false">
      <c r="A307" s="135"/>
      <c r="B307" s="150"/>
      <c r="C307" s="151"/>
      <c r="D307" s="152"/>
      <c r="E307" s="152"/>
      <c r="F307" s="153"/>
      <c r="G307" s="152"/>
      <c r="H307" s="152"/>
      <c r="I307" s="152"/>
      <c r="J307" s="153"/>
      <c r="K307" s="152"/>
      <c r="L307" s="152"/>
      <c r="M307" s="149"/>
      <c r="N307" s="150"/>
      <c r="O307" s="153"/>
      <c r="P307" s="152"/>
      <c r="Q307" s="152"/>
      <c r="R307" s="152"/>
      <c r="S307" s="152"/>
      <c r="T307" s="152"/>
      <c r="U307" s="152"/>
    </row>
    <row r="308" customFormat="false" ht="14.25" hidden="false" customHeight="true" outlineLevel="0" collapsed="false">
      <c r="A308" s="135"/>
      <c r="B308" s="150"/>
      <c r="C308" s="151"/>
      <c r="D308" s="152"/>
      <c r="E308" s="152"/>
      <c r="F308" s="153"/>
      <c r="G308" s="152"/>
      <c r="H308" s="152"/>
      <c r="I308" s="152"/>
      <c r="J308" s="153"/>
      <c r="K308" s="152"/>
      <c r="L308" s="152"/>
      <c r="M308" s="149"/>
      <c r="N308" s="150"/>
      <c r="O308" s="153"/>
      <c r="P308" s="152"/>
      <c r="Q308" s="152"/>
      <c r="R308" s="152"/>
      <c r="S308" s="152"/>
      <c r="T308" s="152"/>
      <c r="U308" s="152"/>
    </row>
    <row r="309" customFormat="false" ht="14.25" hidden="false" customHeight="true" outlineLevel="0" collapsed="false">
      <c r="A309" s="135"/>
      <c r="B309" s="150"/>
      <c r="C309" s="151"/>
      <c r="D309" s="152"/>
      <c r="E309" s="152"/>
      <c r="F309" s="153"/>
      <c r="G309" s="152"/>
      <c r="H309" s="152"/>
      <c r="I309" s="152"/>
      <c r="J309" s="153"/>
      <c r="K309" s="152"/>
      <c r="L309" s="152"/>
      <c r="M309" s="149"/>
      <c r="N309" s="150"/>
      <c r="O309" s="153"/>
      <c r="P309" s="152"/>
      <c r="Q309" s="152"/>
      <c r="R309" s="152"/>
      <c r="S309" s="152"/>
      <c r="T309" s="152"/>
      <c r="U309" s="152"/>
    </row>
    <row r="310" customFormat="false" ht="14.25" hidden="false" customHeight="true" outlineLevel="0" collapsed="false">
      <c r="A310" s="135"/>
      <c r="B310" s="150"/>
      <c r="C310" s="151"/>
      <c r="D310" s="152"/>
      <c r="E310" s="152"/>
      <c r="F310" s="153"/>
      <c r="G310" s="152"/>
      <c r="H310" s="152"/>
      <c r="I310" s="152"/>
      <c r="J310" s="153"/>
      <c r="K310" s="152"/>
      <c r="L310" s="152"/>
      <c r="M310" s="149"/>
      <c r="N310" s="150"/>
      <c r="O310" s="153"/>
      <c r="P310" s="152"/>
      <c r="Q310" s="152"/>
      <c r="R310" s="152"/>
      <c r="S310" s="152"/>
      <c r="T310" s="152"/>
      <c r="U310" s="152"/>
    </row>
    <row r="311" customFormat="false" ht="14.25" hidden="false" customHeight="true" outlineLevel="0" collapsed="false">
      <c r="A311" s="135"/>
      <c r="B311" s="150"/>
      <c r="C311" s="151"/>
      <c r="D311" s="152"/>
      <c r="E311" s="152"/>
      <c r="F311" s="153"/>
      <c r="G311" s="152"/>
      <c r="H311" s="152"/>
      <c r="I311" s="152"/>
      <c r="J311" s="153"/>
      <c r="K311" s="152"/>
      <c r="L311" s="152"/>
      <c r="M311" s="149"/>
      <c r="N311" s="150"/>
      <c r="O311" s="153"/>
      <c r="P311" s="152"/>
      <c r="Q311" s="152"/>
      <c r="R311" s="152"/>
      <c r="S311" s="152"/>
      <c r="T311" s="152"/>
      <c r="U311" s="152"/>
    </row>
    <row r="312" customFormat="false" ht="14.25" hidden="false" customHeight="true" outlineLevel="0" collapsed="false">
      <c r="A312" s="135"/>
      <c r="B312" s="150"/>
      <c r="C312" s="151"/>
      <c r="D312" s="152"/>
      <c r="E312" s="152"/>
      <c r="F312" s="153"/>
      <c r="G312" s="152"/>
      <c r="H312" s="152"/>
      <c r="I312" s="152"/>
      <c r="J312" s="153"/>
      <c r="K312" s="152"/>
      <c r="L312" s="152"/>
      <c r="M312" s="149"/>
      <c r="N312" s="150"/>
      <c r="O312" s="153"/>
      <c r="P312" s="152"/>
      <c r="Q312" s="152"/>
      <c r="R312" s="152"/>
      <c r="S312" s="152"/>
      <c r="T312" s="152"/>
      <c r="U312" s="152"/>
    </row>
    <row r="313" customFormat="false" ht="14.25" hidden="false" customHeight="true" outlineLevel="0" collapsed="false">
      <c r="A313" s="135"/>
      <c r="B313" s="150"/>
      <c r="C313" s="151"/>
      <c r="D313" s="152"/>
      <c r="E313" s="152"/>
      <c r="F313" s="153"/>
      <c r="G313" s="152"/>
      <c r="H313" s="152"/>
      <c r="I313" s="152"/>
      <c r="J313" s="153"/>
      <c r="K313" s="152"/>
      <c r="L313" s="152"/>
      <c r="M313" s="149"/>
      <c r="N313" s="150"/>
      <c r="O313" s="153"/>
      <c r="P313" s="152"/>
      <c r="Q313" s="152"/>
      <c r="R313" s="152"/>
      <c r="S313" s="152"/>
      <c r="T313" s="152"/>
      <c r="U313" s="152"/>
    </row>
    <row r="314" customFormat="false" ht="14.25" hidden="false" customHeight="true" outlineLevel="0" collapsed="false">
      <c r="A314" s="135"/>
      <c r="B314" s="150"/>
      <c r="C314" s="151"/>
      <c r="D314" s="152"/>
      <c r="E314" s="152"/>
      <c r="F314" s="153"/>
      <c r="G314" s="152"/>
      <c r="H314" s="152"/>
      <c r="I314" s="152"/>
      <c r="J314" s="153"/>
      <c r="K314" s="152"/>
      <c r="L314" s="152"/>
      <c r="M314" s="149"/>
      <c r="N314" s="150"/>
      <c r="O314" s="153"/>
      <c r="P314" s="152"/>
      <c r="Q314" s="152"/>
      <c r="R314" s="152"/>
      <c r="S314" s="152"/>
      <c r="T314" s="152"/>
      <c r="U314" s="152"/>
    </row>
    <row r="315" customFormat="false" ht="14.25" hidden="false" customHeight="true" outlineLevel="0" collapsed="false">
      <c r="A315" s="135"/>
      <c r="B315" s="150"/>
      <c r="C315" s="151"/>
      <c r="D315" s="152"/>
      <c r="E315" s="152"/>
      <c r="F315" s="153"/>
      <c r="G315" s="152"/>
      <c r="H315" s="152"/>
      <c r="I315" s="152"/>
      <c r="J315" s="153"/>
      <c r="K315" s="152"/>
      <c r="L315" s="152"/>
      <c r="M315" s="149"/>
      <c r="N315" s="150"/>
      <c r="O315" s="153"/>
      <c r="P315" s="152"/>
      <c r="Q315" s="152"/>
      <c r="R315" s="152"/>
      <c r="S315" s="152"/>
      <c r="T315" s="152"/>
      <c r="U315" s="152"/>
    </row>
    <row r="316" customFormat="false" ht="14.25" hidden="false" customHeight="true" outlineLevel="0" collapsed="false">
      <c r="A316" s="135"/>
      <c r="B316" s="150"/>
      <c r="C316" s="151"/>
      <c r="D316" s="152"/>
      <c r="E316" s="152"/>
      <c r="F316" s="153"/>
      <c r="G316" s="152"/>
      <c r="H316" s="152"/>
      <c r="I316" s="152"/>
      <c r="J316" s="153"/>
      <c r="K316" s="152"/>
      <c r="L316" s="152"/>
      <c r="M316" s="149"/>
      <c r="N316" s="150"/>
      <c r="O316" s="153"/>
      <c r="P316" s="152"/>
      <c r="Q316" s="152"/>
      <c r="R316" s="152"/>
      <c r="S316" s="152"/>
      <c r="T316" s="152"/>
      <c r="U316" s="152"/>
    </row>
    <row r="317" customFormat="false" ht="14.25" hidden="false" customHeight="true" outlineLevel="0" collapsed="false">
      <c r="A317" s="135"/>
      <c r="B317" s="150"/>
      <c r="C317" s="151"/>
      <c r="D317" s="152"/>
      <c r="E317" s="152"/>
      <c r="F317" s="153"/>
      <c r="G317" s="152"/>
      <c r="H317" s="152"/>
      <c r="I317" s="152"/>
      <c r="J317" s="153"/>
      <c r="K317" s="152"/>
      <c r="L317" s="152"/>
      <c r="M317" s="149"/>
      <c r="N317" s="150"/>
      <c r="O317" s="153"/>
      <c r="P317" s="152"/>
      <c r="Q317" s="152"/>
      <c r="R317" s="152"/>
      <c r="S317" s="152"/>
      <c r="T317" s="152"/>
      <c r="U317" s="152"/>
    </row>
    <row r="318" customFormat="false" ht="14.25" hidden="false" customHeight="true" outlineLevel="0" collapsed="false">
      <c r="A318" s="135"/>
      <c r="B318" s="150"/>
      <c r="C318" s="151"/>
      <c r="D318" s="152"/>
      <c r="E318" s="152"/>
      <c r="F318" s="153"/>
      <c r="G318" s="152"/>
      <c r="H318" s="152"/>
      <c r="I318" s="152"/>
      <c r="J318" s="153"/>
      <c r="K318" s="152"/>
      <c r="L318" s="152"/>
      <c r="M318" s="149"/>
      <c r="N318" s="150"/>
      <c r="O318" s="153"/>
      <c r="P318" s="152"/>
      <c r="Q318" s="152"/>
      <c r="R318" s="152"/>
      <c r="S318" s="152"/>
      <c r="T318" s="152"/>
      <c r="U318" s="152"/>
    </row>
    <row r="319" customFormat="false" ht="14.25" hidden="false" customHeight="true" outlineLevel="0" collapsed="false">
      <c r="A319" s="135"/>
      <c r="B319" s="150"/>
      <c r="C319" s="151"/>
      <c r="D319" s="152"/>
      <c r="E319" s="152"/>
      <c r="F319" s="153"/>
      <c r="G319" s="152"/>
      <c r="H319" s="152"/>
      <c r="I319" s="152"/>
      <c r="J319" s="153"/>
      <c r="K319" s="152"/>
      <c r="L319" s="152"/>
      <c r="M319" s="149"/>
      <c r="N319" s="150"/>
      <c r="O319" s="153"/>
      <c r="P319" s="152"/>
      <c r="Q319" s="152"/>
      <c r="R319" s="152"/>
      <c r="S319" s="152"/>
      <c r="T319" s="152"/>
      <c r="U319" s="152"/>
    </row>
    <row r="320" customFormat="false" ht="14.25" hidden="false" customHeight="true" outlineLevel="0" collapsed="false">
      <c r="A320" s="135"/>
      <c r="B320" s="150"/>
      <c r="C320" s="151"/>
      <c r="D320" s="152"/>
      <c r="E320" s="152"/>
      <c r="F320" s="153"/>
      <c r="G320" s="152"/>
      <c r="H320" s="152"/>
      <c r="I320" s="152"/>
      <c r="J320" s="153"/>
      <c r="K320" s="152"/>
      <c r="L320" s="152"/>
      <c r="M320" s="149"/>
      <c r="N320" s="150"/>
      <c r="O320" s="153"/>
      <c r="P320" s="152"/>
      <c r="Q320" s="152"/>
      <c r="R320" s="152"/>
      <c r="S320" s="152"/>
      <c r="T320" s="152"/>
      <c r="U320" s="152"/>
    </row>
    <row r="321" customFormat="false" ht="14.25" hidden="false" customHeight="true" outlineLevel="0" collapsed="false">
      <c r="A321" s="135"/>
      <c r="B321" s="150"/>
      <c r="C321" s="151"/>
      <c r="D321" s="152"/>
      <c r="E321" s="152"/>
      <c r="F321" s="153"/>
      <c r="G321" s="152"/>
      <c r="H321" s="152"/>
      <c r="I321" s="152"/>
      <c r="J321" s="153"/>
      <c r="K321" s="152"/>
      <c r="L321" s="152"/>
      <c r="M321" s="149"/>
      <c r="N321" s="150"/>
      <c r="O321" s="153"/>
      <c r="P321" s="152"/>
      <c r="Q321" s="152"/>
      <c r="R321" s="152"/>
      <c r="S321" s="152"/>
      <c r="T321" s="152"/>
      <c r="U321" s="152"/>
    </row>
    <row r="322" customFormat="false" ht="14.25" hidden="false" customHeight="true" outlineLevel="0" collapsed="false">
      <c r="A322" s="135"/>
      <c r="B322" s="150"/>
      <c r="C322" s="151"/>
      <c r="D322" s="152"/>
      <c r="E322" s="152"/>
      <c r="F322" s="153"/>
      <c r="G322" s="152"/>
      <c r="H322" s="152"/>
      <c r="I322" s="152"/>
      <c r="J322" s="153"/>
      <c r="K322" s="152"/>
      <c r="L322" s="152"/>
      <c r="M322" s="149"/>
      <c r="N322" s="150"/>
      <c r="O322" s="153"/>
      <c r="P322" s="152"/>
      <c r="Q322" s="152"/>
      <c r="R322" s="152"/>
      <c r="S322" s="152"/>
      <c r="T322" s="152"/>
      <c r="U322" s="152"/>
    </row>
    <row r="323" customFormat="false" ht="14.25" hidden="false" customHeight="true" outlineLevel="0" collapsed="false">
      <c r="A323" s="135"/>
      <c r="B323" s="150"/>
      <c r="C323" s="151"/>
      <c r="D323" s="152"/>
      <c r="E323" s="152"/>
      <c r="F323" s="153"/>
      <c r="G323" s="152"/>
      <c r="H323" s="152"/>
      <c r="I323" s="152"/>
      <c r="J323" s="153"/>
      <c r="K323" s="152"/>
      <c r="L323" s="152"/>
      <c r="M323" s="149"/>
      <c r="N323" s="150"/>
      <c r="O323" s="153"/>
      <c r="P323" s="152"/>
      <c r="Q323" s="152"/>
      <c r="R323" s="152"/>
      <c r="S323" s="152"/>
      <c r="T323" s="152"/>
      <c r="U323" s="152"/>
    </row>
    <row r="324" customFormat="false" ht="14.25" hidden="false" customHeight="true" outlineLevel="0" collapsed="false">
      <c r="A324" s="135"/>
      <c r="B324" s="150"/>
      <c r="C324" s="151"/>
      <c r="D324" s="152"/>
      <c r="E324" s="152"/>
      <c r="F324" s="153"/>
      <c r="G324" s="152"/>
      <c r="H324" s="152"/>
      <c r="I324" s="152"/>
      <c r="J324" s="153"/>
      <c r="K324" s="152"/>
      <c r="L324" s="152"/>
      <c r="M324" s="149"/>
      <c r="N324" s="150"/>
      <c r="O324" s="153"/>
      <c r="P324" s="152"/>
      <c r="Q324" s="152"/>
      <c r="R324" s="152"/>
      <c r="S324" s="152"/>
      <c r="T324" s="152"/>
      <c r="U324" s="152"/>
    </row>
    <row r="325" customFormat="false" ht="14.25" hidden="false" customHeight="true" outlineLevel="0" collapsed="false">
      <c r="A325" s="135"/>
      <c r="B325" s="150"/>
      <c r="C325" s="151"/>
      <c r="D325" s="152"/>
      <c r="E325" s="152"/>
      <c r="F325" s="153"/>
      <c r="G325" s="152"/>
      <c r="H325" s="152"/>
      <c r="I325" s="152"/>
      <c r="J325" s="153"/>
      <c r="K325" s="152"/>
      <c r="L325" s="152"/>
      <c r="M325" s="149"/>
      <c r="N325" s="150"/>
      <c r="O325" s="153"/>
      <c r="P325" s="152"/>
      <c r="Q325" s="152"/>
      <c r="R325" s="152"/>
      <c r="S325" s="152"/>
      <c r="T325" s="152"/>
      <c r="U325" s="152"/>
    </row>
    <row r="326" customFormat="false" ht="14.25" hidden="false" customHeight="true" outlineLevel="0" collapsed="false">
      <c r="A326" s="135"/>
      <c r="B326" s="150"/>
      <c r="C326" s="151"/>
      <c r="D326" s="152"/>
      <c r="E326" s="152"/>
      <c r="F326" s="153"/>
      <c r="G326" s="152"/>
      <c r="H326" s="152"/>
      <c r="I326" s="152"/>
      <c r="J326" s="153"/>
      <c r="K326" s="152"/>
      <c r="L326" s="152"/>
      <c r="M326" s="149"/>
      <c r="N326" s="150"/>
      <c r="O326" s="153"/>
      <c r="P326" s="152"/>
      <c r="Q326" s="152"/>
      <c r="R326" s="152"/>
      <c r="S326" s="152"/>
      <c r="T326" s="152"/>
      <c r="U326" s="152"/>
    </row>
    <row r="327" customFormat="false" ht="14.25" hidden="false" customHeight="true" outlineLevel="0" collapsed="false">
      <c r="A327" s="135"/>
      <c r="B327" s="150"/>
      <c r="C327" s="151"/>
      <c r="D327" s="152"/>
      <c r="E327" s="152"/>
      <c r="F327" s="153"/>
      <c r="G327" s="152"/>
      <c r="H327" s="152"/>
      <c r="I327" s="152"/>
      <c r="J327" s="153"/>
      <c r="K327" s="152"/>
      <c r="L327" s="152"/>
      <c r="M327" s="149"/>
      <c r="N327" s="150"/>
      <c r="O327" s="153"/>
      <c r="P327" s="152"/>
      <c r="Q327" s="152"/>
      <c r="R327" s="152"/>
      <c r="S327" s="152"/>
      <c r="T327" s="152"/>
      <c r="U327" s="152"/>
    </row>
    <row r="328" customFormat="false" ht="14.25" hidden="false" customHeight="true" outlineLevel="0" collapsed="false">
      <c r="A328" s="135"/>
      <c r="B328" s="150"/>
      <c r="C328" s="151"/>
      <c r="D328" s="152"/>
      <c r="E328" s="152"/>
      <c r="F328" s="153"/>
      <c r="G328" s="152"/>
      <c r="H328" s="152"/>
      <c r="I328" s="152"/>
      <c r="J328" s="153"/>
      <c r="K328" s="152"/>
      <c r="L328" s="152"/>
      <c r="M328" s="149"/>
      <c r="N328" s="150"/>
      <c r="O328" s="153"/>
      <c r="P328" s="152"/>
      <c r="Q328" s="152"/>
      <c r="R328" s="152"/>
      <c r="S328" s="152"/>
      <c r="T328" s="152"/>
      <c r="U328" s="152"/>
    </row>
    <row r="329" customFormat="false" ht="14.25" hidden="false" customHeight="true" outlineLevel="0" collapsed="false">
      <c r="A329" s="135"/>
      <c r="B329" s="150"/>
      <c r="C329" s="151"/>
      <c r="D329" s="152"/>
      <c r="E329" s="152"/>
      <c r="F329" s="153"/>
      <c r="G329" s="152"/>
      <c r="H329" s="152"/>
      <c r="I329" s="152"/>
      <c r="J329" s="153"/>
      <c r="K329" s="152"/>
      <c r="L329" s="152"/>
      <c r="M329" s="149"/>
      <c r="N329" s="150"/>
      <c r="O329" s="153"/>
      <c r="P329" s="152"/>
      <c r="Q329" s="152"/>
      <c r="R329" s="152"/>
      <c r="S329" s="152"/>
      <c r="T329" s="152"/>
      <c r="U329" s="152"/>
    </row>
    <row r="330" customFormat="false" ht="14.25" hidden="false" customHeight="true" outlineLevel="0" collapsed="false">
      <c r="A330" s="135"/>
      <c r="B330" s="150"/>
      <c r="C330" s="151"/>
      <c r="D330" s="152"/>
      <c r="E330" s="152"/>
      <c r="F330" s="153"/>
      <c r="G330" s="152"/>
      <c r="H330" s="152"/>
      <c r="I330" s="152"/>
      <c r="J330" s="153"/>
      <c r="K330" s="152"/>
      <c r="L330" s="152"/>
      <c r="M330" s="149"/>
      <c r="N330" s="150"/>
      <c r="O330" s="153"/>
      <c r="P330" s="152"/>
      <c r="Q330" s="152"/>
      <c r="R330" s="152"/>
      <c r="S330" s="152"/>
      <c r="T330" s="152"/>
      <c r="U330" s="152"/>
    </row>
    <row r="331" customFormat="false" ht="14.25" hidden="false" customHeight="true" outlineLevel="0" collapsed="false">
      <c r="A331" s="135"/>
      <c r="B331" s="150"/>
      <c r="C331" s="151"/>
      <c r="D331" s="152"/>
      <c r="E331" s="152"/>
      <c r="F331" s="153"/>
      <c r="G331" s="152"/>
      <c r="H331" s="152"/>
      <c r="I331" s="152"/>
      <c r="J331" s="153"/>
      <c r="K331" s="152"/>
      <c r="L331" s="152"/>
      <c r="M331" s="149"/>
      <c r="N331" s="150"/>
      <c r="O331" s="153"/>
      <c r="P331" s="152"/>
      <c r="Q331" s="152"/>
      <c r="R331" s="152"/>
      <c r="S331" s="152"/>
      <c r="T331" s="152"/>
      <c r="U331" s="152"/>
    </row>
    <row r="332" customFormat="false" ht="14.25" hidden="false" customHeight="true" outlineLevel="0" collapsed="false">
      <c r="A332" s="135"/>
      <c r="B332" s="150"/>
      <c r="C332" s="151"/>
      <c r="D332" s="152"/>
      <c r="E332" s="152"/>
      <c r="F332" s="153"/>
      <c r="G332" s="152"/>
      <c r="H332" s="152"/>
      <c r="I332" s="152"/>
      <c r="J332" s="153"/>
      <c r="K332" s="152"/>
      <c r="L332" s="152"/>
      <c r="M332" s="149"/>
      <c r="N332" s="150"/>
      <c r="O332" s="153"/>
      <c r="P332" s="152"/>
      <c r="Q332" s="152"/>
      <c r="R332" s="152"/>
      <c r="S332" s="152"/>
      <c r="T332" s="152"/>
      <c r="U332" s="152"/>
    </row>
    <row r="333" customFormat="false" ht="14.25" hidden="false" customHeight="true" outlineLevel="0" collapsed="false">
      <c r="A333" s="135"/>
      <c r="B333" s="150"/>
      <c r="C333" s="151"/>
      <c r="D333" s="152"/>
      <c r="E333" s="152"/>
      <c r="F333" s="153"/>
      <c r="G333" s="152"/>
      <c r="H333" s="152"/>
      <c r="I333" s="152"/>
      <c r="J333" s="153"/>
      <c r="K333" s="152"/>
      <c r="L333" s="152"/>
      <c r="M333" s="149"/>
      <c r="N333" s="150"/>
      <c r="O333" s="153"/>
      <c r="P333" s="152"/>
      <c r="Q333" s="152"/>
      <c r="R333" s="152"/>
      <c r="S333" s="152"/>
      <c r="T333" s="152"/>
      <c r="U333" s="152"/>
    </row>
    <row r="334" customFormat="false" ht="14.25" hidden="false" customHeight="true" outlineLevel="0" collapsed="false">
      <c r="A334" s="135"/>
      <c r="B334" s="150"/>
      <c r="C334" s="151"/>
      <c r="D334" s="152"/>
      <c r="E334" s="152"/>
      <c r="F334" s="153"/>
      <c r="G334" s="152"/>
      <c r="H334" s="152"/>
      <c r="I334" s="152"/>
      <c r="J334" s="153"/>
      <c r="K334" s="152"/>
      <c r="L334" s="152"/>
      <c r="M334" s="149"/>
      <c r="N334" s="150"/>
      <c r="O334" s="153"/>
      <c r="P334" s="152"/>
      <c r="Q334" s="152"/>
      <c r="R334" s="152"/>
      <c r="S334" s="152"/>
      <c r="T334" s="152"/>
      <c r="U334" s="152"/>
    </row>
    <row r="335" customFormat="false" ht="14.25" hidden="false" customHeight="true" outlineLevel="0" collapsed="false">
      <c r="A335" s="135"/>
      <c r="B335" s="150"/>
      <c r="C335" s="151"/>
      <c r="D335" s="152"/>
      <c r="E335" s="152"/>
      <c r="F335" s="153"/>
      <c r="G335" s="152"/>
      <c r="H335" s="152"/>
      <c r="I335" s="152"/>
      <c r="J335" s="153"/>
      <c r="K335" s="152"/>
      <c r="L335" s="152"/>
      <c r="M335" s="149"/>
      <c r="N335" s="150"/>
      <c r="O335" s="153"/>
      <c r="P335" s="152"/>
      <c r="Q335" s="152"/>
      <c r="R335" s="152"/>
      <c r="S335" s="152"/>
      <c r="T335" s="152"/>
      <c r="U335" s="152"/>
    </row>
    <row r="336" customFormat="false" ht="14.25" hidden="false" customHeight="true" outlineLevel="0" collapsed="false">
      <c r="A336" s="135"/>
      <c r="B336" s="150"/>
      <c r="C336" s="151"/>
      <c r="D336" s="152"/>
      <c r="E336" s="152"/>
      <c r="F336" s="153"/>
      <c r="G336" s="152"/>
      <c r="H336" s="152"/>
      <c r="I336" s="152"/>
      <c r="J336" s="153"/>
      <c r="K336" s="152"/>
      <c r="L336" s="152"/>
      <c r="M336" s="149"/>
      <c r="N336" s="150"/>
      <c r="O336" s="153"/>
      <c r="P336" s="152"/>
      <c r="Q336" s="152"/>
      <c r="R336" s="152"/>
      <c r="S336" s="152"/>
      <c r="T336" s="152"/>
      <c r="U336" s="152"/>
    </row>
    <row r="337" customFormat="false" ht="14.25" hidden="false" customHeight="true" outlineLevel="0" collapsed="false">
      <c r="A337" s="135"/>
      <c r="B337" s="150"/>
      <c r="C337" s="151"/>
      <c r="D337" s="152"/>
      <c r="E337" s="152"/>
      <c r="F337" s="153"/>
      <c r="G337" s="152"/>
      <c r="H337" s="152"/>
      <c r="I337" s="152"/>
      <c r="J337" s="153"/>
      <c r="K337" s="152"/>
      <c r="L337" s="152"/>
      <c r="M337" s="149"/>
      <c r="N337" s="150"/>
      <c r="O337" s="153"/>
      <c r="P337" s="152"/>
      <c r="Q337" s="152"/>
      <c r="R337" s="152"/>
      <c r="S337" s="152"/>
      <c r="T337" s="152"/>
      <c r="U337" s="152"/>
    </row>
    <row r="338" customFormat="false" ht="14.25" hidden="false" customHeight="true" outlineLevel="0" collapsed="false">
      <c r="A338" s="135"/>
      <c r="B338" s="150"/>
      <c r="C338" s="151"/>
      <c r="D338" s="152"/>
      <c r="E338" s="152"/>
      <c r="F338" s="153"/>
      <c r="G338" s="152"/>
      <c r="H338" s="152"/>
      <c r="I338" s="152"/>
      <c r="J338" s="153"/>
      <c r="K338" s="152"/>
      <c r="L338" s="152"/>
      <c r="M338" s="149"/>
      <c r="N338" s="150"/>
      <c r="O338" s="153"/>
      <c r="P338" s="152"/>
      <c r="Q338" s="152"/>
      <c r="R338" s="152"/>
      <c r="S338" s="152"/>
      <c r="T338" s="152"/>
      <c r="U338" s="152"/>
    </row>
    <row r="339" customFormat="false" ht="14.25" hidden="false" customHeight="true" outlineLevel="0" collapsed="false">
      <c r="A339" s="135"/>
      <c r="B339" s="150"/>
      <c r="C339" s="151"/>
      <c r="D339" s="152"/>
      <c r="E339" s="152"/>
      <c r="F339" s="153"/>
      <c r="G339" s="152"/>
      <c r="H339" s="152"/>
      <c r="I339" s="152"/>
      <c r="J339" s="153"/>
      <c r="K339" s="152"/>
      <c r="L339" s="152"/>
      <c r="M339" s="149"/>
      <c r="N339" s="150"/>
      <c r="O339" s="153"/>
      <c r="P339" s="152"/>
      <c r="Q339" s="152"/>
      <c r="R339" s="152"/>
      <c r="S339" s="152"/>
      <c r="T339" s="152"/>
      <c r="U339" s="152"/>
    </row>
    <row r="340" customFormat="false" ht="14.25" hidden="false" customHeight="true" outlineLevel="0" collapsed="false">
      <c r="A340" s="135"/>
      <c r="B340" s="150"/>
      <c r="C340" s="151"/>
      <c r="D340" s="152"/>
      <c r="E340" s="152"/>
      <c r="F340" s="153"/>
      <c r="G340" s="152"/>
      <c r="H340" s="152"/>
      <c r="I340" s="152"/>
      <c r="J340" s="153"/>
      <c r="K340" s="152"/>
      <c r="L340" s="152"/>
      <c r="M340" s="149"/>
      <c r="N340" s="150"/>
      <c r="O340" s="153"/>
      <c r="P340" s="152"/>
      <c r="Q340" s="152"/>
      <c r="R340" s="152"/>
      <c r="S340" s="152"/>
      <c r="T340" s="152"/>
      <c r="U340" s="152"/>
    </row>
    <row r="341" customFormat="false" ht="14.25" hidden="false" customHeight="true" outlineLevel="0" collapsed="false">
      <c r="A341" s="135"/>
      <c r="B341" s="150"/>
      <c r="C341" s="151"/>
      <c r="D341" s="152"/>
      <c r="E341" s="152"/>
      <c r="F341" s="153"/>
      <c r="G341" s="152"/>
      <c r="H341" s="152"/>
      <c r="I341" s="152"/>
      <c r="J341" s="153"/>
      <c r="K341" s="152"/>
      <c r="L341" s="152"/>
      <c r="M341" s="149"/>
      <c r="N341" s="150"/>
      <c r="O341" s="153"/>
      <c r="P341" s="152"/>
      <c r="Q341" s="152"/>
      <c r="R341" s="152"/>
      <c r="S341" s="152"/>
      <c r="T341" s="152"/>
      <c r="U341" s="152"/>
    </row>
    <row r="342" customFormat="false" ht="14.25" hidden="false" customHeight="true" outlineLevel="0" collapsed="false">
      <c r="A342" s="135"/>
      <c r="B342" s="150"/>
      <c r="C342" s="151"/>
      <c r="D342" s="152"/>
      <c r="E342" s="152"/>
      <c r="F342" s="153"/>
      <c r="G342" s="152"/>
      <c r="H342" s="152"/>
      <c r="I342" s="152"/>
      <c r="J342" s="153"/>
      <c r="K342" s="152"/>
      <c r="L342" s="152"/>
      <c r="M342" s="149"/>
      <c r="N342" s="150"/>
      <c r="O342" s="153"/>
      <c r="P342" s="152"/>
      <c r="Q342" s="152"/>
      <c r="R342" s="152"/>
      <c r="S342" s="152"/>
      <c r="T342" s="152"/>
      <c r="U342" s="152"/>
    </row>
    <row r="343" customFormat="false" ht="14.25" hidden="false" customHeight="true" outlineLevel="0" collapsed="false">
      <c r="A343" s="135"/>
      <c r="B343" s="150"/>
      <c r="C343" s="151"/>
      <c r="D343" s="152"/>
      <c r="E343" s="152"/>
      <c r="F343" s="153"/>
      <c r="G343" s="152"/>
      <c r="H343" s="152"/>
      <c r="I343" s="152"/>
      <c r="J343" s="153"/>
      <c r="K343" s="152"/>
      <c r="L343" s="152"/>
      <c r="M343" s="149"/>
      <c r="N343" s="150"/>
      <c r="O343" s="153"/>
      <c r="P343" s="152"/>
      <c r="Q343" s="152"/>
      <c r="R343" s="152"/>
      <c r="S343" s="152"/>
      <c r="T343" s="152"/>
      <c r="U343" s="152"/>
    </row>
    <row r="344" customFormat="false" ht="14.25" hidden="false" customHeight="true" outlineLevel="0" collapsed="false">
      <c r="A344" s="135"/>
      <c r="B344" s="150"/>
      <c r="C344" s="151"/>
      <c r="D344" s="152"/>
      <c r="E344" s="152"/>
      <c r="F344" s="153"/>
      <c r="G344" s="152"/>
      <c r="H344" s="152"/>
      <c r="I344" s="152"/>
      <c r="J344" s="153"/>
      <c r="K344" s="152"/>
      <c r="L344" s="152"/>
      <c r="M344" s="149"/>
      <c r="N344" s="150"/>
      <c r="O344" s="153"/>
      <c r="P344" s="152"/>
      <c r="Q344" s="152"/>
      <c r="R344" s="152"/>
      <c r="S344" s="152"/>
      <c r="T344" s="152"/>
      <c r="U344" s="152"/>
    </row>
    <row r="345" customFormat="false" ht="14.25" hidden="false" customHeight="true" outlineLevel="0" collapsed="false">
      <c r="A345" s="135"/>
      <c r="B345" s="150"/>
      <c r="C345" s="151"/>
      <c r="D345" s="152"/>
      <c r="E345" s="152"/>
      <c r="F345" s="153"/>
      <c r="G345" s="152"/>
      <c r="H345" s="152"/>
      <c r="I345" s="152"/>
      <c r="J345" s="153"/>
      <c r="K345" s="152"/>
      <c r="L345" s="152"/>
      <c r="M345" s="149"/>
      <c r="N345" s="150"/>
      <c r="O345" s="153"/>
      <c r="P345" s="152"/>
      <c r="Q345" s="152"/>
      <c r="R345" s="152"/>
      <c r="S345" s="152"/>
      <c r="T345" s="152"/>
      <c r="U345" s="152"/>
    </row>
    <row r="346" customFormat="false" ht="14.25" hidden="false" customHeight="true" outlineLevel="0" collapsed="false">
      <c r="A346" s="135"/>
      <c r="B346" s="150"/>
      <c r="C346" s="151"/>
      <c r="D346" s="152"/>
      <c r="E346" s="152"/>
      <c r="F346" s="153"/>
      <c r="G346" s="152"/>
      <c r="H346" s="152"/>
      <c r="I346" s="152"/>
      <c r="J346" s="153"/>
      <c r="K346" s="152"/>
      <c r="L346" s="152"/>
      <c r="M346" s="149"/>
      <c r="N346" s="150"/>
      <c r="O346" s="153"/>
      <c r="P346" s="152"/>
      <c r="Q346" s="152"/>
      <c r="R346" s="152"/>
      <c r="S346" s="152"/>
      <c r="T346" s="152"/>
      <c r="U346" s="152"/>
    </row>
    <row r="347" customFormat="false" ht="14.25" hidden="false" customHeight="true" outlineLevel="0" collapsed="false">
      <c r="A347" s="135"/>
      <c r="B347" s="150"/>
      <c r="C347" s="151"/>
      <c r="D347" s="152"/>
      <c r="E347" s="152"/>
      <c r="F347" s="153"/>
      <c r="G347" s="152"/>
      <c r="H347" s="152"/>
      <c r="I347" s="152"/>
      <c r="J347" s="153"/>
      <c r="K347" s="152"/>
      <c r="L347" s="152"/>
      <c r="M347" s="149"/>
      <c r="N347" s="150"/>
      <c r="O347" s="153"/>
      <c r="P347" s="152"/>
      <c r="Q347" s="152"/>
      <c r="R347" s="152"/>
      <c r="S347" s="152"/>
      <c r="T347" s="152"/>
      <c r="U347" s="152"/>
    </row>
    <row r="348" customFormat="false" ht="14.25" hidden="false" customHeight="true" outlineLevel="0" collapsed="false">
      <c r="A348" s="135"/>
      <c r="B348" s="150"/>
      <c r="C348" s="151"/>
      <c r="D348" s="152"/>
      <c r="E348" s="152"/>
      <c r="F348" s="153"/>
      <c r="G348" s="152"/>
      <c r="H348" s="152"/>
      <c r="I348" s="152"/>
      <c r="J348" s="153"/>
      <c r="K348" s="152"/>
      <c r="L348" s="152"/>
      <c r="M348" s="149"/>
      <c r="N348" s="150"/>
      <c r="O348" s="153"/>
      <c r="P348" s="152"/>
      <c r="Q348" s="152"/>
      <c r="R348" s="152"/>
      <c r="S348" s="152"/>
      <c r="T348" s="152"/>
      <c r="U348" s="152"/>
    </row>
    <row r="349" customFormat="false" ht="14.25" hidden="false" customHeight="true" outlineLevel="0" collapsed="false">
      <c r="A349" s="135"/>
      <c r="B349" s="150"/>
      <c r="C349" s="151"/>
      <c r="D349" s="152"/>
      <c r="E349" s="152"/>
      <c r="F349" s="153"/>
      <c r="G349" s="152"/>
      <c r="H349" s="152"/>
      <c r="I349" s="152"/>
      <c r="J349" s="153"/>
      <c r="K349" s="152"/>
      <c r="L349" s="152"/>
      <c r="M349" s="149"/>
      <c r="N349" s="150"/>
      <c r="O349" s="153"/>
      <c r="P349" s="152"/>
      <c r="Q349" s="152"/>
      <c r="R349" s="152"/>
      <c r="S349" s="152"/>
      <c r="T349" s="152"/>
      <c r="U349" s="152"/>
    </row>
    <row r="350" customFormat="false" ht="14.25" hidden="false" customHeight="true" outlineLevel="0" collapsed="false">
      <c r="A350" s="135"/>
      <c r="B350" s="150"/>
      <c r="C350" s="151"/>
      <c r="D350" s="152"/>
      <c r="E350" s="152"/>
      <c r="F350" s="153"/>
      <c r="G350" s="152"/>
      <c r="H350" s="152"/>
      <c r="I350" s="152"/>
      <c r="J350" s="153"/>
      <c r="K350" s="152"/>
      <c r="L350" s="152"/>
      <c r="M350" s="149"/>
      <c r="N350" s="150"/>
      <c r="O350" s="153"/>
      <c r="P350" s="152"/>
      <c r="Q350" s="152"/>
      <c r="R350" s="152"/>
      <c r="S350" s="152"/>
      <c r="T350" s="152"/>
      <c r="U350" s="152"/>
    </row>
    <row r="351" customFormat="false" ht="14.25" hidden="false" customHeight="true" outlineLevel="0" collapsed="false">
      <c r="A351" s="135"/>
      <c r="B351" s="150"/>
      <c r="C351" s="151"/>
      <c r="D351" s="152"/>
      <c r="E351" s="152"/>
      <c r="F351" s="153"/>
      <c r="G351" s="152"/>
      <c r="H351" s="152"/>
      <c r="I351" s="152"/>
      <c r="J351" s="153"/>
      <c r="K351" s="152"/>
      <c r="L351" s="152"/>
      <c r="M351" s="149"/>
      <c r="N351" s="150"/>
      <c r="O351" s="153"/>
      <c r="P351" s="152"/>
      <c r="Q351" s="152"/>
      <c r="R351" s="152"/>
      <c r="S351" s="152"/>
      <c r="T351" s="152"/>
      <c r="U351" s="152"/>
    </row>
    <row r="352" customFormat="false" ht="14.25" hidden="false" customHeight="true" outlineLevel="0" collapsed="false">
      <c r="A352" s="135"/>
      <c r="B352" s="150"/>
      <c r="C352" s="151"/>
      <c r="D352" s="152"/>
      <c r="E352" s="152"/>
      <c r="F352" s="153"/>
      <c r="G352" s="152"/>
      <c r="H352" s="152"/>
      <c r="I352" s="152"/>
      <c r="J352" s="153"/>
      <c r="K352" s="152"/>
      <c r="L352" s="152"/>
      <c r="M352" s="149"/>
      <c r="N352" s="150"/>
      <c r="O352" s="153"/>
      <c r="P352" s="152"/>
      <c r="Q352" s="152"/>
      <c r="R352" s="152"/>
      <c r="S352" s="152"/>
      <c r="T352" s="152"/>
      <c r="U352" s="152"/>
    </row>
    <row r="353" customFormat="false" ht="14.25" hidden="false" customHeight="true" outlineLevel="0" collapsed="false">
      <c r="A353" s="135"/>
      <c r="B353" s="150"/>
      <c r="C353" s="151"/>
      <c r="D353" s="152"/>
      <c r="E353" s="152"/>
      <c r="F353" s="153"/>
      <c r="G353" s="152"/>
      <c r="H353" s="152"/>
      <c r="I353" s="152"/>
      <c r="J353" s="153"/>
      <c r="K353" s="152"/>
      <c r="L353" s="152"/>
      <c r="M353" s="149"/>
      <c r="N353" s="150"/>
      <c r="O353" s="153"/>
      <c r="P353" s="152"/>
      <c r="Q353" s="152"/>
      <c r="R353" s="152"/>
      <c r="S353" s="152"/>
      <c r="T353" s="152"/>
      <c r="U353" s="152"/>
    </row>
    <row r="354" customFormat="false" ht="14.25" hidden="false" customHeight="true" outlineLevel="0" collapsed="false">
      <c r="A354" s="135"/>
      <c r="B354" s="150"/>
      <c r="C354" s="151"/>
      <c r="D354" s="152"/>
      <c r="E354" s="152"/>
      <c r="F354" s="153"/>
      <c r="G354" s="152"/>
      <c r="H354" s="152"/>
      <c r="I354" s="152"/>
      <c r="J354" s="153"/>
      <c r="K354" s="152"/>
      <c r="L354" s="152"/>
      <c r="M354" s="149"/>
      <c r="N354" s="150"/>
      <c r="O354" s="153"/>
      <c r="P354" s="152"/>
      <c r="Q354" s="152"/>
      <c r="R354" s="152"/>
      <c r="S354" s="152"/>
      <c r="T354" s="152"/>
      <c r="U354" s="152"/>
    </row>
    <row r="355" customFormat="false" ht="14.25" hidden="false" customHeight="true" outlineLevel="0" collapsed="false">
      <c r="A355" s="135"/>
      <c r="B355" s="150"/>
      <c r="C355" s="151"/>
      <c r="D355" s="152"/>
      <c r="E355" s="152"/>
      <c r="F355" s="153"/>
      <c r="G355" s="152"/>
      <c r="H355" s="152"/>
      <c r="I355" s="152"/>
      <c r="J355" s="153"/>
      <c r="K355" s="152"/>
      <c r="L355" s="152"/>
      <c r="M355" s="149"/>
      <c r="N355" s="150"/>
      <c r="O355" s="153"/>
      <c r="P355" s="152"/>
      <c r="Q355" s="152"/>
      <c r="R355" s="152"/>
      <c r="S355" s="152"/>
      <c r="T355" s="152"/>
      <c r="U355" s="152"/>
    </row>
    <row r="356" customFormat="false" ht="14.25" hidden="false" customHeight="true" outlineLevel="0" collapsed="false">
      <c r="A356" s="135"/>
      <c r="B356" s="150"/>
      <c r="C356" s="151"/>
      <c r="D356" s="152"/>
      <c r="E356" s="152"/>
      <c r="F356" s="153"/>
      <c r="G356" s="152"/>
      <c r="H356" s="152"/>
      <c r="I356" s="152"/>
      <c r="J356" s="153"/>
      <c r="K356" s="152"/>
      <c r="L356" s="152"/>
      <c r="M356" s="149"/>
      <c r="N356" s="150"/>
      <c r="O356" s="153"/>
      <c r="P356" s="152"/>
      <c r="Q356" s="152"/>
      <c r="R356" s="152"/>
      <c r="S356" s="152"/>
      <c r="T356" s="152"/>
      <c r="U356" s="152"/>
    </row>
    <row r="357" customFormat="false" ht="14.25" hidden="false" customHeight="true" outlineLevel="0" collapsed="false">
      <c r="A357" s="135"/>
      <c r="B357" s="150"/>
      <c r="C357" s="151"/>
      <c r="D357" s="152"/>
      <c r="E357" s="152"/>
      <c r="F357" s="153"/>
      <c r="G357" s="152"/>
      <c r="H357" s="152"/>
      <c r="I357" s="152"/>
      <c r="J357" s="153"/>
      <c r="K357" s="152"/>
      <c r="L357" s="152"/>
      <c r="M357" s="149"/>
      <c r="N357" s="150"/>
      <c r="O357" s="153"/>
      <c r="P357" s="152"/>
      <c r="Q357" s="152"/>
      <c r="R357" s="152"/>
      <c r="S357" s="152"/>
      <c r="T357" s="152"/>
      <c r="U357" s="152"/>
    </row>
    <row r="358" customFormat="false" ht="14.25" hidden="false" customHeight="true" outlineLevel="0" collapsed="false">
      <c r="A358" s="135"/>
      <c r="B358" s="150"/>
      <c r="C358" s="151"/>
      <c r="D358" s="152"/>
      <c r="E358" s="152"/>
      <c r="F358" s="153"/>
      <c r="G358" s="152"/>
      <c r="H358" s="152"/>
      <c r="I358" s="152"/>
      <c r="J358" s="153"/>
      <c r="K358" s="152"/>
      <c r="L358" s="152"/>
      <c r="M358" s="149"/>
      <c r="N358" s="150"/>
      <c r="O358" s="153"/>
      <c r="P358" s="152"/>
      <c r="Q358" s="152"/>
      <c r="R358" s="152"/>
      <c r="S358" s="152"/>
      <c r="T358" s="152"/>
      <c r="U358" s="152"/>
    </row>
    <row r="359" customFormat="false" ht="14.25" hidden="false" customHeight="true" outlineLevel="0" collapsed="false">
      <c r="A359" s="135"/>
      <c r="B359" s="150"/>
      <c r="C359" s="151"/>
      <c r="D359" s="152"/>
      <c r="E359" s="152"/>
      <c r="F359" s="153"/>
      <c r="G359" s="152"/>
      <c r="H359" s="152"/>
      <c r="I359" s="152"/>
      <c r="J359" s="153"/>
      <c r="K359" s="152"/>
      <c r="L359" s="152"/>
      <c r="M359" s="149"/>
      <c r="N359" s="150"/>
      <c r="O359" s="153"/>
      <c r="P359" s="152"/>
      <c r="Q359" s="152"/>
      <c r="R359" s="152"/>
      <c r="S359" s="152"/>
      <c r="T359" s="152"/>
      <c r="U359" s="152"/>
    </row>
    <row r="360" customFormat="false" ht="14.25" hidden="false" customHeight="true" outlineLevel="0" collapsed="false">
      <c r="A360" s="135"/>
      <c r="B360" s="150"/>
      <c r="C360" s="151"/>
      <c r="D360" s="152"/>
      <c r="E360" s="152"/>
      <c r="F360" s="153"/>
      <c r="G360" s="152"/>
      <c r="H360" s="152"/>
      <c r="I360" s="152"/>
      <c r="J360" s="153"/>
      <c r="K360" s="152"/>
      <c r="L360" s="152"/>
      <c r="M360" s="149"/>
      <c r="N360" s="150"/>
      <c r="O360" s="153"/>
      <c r="P360" s="152"/>
      <c r="Q360" s="152"/>
      <c r="R360" s="152"/>
      <c r="S360" s="152"/>
      <c r="T360" s="152"/>
      <c r="U360" s="152"/>
    </row>
    <row r="361" customFormat="false" ht="14.25" hidden="false" customHeight="true" outlineLevel="0" collapsed="false">
      <c r="A361" s="135"/>
      <c r="B361" s="150"/>
      <c r="C361" s="151"/>
      <c r="D361" s="152"/>
      <c r="E361" s="152"/>
      <c r="F361" s="153"/>
      <c r="G361" s="152"/>
      <c r="H361" s="152"/>
      <c r="I361" s="152"/>
      <c r="J361" s="153"/>
      <c r="K361" s="152"/>
      <c r="L361" s="152"/>
      <c r="M361" s="149"/>
      <c r="N361" s="150"/>
      <c r="O361" s="153"/>
      <c r="P361" s="152"/>
      <c r="Q361" s="152"/>
      <c r="R361" s="152"/>
      <c r="S361" s="152"/>
      <c r="T361" s="152"/>
      <c r="U361" s="152"/>
    </row>
    <row r="362" customFormat="false" ht="14.25" hidden="false" customHeight="true" outlineLevel="0" collapsed="false">
      <c r="A362" s="135"/>
      <c r="B362" s="150"/>
      <c r="C362" s="151"/>
      <c r="D362" s="152"/>
      <c r="E362" s="152"/>
      <c r="F362" s="153"/>
      <c r="G362" s="152"/>
      <c r="H362" s="152"/>
      <c r="I362" s="152"/>
      <c r="J362" s="153"/>
      <c r="K362" s="152"/>
      <c r="L362" s="152"/>
      <c r="M362" s="149"/>
      <c r="N362" s="150"/>
      <c r="O362" s="153"/>
      <c r="P362" s="152"/>
      <c r="Q362" s="152"/>
      <c r="R362" s="152"/>
      <c r="S362" s="152"/>
      <c r="T362" s="152"/>
      <c r="U362" s="152"/>
    </row>
    <row r="363" customFormat="false" ht="14.25" hidden="false" customHeight="true" outlineLevel="0" collapsed="false">
      <c r="A363" s="135"/>
      <c r="B363" s="150"/>
      <c r="C363" s="151"/>
      <c r="D363" s="152"/>
      <c r="E363" s="152"/>
      <c r="F363" s="153"/>
      <c r="G363" s="152"/>
      <c r="H363" s="152"/>
      <c r="I363" s="152"/>
      <c r="J363" s="153"/>
      <c r="K363" s="152"/>
      <c r="L363" s="152"/>
      <c r="M363" s="149"/>
      <c r="N363" s="150"/>
      <c r="O363" s="153"/>
      <c r="P363" s="152"/>
      <c r="Q363" s="152"/>
      <c r="R363" s="152"/>
      <c r="S363" s="152"/>
      <c r="T363" s="152"/>
      <c r="U363" s="152"/>
    </row>
    <row r="364" customFormat="false" ht="14.25" hidden="false" customHeight="true" outlineLevel="0" collapsed="false">
      <c r="A364" s="135"/>
      <c r="B364" s="150"/>
      <c r="C364" s="151"/>
      <c r="D364" s="152"/>
      <c r="E364" s="152"/>
      <c r="F364" s="153"/>
      <c r="G364" s="152"/>
      <c r="H364" s="152"/>
      <c r="I364" s="152"/>
      <c r="J364" s="153"/>
      <c r="K364" s="152"/>
      <c r="L364" s="152"/>
      <c r="M364" s="149"/>
      <c r="N364" s="150"/>
      <c r="O364" s="153"/>
      <c r="P364" s="152"/>
      <c r="Q364" s="152"/>
      <c r="R364" s="152"/>
      <c r="S364" s="152"/>
      <c r="T364" s="152"/>
      <c r="U364" s="152"/>
    </row>
    <row r="365" customFormat="false" ht="14.25" hidden="false" customHeight="true" outlineLevel="0" collapsed="false">
      <c r="A365" s="135"/>
      <c r="B365" s="150"/>
      <c r="C365" s="151"/>
      <c r="D365" s="152"/>
      <c r="E365" s="152"/>
      <c r="F365" s="153"/>
      <c r="G365" s="152"/>
      <c r="H365" s="152"/>
      <c r="I365" s="152"/>
      <c r="J365" s="153"/>
      <c r="K365" s="152"/>
      <c r="L365" s="152"/>
      <c r="M365" s="149"/>
      <c r="N365" s="150"/>
      <c r="O365" s="153"/>
      <c r="P365" s="152"/>
      <c r="Q365" s="152"/>
      <c r="R365" s="152"/>
      <c r="S365" s="152"/>
      <c r="T365" s="152"/>
      <c r="U365" s="152"/>
    </row>
    <row r="366" customFormat="false" ht="14.25" hidden="false" customHeight="true" outlineLevel="0" collapsed="false">
      <c r="A366" s="135"/>
      <c r="B366" s="150"/>
      <c r="C366" s="151"/>
      <c r="D366" s="152"/>
      <c r="E366" s="152"/>
      <c r="F366" s="153"/>
      <c r="G366" s="152"/>
      <c r="H366" s="152"/>
      <c r="I366" s="152"/>
      <c r="J366" s="153"/>
      <c r="K366" s="152"/>
      <c r="L366" s="152"/>
      <c r="M366" s="149"/>
      <c r="N366" s="150"/>
      <c r="O366" s="153"/>
      <c r="P366" s="152"/>
      <c r="Q366" s="152"/>
      <c r="R366" s="152"/>
      <c r="S366" s="152"/>
      <c r="T366" s="152"/>
      <c r="U366" s="152"/>
    </row>
    <row r="367" customFormat="false" ht="14.25" hidden="false" customHeight="true" outlineLevel="0" collapsed="false">
      <c r="A367" s="135"/>
      <c r="B367" s="150"/>
      <c r="C367" s="151"/>
      <c r="D367" s="152"/>
      <c r="E367" s="152"/>
      <c r="F367" s="153"/>
      <c r="G367" s="152"/>
      <c r="H367" s="152"/>
      <c r="I367" s="152"/>
      <c r="J367" s="153"/>
      <c r="K367" s="152"/>
      <c r="L367" s="152"/>
      <c r="M367" s="149"/>
      <c r="N367" s="150"/>
      <c r="O367" s="153"/>
      <c r="P367" s="152"/>
      <c r="Q367" s="152"/>
      <c r="R367" s="152"/>
      <c r="S367" s="152"/>
      <c r="T367" s="152"/>
      <c r="U367" s="152"/>
    </row>
    <row r="368" customFormat="false" ht="14.25" hidden="false" customHeight="true" outlineLevel="0" collapsed="false">
      <c r="A368" s="135"/>
      <c r="B368" s="150"/>
      <c r="C368" s="151"/>
      <c r="D368" s="152"/>
      <c r="E368" s="152"/>
      <c r="F368" s="153"/>
      <c r="G368" s="152"/>
      <c r="H368" s="152"/>
      <c r="I368" s="152"/>
      <c r="J368" s="153"/>
      <c r="K368" s="152"/>
      <c r="L368" s="152"/>
      <c r="M368" s="149"/>
      <c r="N368" s="150"/>
      <c r="O368" s="153"/>
      <c r="P368" s="152"/>
      <c r="Q368" s="152"/>
      <c r="R368" s="152"/>
      <c r="S368" s="152"/>
      <c r="T368" s="152"/>
      <c r="U368" s="152"/>
    </row>
    <row r="369" customFormat="false" ht="14.25" hidden="false" customHeight="true" outlineLevel="0" collapsed="false">
      <c r="A369" s="135"/>
      <c r="B369" s="150"/>
      <c r="C369" s="151"/>
      <c r="D369" s="152"/>
      <c r="E369" s="152"/>
      <c r="F369" s="153"/>
      <c r="G369" s="152"/>
      <c r="H369" s="152"/>
      <c r="I369" s="152"/>
      <c r="J369" s="153"/>
      <c r="K369" s="152"/>
      <c r="L369" s="152"/>
      <c r="M369" s="149"/>
      <c r="N369" s="150"/>
      <c r="O369" s="153"/>
      <c r="P369" s="152"/>
      <c r="Q369" s="152"/>
      <c r="R369" s="152"/>
      <c r="S369" s="152"/>
      <c r="T369" s="152"/>
      <c r="U369" s="152"/>
    </row>
    <row r="370" customFormat="false" ht="14.25" hidden="false" customHeight="true" outlineLevel="0" collapsed="false">
      <c r="A370" s="135"/>
      <c r="B370" s="150"/>
      <c r="C370" s="151"/>
      <c r="D370" s="152"/>
      <c r="E370" s="152"/>
      <c r="F370" s="153"/>
      <c r="G370" s="152"/>
      <c r="H370" s="152"/>
      <c r="I370" s="152"/>
      <c r="J370" s="153"/>
      <c r="K370" s="152"/>
      <c r="L370" s="152"/>
      <c r="M370" s="149"/>
      <c r="N370" s="150"/>
      <c r="O370" s="153"/>
      <c r="P370" s="152"/>
      <c r="Q370" s="152"/>
      <c r="R370" s="152"/>
      <c r="S370" s="152"/>
      <c r="T370" s="152"/>
      <c r="U370" s="152"/>
    </row>
    <row r="371" customFormat="false" ht="14.25" hidden="false" customHeight="true" outlineLevel="0" collapsed="false">
      <c r="A371" s="135"/>
      <c r="B371" s="150"/>
      <c r="C371" s="151"/>
      <c r="D371" s="152"/>
      <c r="E371" s="152"/>
      <c r="F371" s="153"/>
      <c r="G371" s="152"/>
      <c r="H371" s="152"/>
      <c r="I371" s="152"/>
      <c r="J371" s="153"/>
      <c r="K371" s="152"/>
      <c r="L371" s="152"/>
      <c r="M371" s="149"/>
      <c r="N371" s="150"/>
      <c r="O371" s="153"/>
      <c r="P371" s="152"/>
      <c r="Q371" s="152"/>
      <c r="R371" s="152"/>
      <c r="S371" s="152"/>
      <c r="T371" s="152"/>
      <c r="U371" s="152"/>
    </row>
    <row r="372" customFormat="false" ht="14.25" hidden="false" customHeight="true" outlineLevel="0" collapsed="false">
      <c r="A372" s="135"/>
      <c r="B372" s="150"/>
      <c r="C372" s="151"/>
      <c r="D372" s="152"/>
      <c r="E372" s="152"/>
      <c r="F372" s="153"/>
      <c r="G372" s="152"/>
      <c r="H372" s="152"/>
      <c r="I372" s="152"/>
      <c r="J372" s="153"/>
      <c r="K372" s="152"/>
      <c r="L372" s="152"/>
      <c r="M372" s="149"/>
      <c r="N372" s="150"/>
      <c r="O372" s="153"/>
      <c r="P372" s="152"/>
      <c r="Q372" s="152"/>
      <c r="R372" s="152"/>
      <c r="S372" s="152"/>
      <c r="T372" s="152"/>
      <c r="U372" s="152"/>
    </row>
    <row r="373" customFormat="false" ht="14.25" hidden="false" customHeight="true" outlineLevel="0" collapsed="false">
      <c r="A373" s="135"/>
      <c r="B373" s="150"/>
      <c r="C373" s="151"/>
      <c r="D373" s="152"/>
      <c r="E373" s="152"/>
      <c r="F373" s="153"/>
      <c r="G373" s="152"/>
      <c r="H373" s="152"/>
      <c r="I373" s="152"/>
      <c r="J373" s="153"/>
      <c r="K373" s="152"/>
      <c r="L373" s="152"/>
      <c r="M373" s="149"/>
      <c r="N373" s="150"/>
      <c r="O373" s="153"/>
      <c r="P373" s="152"/>
      <c r="Q373" s="152"/>
      <c r="R373" s="152"/>
      <c r="S373" s="152"/>
      <c r="T373" s="152"/>
      <c r="U373" s="152"/>
    </row>
    <row r="374" customFormat="false" ht="14.25" hidden="false" customHeight="true" outlineLevel="0" collapsed="false">
      <c r="A374" s="135"/>
      <c r="B374" s="150"/>
      <c r="C374" s="151"/>
      <c r="D374" s="152"/>
      <c r="E374" s="152"/>
      <c r="F374" s="153"/>
      <c r="G374" s="152"/>
      <c r="H374" s="152"/>
      <c r="I374" s="152"/>
      <c r="J374" s="153"/>
      <c r="K374" s="152"/>
      <c r="L374" s="152"/>
      <c r="M374" s="149"/>
      <c r="N374" s="150"/>
      <c r="O374" s="153"/>
      <c r="P374" s="152"/>
      <c r="Q374" s="152"/>
      <c r="R374" s="152"/>
      <c r="S374" s="152"/>
      <c r="T374" s="152"/>
      <c r="U374" s="152"/>
    </row>
    <row r="375" customFormat="false" ht="14.25" hidden="false" customHeight="true" outlineLevel="0" collapsed="false">
      <c r="A375" s="135"/>
      <c r="B375" s="150"/>
      <c r="C375" s="151"/>
      <c r="D375" s="152"/>
      <c r="E375" s="152"/>
      <c r="F375" s="153"/>
      <c r="G375" s="152"/>
      <c r="H375" s="152"/>
      <c r="I375" s="152"/>
      <c r="J375" s="153"/>
      <c r="K375" s="152"/>
      <c r="L375" s="152"/>
      <c r="M375" s="149"/>
      <c r="N375" s="150"/>
      <c r="O375" s="153"/>
      <c r="P375" s="152"/>
      <c r="Q375" s="152"/>
      <c r="R375" s="152"/>
      <c r="S375" s="152"/>
      <c r="T375" s="152"/>
      <c r="U375" s="152"/>
    </row>
    <row r="376" customFormat="false" ht="14.25" hidden="false" customHeight="true" outlineLevel="0" collapsed="false">
      <c r="A376" s="135"/>
      <c r="B376" s="150"/>
      <c r="C376" s="151"/>
      <c r="D376" s="152"/>
      <c r="E376" s="152"/>
      <c r="F376" s="153"/>
      <c r="G376" s="152"/>
      <c r="H376" s="152"/>
      <c r="I376" s="152"/>
      <c r="J376" s="153"/>
      <c r="K376" s="152"/>
      <c r="L376" s="152"/>
      <c r="M376" s="149"/>
      <c r="N376" s="150"/>
      <c r="O376" s="153"/>
      <c r="P376" s="152"/>
      <c r="Q376" s="152"/>
      <c r="R376" s="152"/>
      <c r="S376" s="152"/>
      <c r="T376" s="152"/>
      <c r="U376" s="152"/>
    </row>
    <row r="377" customFormat="false" ht="14.25" hidden="false" customHeight="true" outlineLevel="0" collapsed="false">
      <c r="A377" s="135"/>
      <c r="B377" s="150"/>
      <c r="C377" s="151"/>
      <c r="D377" s="152"/>
      <c r="E377" s="152"/>
      <c r="F377" s="153"/>
      <c r="G377" s="152"/>
      <c r="H377" s="152"/>
      <c r="I377" s="152"/>
      <c r="J377" s="153"/>
      <c r="K377" s="152"/>
      <c r="L377" s="152"/>
      <c r="M377" s="149"/>
      <c r="N377" s="150"/>
      <c r="O377" s="153"/>
      <c r="P377" s="152"/>
      <c r="Q377" s="152"/>
      <c r="R377" s="152"/>
      <c r="S377" s="152"/>
      <c r="T377" s="152"/>
      <c r="U377" s="152"/>
    </row>
    <row r="378" customFormat="false" ht="14.25" hidden="false" customHeight="true" outlineLevel="0" collapsed="false">
      <c r="A378" s="135"/>
      <c r="B378" s="150"/>
      <c r="C378" s="151"/>
      <c r="D378" s="152"/>
      <c r="E378" s="152"/>
      <c r="F378" s="153"/>
      <c r="G378" s="152"/>
      <c r="H378" s="152"/>
      <c r="I378" s="152"/>
      <c r="J378" s="153"/>
      <c r="K378" s="152"/>
      <c r="L378" s="152"/>
      <c r="M378" s="149"/>
      <c r="N378" s="150"/>
      <c r="O378" s="153"/>
      <c r="P378" s="152"/>
      <c r="Q378" s="152"/>
      <c r="R378" s="152"/>
      <c r="S378" s="152"/>
      <c r="T378" s="152"/>
      <c r="U378" s="152"/>
    </row>
    <row r="379" customFormat="false" ht="14.25" hidden="false" customHeight="true" outlineLevel="0" collapsed="false">
      <c r="A379" s="135"/>
      <c r="B379" s="150"/>
      <c r="C379" s="151"/>
      <c r="D379" s="152"/>
      <c r="E379" s="152"/>
      <c r="F379" s="153"/>
      <c r="G379" s="152"/>
      <c r="H379" s="152"/>
      <c r="I379" s="152"/>
      <c r="J379" s="153"/>
      <c r="K379" s="152"/>
      <c r="L379" s="152"/>
      <c r="M379" s="149"/>
      <c r="N379" s="150"/>
      <c r="O379" s="153"/>
      <c r="P379" s="152"/>
      <c r="Q379" s="152"/>
      <c r="R379" s="152"/>
      <c r="S379" s="152"/>
      <c r="T379" s="152"/>
      <c r="U379" s="152"/>
    </row>
    <row r="380" customFormat="false" ht="14.25" hidden="false" customHeight="true" outlineLevel="0" collapsed="false">
      <c r="A380" s="135"/>
      <c r="B380" s="150"/>
      <c r="C380" s="151"/>
      <c r="D380" s="152"/>
      <c r="E380" s="152"/>
      <c r="F380" s="153"/>
      <c r="G380" s="152"/>
      <c r="H380" s="152"/>
      <c r="I380" s="152"/>
      <c r="J380" s="153"/>
      <c r="K380" s="152"/>
      <c r="L380" s="152"/>
      <c r="M380" s="149"/>
      <c r="N380" s="150"/>
      <c r="O380" s="153"/>
      <c r="P380" s="152"/>
      <c r="Q380" s="152"/>
      <c r="R380" s="152"/>
      <c r="S380" s="152"/>
      <c r="T380" s="152"/>
      <c r="U380" s="152"/>
    </row>
    <row r="381" customFormat="false" ht="14.25" hidden="false" customHeight="true" outlineLevel="0" collapsed="false">
      <c r="A381" s="135"/>
      <c r="B381" s="150"/>
      <c r="C381" s="151"/>
      <c r="D381" s="152"/>
      <c r="E381" s="152"/>
      <c r="F381" s="153"/>
      <c r="G381" s="152"/>
      <c r="H381" s="152"/>
      <c r="I381" s="152"/>
      <c r="J381" s="153"/>
      <c r="K381" s="152"/>
      <c r="L381" s="152"/>
      <c r="M381" s="149"/>
      <c r="N381" s="150"/>
      <c r="O381" s="153"/>
      <c r="P381" s="152"/>
      <c r="Q381" s="152"/>
      <c r="R381" s="152"/>
      <c r="S381" s="152"/>
      <c r="T381" s="152"/>
      <c r="U381" s="152"/>
    </row>
    <row r="382" customFormat="false" ht="14.25" hidden="false" customHeight="true" outlineLevel="0" collapsed="false">
      <c r="A382" s="135"/>
      <c r="B382" s="150"/>
      <c r="C382" s="151"/>
      <c r="D382" s="152"/>
      <c r="E382" s="152"/>
      <c r="F382" s="153"/>
      <c r="G382" s="152"/>
      <c r="H382" s="152"/>
      <c r="I382" s="152"/>
      <c r="J382" s="153"/>
      <c r="K382" s="152"/>
      <c r="L382" s="152"/>
      <c r="M382" s="149"/>
      <c r="N382" s="150"/>
      <c r="O382" s="153"/>
      <c r="P382" s="152"/>
      <c r="Q382" s="152"/>
      <c r="R382" s="152"/>
      <c r="S382" s="152"/>
      <c r="T382" s="152"/>
      <c r="U382" s="152"/>
    </row>
    <row r="383" customFormat="false" ht="14.25" hidden="false" customHeight="true" outlineLevel="0" collapsed="false">
      <c r="A383" s="135"/>
      <c r="B383" s="150"/>
      <c r="C383" s="151"/>
      <c r="D383" s="152"/>
      <c r="E383" s="152"/>
      <c r="F383" s="153"/>
      <c r="G383" s="152"/>
      <c r="H383" s="152"/>
      <c r="I383" s="152"/>
      <c r="J383" s="153"/>
      <c r="K383" s="152"/>
      <c r="L383" s="152"/>
      <c r="M383" s="149"/>
      <c r="N383" s="150"/>
      <c r="O383" s="153"/>
      <c r="P383" s="152"/>
      <c r="Q383" s="152"/>
      <c r="R383" s="152"/>
      <c r="S383" s="152"/>
      <c r="T383" s="152"/>
      <c r="U383" s="152"/>
    </row>
    <row r="384" customFormat="false" ht="14.25" hidden="false" customHeight="true" outlineLevel="0" collapsed="false">
      <c r="A384" s="135"/>
      <c r="B384" s="150"/>
      <c r="C384" s="151"/>
      <c r="D384" s="152"/>
      <c r="E384" s="152"/>
      <c r="F384" s="153"/>
      <c r="G384" s="152"/>
      <c r="H384" s="152"/>
      <c r="I384" s="152"/>
      <c r="J384" s="153"/>
      <c r="K384" s="152"/>
      <c r="L384" s="152"/>
      <c r="M384" s="149"/>
      <c r="N384" s="150"/>
      <c r="O384" s="153"/>
      <c r="P384" s="152"/>
      <c r="Q384" s="152"/>
      <c r="R384" s="152"/>
      <c r="S384" s="152"/>
      <c r="T384" s="152"/>
      <c r="U384" s="152"/>
    </row>
    <row r="385" customFormat="false" ht="14.25" hidden="false" customHeight="true" outlineLevel="0" collapsed="false">
      <c r="A385" s="135"/>
      <c r="B385" s="150"/>
      <c r="C385" s="151"/>
      <c r="D385" s="152"/>
      <c r="E385" s="152"/>
      <c r="F385" s="153"/>
      <c r="G385" s="152"/>
      <c r="H385" s="152"/>
      <c r="I385" s="152"/>
      <c r="J385" s="153"/>
      <c r="K385" s="152"/>
      <c r="L385" s="152"/>
      <c r="M385" s="149"/>
      <c r="N385" s="150"/>
      <c r="O385" s="153"/>
      <c r="P385" s="152"/>
      <c r="Q385" s="152"/>
      <c r="R385" s="152"/>
      <c r="S385" s="152"/>
      <c r="T385" s="152"/>
      <c r="U385" s="152"/>
    </row>
    <row r="386" customFormat="false" ht="14.25" hidden="false" customHeight="true" outlineLevel="0" collapsed="false">
      <c r="A386" s="135"/>
      <c r="B386" s="150"/>
      <c r="C386" s="151"/>
      <c r="D386" s="152"/>
      <c r="E386" s="152"/>
      <c r="F386" s="153"/>
      <c r="G386" s="152"/>
      <c r="H386" s="152"/>
      <c r="I386" s="152"/>
      <c r="J386" s="153"/>
      <c r="K386" s="152"/>
      <c r="L386" s="152"/>
      <c r="M386" s="149"/>
      <c r="N386" s="150"/>
      <c r="O386" s="153"/>
      <c r="P386" s="152"/>
      <c r="Q386" s="152"/>
      <c r="R386" s="152"/>
      <c r="S386" s="152"/>
      <c r="T386" s="152"/>
      <c r="U386" s="152"/>
    </row>
    <row r="387" customFormat="false" ht="14.25" hidden="false" customHeight="true" outlineLevel="0" collapsed="false">
      <c r="A387" s="135"/>
      <c r="B387" s="150"/>
      <c r="C387" s="151"/>
      <c r="D387" s="152"/>
      <c r="E387" s="152"/>
      <c r="F387" s="153"/>
      <c r="G387" s="152"/>
      <c r="H387" s="152"/>
      <c r="I387" s="152"/>
      <c r="J387" s="153"/>
      <c r="K387" s="152"/>
      <c r="L387" s="152"/>
      <c r="M387" s="149"/>
      <c r="N387" s="150"/>
      <c r="O387" s="153"/>
      <c r="P387" s="152"/>
      <c r="Q387" s="152"/>
      <c r="R387" s="152"/>
      <c r="S387" s="152"/>
      <c r="T387" s="152"/>
      <c r="U387" s="152"/>
    </row>
    <row r="388" customFormat="false" ht="14.25" hidden="false" customHeight="true" outlineLevel="0" collapsed="false">
      <c r="A388" s="135"/>
      <c r="B388" s="150"/>
      <c r="C388" s="151"/>
      <c r="D388" s="152"/>
      <c r="E388" s="152"/>
      <c r="F388" s="153"/>
      <c r="G388" s="152"/>
      <c r="H388" s="152"/>
      <c r="I388" s="152"/>
      <c r="J388" s="153"/>
      <c r="K388" s="152"/>
      <c r="L388" s="152"/>
      <c r="M388" s="149"/>
      <c r="N388" s="150"/>
      <c r="O388" s="153"/>
      <c r="P388" s="152"/>
      <c r="Q388" s="152"/>
      <c r="R388" s="152"/>
      <c r="S388" s="152"/>
      <c r="T388" s="152"/>
      <c r="U388" s="152"/>
    </row>
    <row r="389" customFormat="false" ht="14.25" hidden="false" customHeight="true" outlineLevel="0" collapsed="false">
      <c r="A389" s="135"/>
      <c r="B389" s="150"/>
      <c r="C389" s="151"/>
      <c r="D389" s="152"/>
      <c r="E389" s="152"/>
      <c r="F389" s="153"/>
      <c r="G389" s="152"/>
      <c r="H389" s="152"/>
      <c r="I389" s="152"/>
      <c r="J389" s="153"/>
      <c r="K389" s="152"/>
      <c r="L389" s="152"/>
      <c r="M389" s="149"/>
      <c r="N389" s="150"/>
      <c r="O389" s="153"/>
      <c r="P389" s="152"/>
      <c r="Q389" s="152"/>
      <c r="R389" s="152"/>
      <c r="S389" s="152"/>
      <c r="T389" s="152"/>
      <c r="U389" s="152"/>
    </row>
    <row r="390" customFormat="false" ht="14.25" hidden="false" customHeight="true" outlineLevel="0" collapsed="false">
      <c r="A390" s="135"/>
      <c r="B390" s="150"/>
      <c r="C390" s="151"/>
      <c r="D390" s="152"/>
      <c r="E390" s="152"/>
      <c r="F390" s="153"/>
      <c r="G390" s="152"/>
      <c r="H390" s="152"/>
      <c r="I390" s="152"/>
      <c r="J390" s="153"/>
      <c r="K390" s="152"/>
      <c r="L390" s="152"/>
      <c r="M390" s="149"/>
      <c r="N390" s="150"/>
      <c r="O390" s="153"/>
      <c r="P390" s="152"/>
      <c r="Q390" s="152"/>
      <c r="R390" s="152"/>
      <c r="S390" s="152"/>
      <c r="T390" s="152"/>
      <c r="U390" s="152"/>
    </row>
    <row r="391" customFormat="false" ht="14.25" hidden="false" customHeight="true" outlineLevel="0" collapsed="false">
      <c r="A391" s="135"/>
      <c r="B391" s="150"/>
      <c r="C391" s="151"/>
      <c r="D391" s="152"/>
      <c r="E391" s="152"/>
      <c r="F391" s="153"/>
      <c r="G391" s="152"/>
      <c r="H391" s="152"/>
      <c r="I391" s="152"/>
      <c r="J391" s="153"/>
      <c r="K391" s="152"/>
      <c r="L391" s="152"/>
      <c r="M391" s="149"/>
      <c r="N391" s="150"/>
      <c r="O391" s="153"/>
      <c r="P391" s="152"/>
      <c r="Q391" s="152"/>
      <c r="R391" s="152"/>
      <c r="S391" s="152"/>
      <c r="T391" s="152"/>
      <c r="U391" s="152"/>
    </row>
    <row r="392" customFormat="false" ht="14.25" hidden="false" customHeight="true" outlineLevel="0" collapsed="false">
      <c r="A392" s="135"/>
      <c r="B392" s="150"/>
      <c r="C392" s="151"/>
      <c r="D392" s="152"/>
      <c r="E392" s="152"/>
      <c r="F392" s="153"/>
      <c r="G392" s="152"/>
      <c r="H392" s="152"/>
      <c r="I392" s="152"/>
      <c r="J392" s="153"/>
      <c r="K392" s="152"/>
      <c r="L392" s="152"/>
      <c r="M392" s="149"/>
      <c r="N392" s="150"/>
      <c r="O392" s="153"/>
      <c r="P392" s="152"/>
      <c r="Q392" s="152"/>
      <c r="R392" s="152"/>
      <c r="S392" s="152"/>
      <c r="T392" s="152"/>
      <c r="U392" s="152"/>
    </row>
    <row r="393" customFormat="false" ht="14.25" hidden="false" customHeight="true" outlineLevel="0" collapsed="false">
      <c r="A393" s="135"/>
      <c r="B393" s="150"/>
      <c r="C393" s="151"/>
      <c r="D393" s="152"/>
      <c r="E393" s="152"/>
      <c r="F393" s="153"/>
      <c r="G393" s="152"/>
      <c r="H393" s="152"/>
      <c r="I393" s="152"/>
      <c r="J393" s="153"/>
      <c r="K393" s="152"/>
      <c r="L393" s="152"/>
      <c r="M393" s="149"/>
      <c r="N393" s="150"/>
      <c r="O393" s="153"/>
      <c r="P393" s="152"/>
      <c r="Q393" s="152"/>
      <c r="R393" s="152"/>
      <c r="S393" s="152"/>
      <c r="T393" s="152"/>
      <c r="U393" s="152"/>
    </row>
    <row r="394" customFormat="false" ht="14.25" hidden="false" customHeight="true" outlineLevel="0" collapsed="false">
      <c r="A394" s="135"/>
      <c r="B394" s="150"/>
      <c r="C394" s="151"/>
      <c r="D394" s="152"/>
      <c r="E394" s="152"/>
      <c r="F394" s="153"/>
      <c r="G394" s="152"/>
      <c r="H394" s="152"/>
      <c r="I394" s="152"/>
      <c r="J394" s="153"/>
      <c r="K394" s="152"/>
      <c r="L394" s="152"/>
      <c r="M394" s="149"/>
      <c r="N394" s="150"/>
      <c r="O394" s="153"/>
      <c r="P394" s="152"/>
      <c r="Q394" s="152"/>
      <c r="R394" s="152"/>
      <c r="S394" s="152"/>
      <c r="T394" s="152"/>
      <c r="U394" s="152"/>
    </row>
    <row r="395" customFormat="false" ht="14.25" hidden="false" customHeight="true" outlineLevel="0" collapsed="false">
      <c r="A395" s="135"/>
      <c r="B395" s="150"/>
      <c r="C395" s="151"/>
      <c r="D395" s="152"/>
      <c r="E395" s="152"/>
      <c r="F395" s="153"/>
      <c r="G395" s="152"/>
      <c r="H395" s="152"/>
      <c r="I395" s="152"/>
      <c r="J395" s="153"/>
      <c r="K395" s="152"/>
      <c r="L395" s="152"/>
      <c r="M395" s="149"/>
      <c r="N395" s="150"/>
      <c r="O395" s="153"/>
      <c r="P395" s="152"/>
      <c r="Q395" s="152"/>
      <c r="R395" s="152"/>
      <c r="S395" s="152"/>
      <c r="T395" s="152"/>
      <c r="U395" s="152"/>
    </row>
    <row r="396" customFormat="false" ht="14.25" hidden="false" customHeight="true" outlineLevel="0" collapsed="false">
      <c r="A396" s="135"/>
      <c r="B396" s="150"/>
      <c r="C396" s="151"/>
      <c r="D396" s="152"/>
      <c r="E396" s="152"/>
      <c r="F396" s="153"/>
      <c r="G396" s="152"/>
      <c r="H396" s="152"/>
      <c r="I396" s="152"/>
      <c r="J396" s="153"/>
      <c r="K396" s="152"/>
      <c r="L396" s="152"/>
      <c r="M396" s="149"/>
      <c r="N396" s="150"/>
      <c r="O396" s="153"/>
      <c r="P396" s="152"/>
      <c r="Q396" s="152"/>
      <c r="R396" s="152"/>
      <c r="S396" s="152"/>
      <c r="T396" s="152"/>
      <c r="U396" s="152"/>
    </row>
    <row r="397" customFormat="false" ht="14.25" hidden="false" customHeight="true" outlineLevel="0" collapsed="false">
      <c r="A397" s="135"/>
      <c r="B397" s="150"/>
      <c r="C397" s="151"/>
      <c r="D397" s="152"/>
      <c r="E397" s="152"/>
      <c r="F397" s="153"/>
      <c r="G397" s="152"/>
      <c r="H397" s="152"/>
      <c r="I397" s="152"/>
      <c r="J397" s="153"/>
      <c r="K397" s="152"/>
      <c r="L397" s="152"/>
      <c r="M397" s="149"/>
      <c r="N397" s="150"/>
      <c r="O397" s="153"/>
      <c r="P397" s="152"/>
      <c r="Q397" s="152"/>
      <c r="R397" s="152"/>
      <c r="S397" s="152"/>
      <c r="T397" s="152"/>
      <c r="U397" s="152"/>
    </row>
    <row r="398" customFormat="false" ht="14.25" hidden="false" customHeight="true" outlineLevel="0" collapsed="false">
      <c r="A398" s="135"/>
      <c r="B398" s="150"/>
      <c r="C398" s="151"/>
      <c r="D398" s="152"/>
      <c r="E398" s="152"/>
      <c r="F398" s="153"/>
      <c r="G398" s="152"/>
      <c r="H398" s="152"/>
      <c r="I398" s="152"/>
      <c r="J398" s="153"/>
      <c r="K398" s="152"/>
      <c r="L398" s="152"/>
      <c r="M398" s="149"/>
      <c r="N398" s="150"/>
      <c r="O398" s="153"/>
      <c r="P398" s="152"/>
      <c r="Q398" s="152"/>
      <c r="R398" s="152"/>
      <c r="S398" s="152"/>
      <c r="T398" s="152"/>
      <c r="U398" s="152"/>
    </row>
    <row r="399" customFormat="false" ht="14.25" hidden="false" customHeight="true" outlineLevel="0" collapsed="false">
      <c r="A399" s="135"/>
      <c r="B399" s="150"/>
      <c r="C399" s="151"/>
      <c r="D399" s="152"/>
      <c r="E399" s="152"/>
      <c r="F399" s="153"/>
      <c r="G399" s="152"/>
      <c r="H399" s="152"/>
      <c r="I399" s="152"/>
      <c r="J399" s="153"/>
      <c r="K399" s="152"/>
      <c r="L399" s="152"/>
      <c r="M399" s="149"/>
      <c r="N399" s="150"/>
      <c r="O399" s="153"/>
      <c r="P399" s="152"/>
      <c r="Q399" s="152"/>
      <c r="R399" s="152"/>
      <c r="S399" s="152"/>
      <c r="T399" s="152"/>
      <c r="U399" s="152"/>
    </row>
    <row r="400" customFormat="false" ht="14.25" hidden="false" customHeight="true" outlineLevel="0" collapsed="false">
      <c r="A400" s="135"/>
      <c r="B400" s="150"/>
      <c r="C400" s="151"/>
      <c r="D400" s="152"/>
      <c r="E400" s="152"/>
      <c r="F400" s="153"/>
      <c r="G400" s="152"/>
      <c r="H400" s="152"/>
      <c r="I400" s="152"/>
      <c r="J400" s="153"/>
      <c r="K400" s="152"/>
      <c r="L400" s="152"/>
      <c r="M400" s="149"/>
      <c r="N400" s="150"/>
      <c r="O400" s="153"/>
      <c r="P400" s="152"/>
      <c r="Q400" s="152"/>
      <c r="R400" s="152"/>
      <c r="S400" s="152"/>
      <c r="T400" s="152"/>
      <c r="U400" s="152"/>
    </row>
    <row r="401" customFormat="false" ht="14.25" hidden="false" customHeight="true" outlineLevel="0" collapsed="false">
      <c r="A401" s="135"/>
      <c r="B401" s="150"/>
      <c r="C401" s="151"/>
      <c r="D401" s="152"/>
      <c r="E401" s="152"/>
      <c r="F401" s="153"/>
      <c r="G401" s="152"/>
      <c r="H401" s="152"/>
      <c r="I401" s="152"/>
      <c r="J401" s="153"/>
      <c r="K401" s="152"/>
      <c r="L401" s="152"/>
      <c r="M401" s="149"/>
      <c r="N401" s="150"/>
      <c r="O401" s="153"/>
      <c r="P401" s="152"/>
      <c r="Q401" s="152"/>
      <c r="R401" s="152"/>
      <c r="S401" s="152"/>
      <c r="T401" s="152"/>
      <c r="U401" s="152"/>
    </row>
    <row r="402" customFormat="false" ht="14.25" hidden="false" customHeight="true" outlineLevel="0" collapsed="false">
      <c r="A402" s="135"/>
      <c r="B402" s="150"/>
      <c r="C402" s="151"/>
      <c r="D402" s="152"/>
      <c r="E402" s="152"/>
      <c r="F402" s="153"/>
      <c r="G402" s="152"/>
      <c r="H402" s="152"/>
      <c r="I402" s="152"/>
      <c r="J402" s="153"/>
      <c r="K402" s="152"/>
      <c r="L402" s="152"/>
      <c r="M402" s="149"/>
      <c r="N402" s="150"/>
      <c r="O402" s="153"/>
      <c r="P402" s="152"/>
      <c r="Q402" s="152"/>
      <c r="R402" s="152"/>
      <c r="S402" s="152"/>
      <c r="T402" s="152"/>
      <c r="U402" s="152"/>
    </row>
    <row r="403" customFormat="false" ht="14.25" hidden="false" customHeight="true" outlineLevel="0" collapsed="false">
      <c r="A403" s="135"/>
      <c r="B403" s="150"/>
      <c r="C403" s="151"/>
      <c r="D403" s="152"/>
      <c r="E403" s="152"/>
      <c r="F403" s="153"/>
      <c r="G403" s="152"/>
      <c r="H403" s="152"/>
      <c r="I403" s="152"/>
      <c r="J403" s="153"/>
      <c r="K403" s="152"/>
      <c r="L403" s="152"/>
      <c r="M403" s="149"/>
      <c r="N403" s="150"/>
      <c r="O403" s="153"/>
      <c r="P403" s="152"/>
      <c r="Q403" s="152"/>
      <c r="R403" s="152"/>
      <c r="S403" s="152"/>
      <c r="T403" s="152"/>
      <c r="U403" s="152"/>
    </row>
    <row r="404" customFormat="false" ht="14.25" hidden="false" customHeight="true" outlineLevel="0" collapsed="false">
      <c r="A404" s="135"/>
      <c r="B404" s="150"/>
      <c r="C404" s="151"/>
      <c r="D404" s="152"/>
      <c r="E404" s="152"/>
      <c r="F404" s="153"/>
      <c r="G404" s="152"/>
      <c r="H404" s="152"/>
      <c r="I404" s="152"/>
      <c r="J404" s="153"/>
      <c r="K404" s="152"/>
      <c r="L404" s="152"/>
      <c r="M404" s="149"/>
      <c r="N404" s="150"/>
      <c r="O404" s="153"/>
      <c r="P404" s="152"/>
      <c r="Q404" s="152"/>
      <c r="R404" s="152"/>
      <c r="S404" s="152"/>
      <c r="T404" s="152"/>
      <c r="U404" s="152"/>
    </row>
    <row r="405" customFormat="false" ht="14.25" hidden="false" customHeight="true" outlineLevel="0" collapsed="false">
      <c r="A405" s="135"/>
      <c r="B405" s="150"/>
      <c r="C405" s="151"/>
      <c r="D405" s="152"/>
      <c r="E405" s="152"/>
      <c r="F405" s="153"/>
      <c r="G405" s="152"/>
      <c r="H405" s="152"/>
      <c r="I405" s="152"/>
      <c r="J405" s="153"/>
      <c r="K405" s="152"/>
      <c r="L405" s="152"/>
      <c r="M405" s="149"/>
      <c r="N405" s="150"/>
      <c r="O405" s="153"/>
      <c r="P405" s="152"/>
      <c r="Q405" s="152"/>
      <c r="R405" s="152"/>
      <c r="S405" s="152"/>
      <c r="T405" s="152"/>
      <c r="U405" s="152"/>
    </row>
    <row r="406" customFormat="false" ht="14.25" hidden="false" customHeight="true" outlineLevel="0" collapsed="false">
      <c r="A406" s="135"/>
      <c r="B406" s="150"/>
      <c r="C406" s="151"/>
      <c r="D406" s="152"/>
      <c r="E406" s="152"/>
      <c r="F406" s="153"/>
      <c r="G406" s="152"/>
      <c r="H406" s="152"/>
      <c r="I406" s="152"/>
      <c r="J406" s="153"/>
      <c r="K406" s="152"/>
      <c r="L406" s="152"/>
      <c r="M406" s="149"/>
      <c r="N406" s="150"/>
      <c r="O406" s="153"/>
      <c r="P406" s="152"/>
      <c r="Q406" s="152"/>
      <c r="R406" s="152"/>
      <c r="S406" s="152"/>
      <c r="T406" s="152"/>
      <c r="U406" s="152"/>
    </row>
    <row r="407" customFormat="false" ht="14.25" hidden="false" customHeight="true" outlineLevel="0" collapsed="false">
      <c r="A407" s="135"/>
      <c r="B407" s="150"/>
      <c r="C407" s="151"/>
      <c r="D407" s="152"/>
      <c r="E407" s="152"/>
      <c r="F407" s="153"/>
      <c r="G407" s="152"/>
      <c r="H407" s="152"/>
      <c r="I407" s="152"/>
      <c r="J407" s="153"/>
      <c r="K407" s="152"/>
      <c r="L407" s="152"/>
      <c r="M407" s="149"/>
      <c r="N407" s="150"/>
      <c r="O407" s="153"/>
      <c r="P407" s="152"/>
      <c r="Q407" s="152"/>
      <c r="R407" s="152"/>
      <c r="S407" s="152"/>
      <c r="T407" s="152"/>
      <c r="U407" s="152"/>
    </row>
    <row r="408" customFormat="false" ht="14.25" hidden="false" customHeight="true" outlineLevel="0" collapsed="false">
      <c r="A408" s="135"/>
      <c r="B408" s="150"/>
      <c r="C408" s="151"/>
      <c r="D408" s="152"/>
      <c r="E408" s="152"/>
      <c r="F408" s="153"/>
      <c r="G408" s="152"/>
      <c r="H408" s="152"/>
      <c r="I408" s="152"/>
      <c r="J408" s="153"/>
      <c r="K408" s="152"/>
      <c r="L408" s="152"/>
      <c r="M408" s="149"/>
      <c r="N408" s="150"/>
      <c r="O408" s="153"/>
      <c r="P408" s="152"/>
      <c r="Q408" s="152"/>
      <c r="R408" s="152"/>
      <c r="S408" s="152"/>
      <c r="T408" s="152"/>
      <c r="U408" s="152"/>
    </row>
    <row r="409" customFormat="false" ht="14.25" hidden="false" customHeight="true" outlineLevel="0" collapsed="false">
      <c r="A409" s="135"/>
      <c r="B409" s="150"/>
      <c r="C409" s="151"/>
      <c r="D409" s="152"/>
      <c r="E409" s="152"/>
      <c r="F409" s="153"/>
      <c r="G409" s="152"/>
      <c r="H409" s="152"/>
      <c r="I409" s="152"/>
      <c r="J409" s="153"/>
      <c r="K409" s="152"/>
      <c r="L409" s="152"/>
      <c r="M409" s="149"/>
      <c r="N409" s="150"/>
      <c r="O409" s="153"/>
      <c r="P409" s="152"/>
      <c r="Q409" s="152"/>
      <c r="R409" s="152"/>
      <c r="S409" s="152"/>
      <c r="T409" s="152"/>
      <c r="U409" s="152"/>
    </row>
    <row r="410" customFormat="false" ht="14.25" hidden="false" customHeight="true" outlineLevel="0" collapsed="false">
      <c r="A410" s="135"/>
      <c r="B410" s="150"/>
      <c r="C410" s="151"/>
      <c r="D410" s="152"/>
      <c r="E410" s="152"/>
      <c r="F410" s="153"/>
      <c r="G410" s="152"/>
      <c r="H410" s="152"/>
      <c r="I410" s="152"/>
      <c r="J410" s="153"/>
      <c r="K410" s="152"/>
      <c r="L410" s="152"/>
      <c r="M410" s="149"/>
      <c r="N410" s="150"/>
      <c r="O410" s="153"/>
      <c r="P410" s="152"/>
      <c r="Q410" s="152"/>
      <c r="R410" s="152"/>
      <c r="S410" s="152"/>
      <c r="T410" s="152"/>
      <c r="U410" s="152"/>
    </row>
    <row r="411" customFormat="false" ht="14.25" hidden="false" customHeight="true" outlineLevel="0" collapsed="false">
      <c r="A411" s="135"/>
      <c r="B411" s="150"/>
      <c r="C411" s="151"/>
      <c r="D411" s="152"/>
      <c r="E411" s="152"/>
      <c r="F411" s="153"/>
      <c r="G411" s="152"/>
      <c r="H411" s="152"/>
      <c r="I411" s="152"/>
      <c r="J411" s="153"/>
      <c r="K411" s="152"/>
      <c r="L411" s="152"/>
      <c r="M411" s="149"/>
      <c r="N411" s="150"/>
      <c r="O411" s="153"/>
      <c r="P411" s="152"/>
      <c r="Q411" s="152"/>
      <c r="R411" s="152"/>
      <c r="S411" s="152"/>
      <c r="T411" s="152"/>
      <c r="U411" s="152"/>
    </row>
    <row r="412" customFormat="false" ht="14.25" hidden="false" customHeight="true" outlineLevel="0" collapsed="false">
      <c r="A412" s="135"/>
      <c r="B412" s="150"/>
      <c r="C412" s="151"/>
      <c r="D412" s="152"/>
      <c r="E412" s="152"/>
      <c r="F412" s="153"/>
      <c r="G412" s="152"/>
      <c r="H412" s="152"/>
      <c r="I412" s="152"/>
      <c r="J412" s="153"/>
      <c r="K412" s="152"/>
      <c r="L412" s="152"/>
      <c r="M412" s="149"/>
      <c r="N412" s="150"/>
      <c r="O412" s="153"/>
      <c r="P412" s="152"/>
      <c r="Q412" s="152"/>
      <c r="R412" s="152"/>
      <c r="S412" s="152"/>
      <c r="T412" s="152"/>
      <c r="U412" s="152"/>
    </row>
    <row r="413" customFormat="false" ht="14.25" hidden="false" customHeight="true" outlineLevel="0" collapsed="false">
      <c r="A413" s="135"/>
      <c r="B413" s="150"/>
      <c r="C413" s="151"/>
      <c r="D413" s="152"/>
      <c r="E413" s="152"/>
      <c r="F413" s="153"/>
      <c r="G413" s="152"/>
      <c r="H413" s="152"/>
      <c r="I413" s="152"/>
      <c r="J413" s="153"/>
      <c r="K413" s="152"/>
      <c r="L413" s="152"/>
      <c r="M413" s="149"/>
      <c r="N413" s="150"/>
      <c r="O413" s="153"/>
      <c r="P413" s="152"/>
      <c r="Q413" s="152"/>
      <c r="R413" s="152"/>
      <c r="S413" s="152"/>
      <c r="T413" s="152"/>
      <c r="U413" s="152"/>
    </row>
    <row r="414" customFormat="false" ht="14.25" hidden="false" customHeight="true" outlineLevel="0" collapsed="false">
      <c r="A414" s="135"/>
      <c r="B414" s="150"/>
      <c r="C414" s="151"/>
      <c r="D414" s="152"/>
      <c r="E414" s="152"/>
      <c r="F414" s="153"/>
      <c r="G414" s="152"/>
      <c r="H414" s="152"/>
      <c r="I414" s="152"/>
      <c r="J414" s="153"/>
      <c r="K414" s="152"/>
      <c r="L414" s="152"/>
      <c r="M414" s="149"/>
      <c r="N414" s="150"/>
      <c r="O414" s="153"/>
      <c r="P414" s="152"/>
      <c r="Q414" s="152"/>
      <c r="R414" s="152"/>
      <c r="S414" s="152"/>
      <c r="T414" s="152"/>
      <c r="U414" s="152"/>
    </row>
    <row r="415" customFormat="false" ht="14.25" hidden="false" customHeight="true" outlineLevel="0" collapsed="false">
      <c r="A415" s="135"/>
      <c r="B415" s="150"/>
      <c r="C415" s="151"/>
      <c r="D415" s="152"/>
      <c r="E415" s="152"/>
      <c r="F415" s="153"/>
      <c r="G415" s="152"/>
      <c r="H415" s="152"/>
      <c r="I415" s="152"/>
      <c r="J415" s="153"/>
      <c r="K415" s="152"/>
      <c r="L415" s="152"/>
      <c r="M415" s="149"/>
      <c r="N415" s="150"/>
      <c r="O415" s="153"/>
      <c r="P415" s="152"/>
      <c r="Q415" s="152"/>
      <c r="R415" s="152"/>
      <c r="S415" s="152"/>
      <c r="T415" s="152"/>
      <c r="U415" s="152"/>
    </row>
    <row r="416" customFormat="false" ht="14.25" hidden="false" customHeight="true" outlineLevel="0" collapsed="false">
      <c r="A416" s="135"/>
      <c r="B416" s="150"/>
      <c r="C416" s="151"/>
      <c r="D416" s="152"/>
      <c r="E416" s="152"/>
      <c r="F416" s="153"/>
      <c r="G416" s="152"/>
      <c r="H416" s="152"/>
      <c r="I416" s="152"/>
      <c r="J416" s="153"/>
      <c r="K416" s="152"/>
      <c r="L416" s="152"/>
      <c r="M416" s="149"/>
      <c r="N416" s="150"/>
      <c r="O416" s="153"/>
      <c r="P416" s="152"/>
      <c r="Q416" s="152"/>
      <c r="R416" s="152"/>
      <c r="S416" s="152"/>
      <c r="T416" s="152"/>
      <c r="U416" s="152"/>
    </row>
    <row r="417" customFormat="false" ht="14.25" hidden="false" customHeight="true" outlineLevel="0" collapsed="false">
      <c r="A417" s="135"/>
      <c r="B417" s="150"/>
      <c r="C417" s="151"/>
      <c r="D417" s="152"/>
      <c r="E417" s="152"/>
      <c r="F417" s="153"/>
      <c r="G417" s="152"/>
      <c r="H417" s="152"/>
      <c r="I417" s="152"/>
      <c r="J417" s="153"/>
      <c r="K417" s="152"/>
      <c r="L417" s="152"/>
      <c r="M417" s="149"/>
      <c r="N417" s="150"/>
      <c r="O417" s="153"/>
      <c r="P417" s="152"/>
      <c r="Q417" s="152"/>
      <c r="R417" s="152"/>
      <c r="S417" s="152"/>
      <c r="T417" s="152"/>
      <c r="U417" s="152"/>
    </row>
    <row r="418" customFormat="false" ht="14.25" hidden="false" customHeight="true" outlineLevel="0" collapsed="false">
      <c r="A418" s="135"/>
      <c r="B418" s="150"/>
      <c r="C418" s="151"/>
      <c r="D418" s="152"/>
      <c r="E418" s="152"/>
      <c r="F418" s="153"/>
      <c r="G418" s="152"/>
      <c r="H418" s="152"/>
      <c r="I418" s="152"/>
      <c r="J418" s="153"/>
      <c r="K418" s="152"/>
      <c r="L418" s="152"/>
      <c r="M418" s="149"/>
      <c r="N418" s="150"/>
      <c r="O418" s="153"/>
      <c r="P418" s="152"/>
      <c r="Q418" s="152"/>
      <c r="R418" s="152"/>
      <c r="S418" s="152"/>
      <c r="T418" s="152"/>
      <c r="U418" s="152"/>
    </row>
    <row r="419" customFormat="false" ht="14.25" hidden="false" customHeight="true" outlineLevel="0" collapsed="false">
      <c r="A419" s="135"/>
      <c r="B419" s="150"/>
      <c r="C419" s="151"/>
      <c r="D419" s="152"/>
      <c r="E419" s="152"/>
      <c r="F419" s="153"/>
      <c r="G419" s="152"/>
      <c r="H419" s="152"/>
      <c r="I419" s="152"/>
      <c r="J419" s="153"/>
      <c r="K419" s="152"/>
      <c r="L419" s="152"/>
      <c r="M419" s="149"/>
      <c r="N419" s="150"/>
      <c r="O419" s="153"/>
      <c r="P419" s="152"/>
      <c r="Q419" s="152"/>
      <c r="R419" s="152"/>
      <c r="S419" s="152"/>
      <c r="T419" s="152"/>
      <c r="U419" s="152"/>
    </row>
    <row r="420" customFormat="false" ht="14.25" hidden="false" customHeight="true" outlineLevel="0" collapsed="false">
      <c r="A420" s="135"/>
      <c r="B420" s="150"/>
      <c r="C420" s="151"/>
      <c r="D420" s="152"/>
      <c r="E420" s="152"/>
      <c r="F420" s="153"/>
      <c r="G420" s="152"/>
      <c r="H420" s="152"/>
      <c r="I420" s="152"/>
      <c r="J420" s="153"/>
      <c r="K420" s="152"/>
      <c r="L420" s="152"/>
      <c r="M420" s="149"/>
      <c r="N420" s="150"/>
      <c r="O420" s="153"/>
      <c r="P420" s="152"/>
      <c r="Q420" s="152"/>
      <c r="R420" s="152"/>
      <c r="S420" s="152"/>
      <c r="T420" s="152"/>
      <c r="U420" s="152"/>
    </row>
    <row r="421" customFormat="false" ht="14.25" hidden="false" customHeight="true" outlineLevel="0" collapsed="false">
      <c r="A421" s="135"/>
      <c r="B421" s="150"/>
      <c r="C421" s="151"/>
      <c r="D421" s="152"/>
      <c r="E421" s="152"/>
      <c r="F421" s="153"/>
      <c r="G421" s="152"/>
      <c r="H421" s="152"/>
      <c r="I421" s="152"/>
      <c r="J421" s="153"/>
      <c r="K421" s="152"/>
      <c r="L421" s="152"/>
      <c r="M421" s="149"/>
      <c r="N421" s="150"/>
      <c r="O421" s="153"/>
      <c r="P421" s="152"/>
      <c r="Q421" s="152"/>
      <c r="R421" s="152"/>
      <c r="S421" s="152"/>
      <c r="T421" s="152"/>
      <c r="U421" s="152"/>
    </row>
    <row r="422" customFormat="false" ht="14.25" hidden="false" customHeight="true" outlineLevel="0" collapsed="false">
      <c r="A422" s="135"/>
      <c r="B422" s="150"/>
      <c r="C422" s="151"/>
      <c r="D422" s="152"/>
      <c r="E422" s="152"/>
      <c r="F422" s="153"/>
      <c r="G422" s="152"/>
      <c r="H422" s="152"/>
      <c r="I422" s="152"/>
      <c r="J422" s="153"/>
      <c r="K422" s="152"/>
      <c r="L422" s="152"/>
      <c r="M422" s="149"/>
      <c r="N422" s="150"/>
      <c r="O422" s="153"/>
      <c r="P422" s="152"/>
      <c r="Q422" s="152"/>
      <c r="R422" s="152"/>
      <c r="S422" s="152"/>
      <c r="T422" s="152"/>
      <c r="U422" s="152"/>
    </row>
    <row r="423" customFormat="false" ht="14.25" hidden="false" customHeight="true" outlineLevel="0" collapsed="false">
      <c r="A423" s="135"/>
      <c r="B423" s="150"/>
      <c r="C423" s="151"/>
      <c r="D423" s="152"/>
      <c r="E423" s="152"/>
      <c r="F423" s="153"/>
      <c r="G423" s="152"/>
      <c r="H423" s="152"/>
      <c r="I423" s="152"/>
      <c r="J423" s="153"/>
      <c r="K423" s="152"/>
      <c r="L423" s="152"/>
      <c r="M423" s="149"/>
      <c r="N423" s="150"/>
      <c r="O423" s="153"/>
      <c r="P423" s="152"/>
      <c r="Q423" s="152"/>
      <c r="R423" s="152"/>
      <c r="S423" s="152"/>
      <c r="T423" s="152"/>
      <c r="U423" s="152"/>
    </row>
    <row r="424" customFormat="false" ht="14.25" hidden="false" customHeight="true" outlineLevel="0" collapsed="false">
      <c r="A424" s="135"/>
      <c r="B424" s="150"/>
      <c r="C424" s="151"/>
      <c r="D424" s="152"/>
      <c r="E424" s="152"/>
      <c r="F424" s="153"/>
      <c r="G424" s="152"/>
      <c r="H424" s="152"/>
      <c r="I424" s="152"/>
      <c r="J424" s="153"/>
      <c r="K424" s="152"/>
      <c r="L424" s="152"/>
      <c r="M424" s="149"/>
      <c r="N424" s="150"/>
      <c r="O424" s="153"/>
      <c r="P424" s="152"/>
      <c r="Q424" s="152"/>
      <c r="R424" s="152"/>
      <c r="S424" s="152"/>
      <c r="T424" s="152"/>
      <c r="U424" s="152"/>
    </row>
    <row r="425" customFormat="false" ht="14.25" hidden="false" customHeight="true" outlineLevel="0" collapsed="false">
      <c r="A425" s="135"/>
      <c r="B425" s="150"/>
      <c r="C425" s="151"/>
      <c r="D425" s="152"/>
      <c r="E425" s="152"/>
      <c r="F425" s="153"/>
      <c r="G425" s="152"/>
      <c r="H425" s="152"/>
      <c r="I425" s="152"/>
      <c r="J425" s="153"/>
      <c r="K425" s="152"/>
      <c r="L425" s="152"/>
      <c r="M425" s="149"/>
      <c r="N425" s="150"/>
      <c r="O425" s="153"/>
      <c r="P425" s="152"/>
      <c r="Q425" s="152"/>
      <c r="R425" s="152"/>
      <c r="S425" s="152"/>
      <c r="T425" s="152"/>
      <c r="U425" s="152"/>
    </row>
    <row r="426" customFormat="false" ht="14.25" hidden="false" customHeight="true" outlineLevel="0" collapsed="false">
      <c r="A426" s="135"/>
      <c r="B426" s="150"/>
      <c r="C426" s="151"/>
      <c r="D426" s="152"/>
      <c r="E426" s="152"/>
      <c r="F426" s="153"/>
      <c r="G426" s="152"/>
      <c r="H426" s="152"/>
      <c r="I426" s="152"/>
      <c r="J426" s="153"/>
      <c r="K426" s="152"/>
      <c r="L426" s="152"/>
      <c r="M426" s="149"/>
      <c r="N426" s="150"/>
      <c r="O426" s="153"/>
      <c r="P426" s="152"/>
      <c r="Q426" s="152"/>
      <c r="R426" s="152"/>
      <c r="S426" s="152"/>
      <c r="T426" s="152"/>
      <c r="U426" s="152"/>
    </row>
    <row r="427" customFormat="false" ht="14.25" hidden="false" customHeight="true" outlineLevel="0" collapsed="false">
      <c r="A427" s="135"/>
      <c r="B427" s="150"/>
      <c r="C427" s="151"/>
      <c r="D427" s="152"/>
      <c r="E427" s="152"/>
      <c r="F427" s="153"/>
      <c r="G427" s="152"/>
      <c r="H427" s="152"/>
      <c r="I427" s="152"/>
      <c r="J427" s="153"/>
      <c r="K427" s="152"/>
      <c r="L427" s="152"/>
      <c r="M427" s="149"/>
      <c r="N427" s="150"/>
      <c r="O427" s="153"/>
      <c r="P427" s="152"/>
      <c r="Q427" s="152"/>
      <c r="R427" s="152"/>
      <c r="S427" s="152"/>
      <c r="T427" s="152"/>
      <c r="U427" s="152"/>
    </row>
    <row r="428" customFormat="false" ht="14.25" hidden="false" customHeight="true" outlineLevel="0" collapsed="false">
      <c r="A428" s="135"/>
      <c r="B428" s="150"/>
      <c r="C428" s="151"/>
      <c r="D428" s="152"/>
      <c r="E428" s="152"/>
      <c r="F428" s="153"/>
      <c r="G428" s="152"/>
      <c r="H428" s="152"/>
      <c r="I428" s="152"/>
      <c r="J428" s="153"/>
      <c r="K428" s="152"/>
      <c r="L428" s="152"/>
      <c r="M428" s="149"/>
      <c r="N428" s="150"/>
      <c r="O428" s="153"/>
      <c r="P428" s="152"/>
      <c r="Q428" s="152"/>
      <c r="R428" s="152"/>
      <c r="S428" s="152"/>
      <c r="T428" s="152"/>
      <c r="U428" s="152"/>
    </row>
    <row r="429" customFormat="false" ht="14.25" hidden="false" customHeight="true" outlineLevel="0" collapsed="false">
      <c r="A429" s="135"/>
      <c r="B429" s="150"/>
      <c r="C429" s="151"/>
      <c r="D429" s="152"/>
      <c r="E429" s="152"/>
      <c r="F429" s="153"/>
      <c r="G429" s="152"/>
      <c r="H429" s="152"/>
      <c r="I429" s="152"/>
      <c r="J429" s="153"/>
      <c r="K429" s="152"/>
      <c r="L429" s="152"/>
      <c r="M429" s="149"/>
      <c r="N429" s="150"/>
      <c r="O429" s="153"/>
      <c r="P429" s="152"/>
      <c r="Q429" s="152"/>
      <c r="R429" s="152"/>
      <c r="S429" s="152"/>
      <c r="T429" s="152"/>
      <c r="U429" s="152"/>
    </row>
    <row r="430" customFormat="false" ht="14.25" hidden="false" customHeight="true" outlineLevel="0" collapsed="false">
      <c r="A430" s="135"/>
      <c r="B430" s="150"/>
      <c r="C430" s="151"/>
      <c r="D430" s="152"/>
      <c r="E430" s="152"/>
      <c r="F430" s="153"/>
      <c r="G430" s="152"/>
      <c r="H430" s="152"/>
      <c r="I430" s="152"/>
      <c r="J430" s="153"/>
      <c r="K430" s="152"/>
      <c r="L430" s="152"/>
      <c r="M430" s="149"/>
      <c r="N430" s="150"/>
      <c r="O430" s="153"/>
      <c r="P430" s="152"/>
      <c r="Q430" s="152"/>
      <c r="R430" s="152"/>
      <c r="S430" s="152"/>
      <c r="T430" s="152"/>
      <c r="U430" s="152"/>
    </row>
    <row r="431" customFormat="false" ht="14.25" hidden="false" customHeight="true" outlineLevel="0" collapsed="false">
      <c r="A431" s="135"/>
      <c r="B431" s="150"/>
      <c r="C431" s="151"/>
      <c r="D431" s="152"/>
      <c r="E431" s="152"/>
      <c r="F431" s="153"/>
      <c r="G431" s="152"/>
      <c r="H431" s="152"/>
      <c r="I431" s="152"/>
      <c r="J431" s="153"/>
      <c r="K431" s="152"/>
      <c r="L431" s="152"/>
      <c r="M431" s="149"/>
      <c r="N431" s="150"/>
      <c r="O431" s="153"/>
      <c r="P431" s="152"/>
      <c r="Q431" s="152"/>
      <c r="R431" s="152"/>
      <c r="S431" s="152"/>
      <c r="T431" s="152"/>
      <c r="U431" s="152"/>
    </row>
    <row r="432" customFormat="false" ht="14.25" hidden="false" customHeight="true" outlineLevel="0" collapsed="false">
      <c r="A432" s="135"/>
      <c r="B432" s="150"/>
      <c r="C432" s="151"/>
      <c r="D432" s="152"/>
      <c r="E432" s="152"/>
      <c r="F432" s="153"/>
      <c r="G432" s="152"/>
      <c r="H432" s="152"/>
      <c r="I432" s="152"/>
      <c r="J432" s="153"/>
      <c r="K432" s="152"/>
      <c r="L432" s="152"/>
      <c r="M432" s="149"/>
      <c r="N432" s="150"/>
      <c r="O432" s="153"/>
      <c r="P432" s="152"/>
      <c r="Q432" s="152"/>
      <c r="R432" s="152"/>
      <c r="S432" s="152"/>
      <c r="T432" s="152"/>
      <c r="U432" s="152"/>
    </row>
    <row r="433" customFormat="false" ht="14.25" hidden="false" customHeight="true" outlineLevel="0" collapsed="false">
      <c r="A433" s="135"/>
      <c r="B433" s="150"/>
      <c r="C433" s="151"/>
      <c r="D433" s="152"/>
      <c r="E433" s="152"/>
      <c r="F433" s="153"/>
      <c r="G433" s="152"/>
      <c r="H433" s="152"/>
      <c r="I433" s="152"/>
      <c r="J433" s="153"/>
      <c r="K433" s="152"/>
      <c r="L433" s="152"/>
      <c r="M433" s="149"/>
      <c r="N433" s="150"/>
      <c r="O433" s="153"/>
      <c r="P433" s="152"/>
      <c r="Q433" s="152"/>
      <c r="R433" s="152"/>
      <c r="S433" s="152"/>
      <c r="T433" s="152"/>
      <c r="U433" s="152"/>
    </row>
    <row r="434" customFormat="false" ht="14.25" hidden="false" customHeight="true" outlineLevel="0" collapsed="false">
      <c r="A434" s="135"/>
      <c r="B434" s="150"/>
      <c r="C434" s="151"/>
      <c r="D434" s="152"/>
      <c r="E434" s="152"/>
      <c r="F434" s="153"/>
      <c r="G434" s="152"/>
      <c r="H434" s="152"/>
      <c r="I434" s="152"/>
      <c r="J434" s="153"/>
      <c r="K434" s="152"/>
      <c r="L434" s="152"/>
      <c r="M434" s="149"/>
      <c r="N434" s="150"/>
      <c r="O434" s="153"/>
      <c r="P434" s="152"/>
      <c r="Q434" s="152"/>
      <c r="R434" s="152"/>
      <c r="S434" s="152"/>
      <c r="T434" s="152"/>
      <c r="U434" s="152"/>
    </row>
    <row r="435" customFormat="false" ht="14.25" hidden="false" customHeight="true" outlineLevel="0" collapsed="false">
      <c r="A435" s="135"/>
      <c r="B435" s="150"/>
      <c r="C435" s="151"/>
      <c r="D435" s="152"/>
      <c r="E435" s="152"/>
      <c r="F435" s="153"/>
      <c r="G435" s="152"/>
      <c r="H435" s="152"/>
      <c r="I435" s="152"/>
      <c r="J435" s="153"/>
      <c r="K435" s="152"/>
      <c r="L435" s="152"/>
      <c r="M435" s="149"/>
      <c r="N435" s="150"/>
      <c r="O435" s="153"/>
      <c r="P435" s="152"/>
      <c r="Q435" s="152"/>
      <c r="R435" s="152"/>
      <c r="S435" s="152"/>
      <c r="T435" s="152"/>
      <c r="U435" s="152"/>
    </row>
    <row r="436" customFormat="false" ht="14.25" hidden="false" customHeight="true" outlineLevel="0" collapsed="false">
      <c r="A436" s="135"/>
      <c r="B436" s="150"/>
      <c r="C436" s="151"/>
      <c r="D436" s="152"/>
      <c r="E436" s="152"/>
      <c r="F436" s="153"/>
      <c r="G436" s="152"/>
      <c r="H436" s="152"/>
      <c r="I436" s="152"/>
      <c r="J436" s="153"/>
      <c r="K436" s="152"/>
      <c r="L436" s="152"/>
      <c r="M436" s="149"/>
      <c r="N436" s="150"/>
      <c r="O436" s="153"/>
      <c r="P436" s="152"/>
      <c r="Q436" s="152"/>
      <c r="R436" s="152"/>
      <c r="S436" s="152"/>
      <c r="T436" s="152"/>
      <c r="U436" s="152"/>
    </row>
    <row r="437" customFormat="false" ht="14.25" hidden="false" customHeight="true" outlineLevel="0" collapsed="false">
      <c r="A437" s="135"/>
      <c r="B437" s="150"/>
      <c r="C437" s="151"/>
      <c r="D437" s="152"/>
      <c r="E437" s="152"/>
      <c r="F437" s="153"/>
      <c r="G437" s="152"/>
      <c r="H437" s="152"/>
      <c r="I437" s="152"/>
      <c r="J437" s="153"/>
      <c r="K437" s="152"/>
      <c r="L437" s="152"/>
      <c r="M437" s="149"/>
      <c r="N437" s="150"/>
      <c r="O437" s="153"/>
      <c r="P437" s="152"/>
      <c r="Q437" s="152"/>
      <c r="R437" s="152"/>
      <c r="S437" s="152"/>
      <c r="T437" s="152"/>
      <c r="U437" s="152"/>
    </row>
    <row r="438" customFormat="false" ht="14.25" hidden="false" customHeight="true" outlineLevel="0" collapsed="false">
      <c r="A438" s="135"/>
      <c r="B438" s="150"/>
      <c r="C438" s="151"/>
      <c r="D438" s="152"/>
      <c r="E438" s="152"/>
      <c r="F438" s="153"/>
      <c r="G438" s="152"/>
      <c r="H438" s="152"/>
      <c r="I438" s="152"/>
      <c r="J438" s="153"/>
      <c r="K438" s="152"/>
      <c r="L438" s="152"/>
      <c r="M438" s="149"/>
      <c r="N438" s="150"/>
      <c r="O438" s="153"/>
      <c r="P438" s="152"/>
      <c r="Q438" s="152"/>
      <c r="R438" s="152"/>
      <c r="S438" s="152"/>
      <c r="T438" s="152"/>
      <c r="U438" s="152"/>
    </row>
    <row r="439" customFormat="false" ht="14.25" hidden="false" customHeight="true" outlineLevel="0" collapsed="false">
      <c r="A439" s="135"/>
      <c r="B439" s="150"/>
      <c r="C439" s="151"/>
      <c r="D439" s="152"/>
      <c r="E439" s="152"/>
      <c r="F439" s="153"/>
      <c r="G439" s="152"/>
      <c r="H439" s="152"/>
      <c r="I439" s="152"/>
      <c r="J439" s="153"/>
      <c r="K439" s="152"/>
      <c r="L439" s="152"/>
      <c r="M439" s="149"/>
      <c r="N439" s="150"/>
      <c r="O439" s="153"/>
      <c r="P439" s="152"/>
      <c r="Q439" s="152"/>
      <c r="R439" s="152"/>
      <c r="S439" s="152"/>
      <c r="T439" s="152"/>
      <c r="U439" s="152"/>
    </row>
    <row r="440" customFormat="false" ht="14.25" hidden="false" customHeight="true" outlineLevel="0" collapsed="false">
      <c r="A440" s="135"/>
      <c r="B440" s="150"/>
      <c r="C440" s="151"/>
      <c r="D440" s="152"/>
      <c r="E440" s="152"/>
      <c r="F440" s="153"/>
      <c r="G440" s="152"/>
      <c r="H440" s="152"/>
      <c r="I440" s="152"/>
      <c r="J440" s="153"/>
      <c r="K440" s="152"/>
      <c r="L440" s="152"/>
      <c r="M440" s="149"/>
      <c r="N440" s="150"/>
      <c r="O440" s="153"/>
      <c r="P440" s="152"/>
      <c r="Q440" s="152"/>
      <c r="R440" s="152"/>
      <c r="S440" s="152"/>
      <c r="T440" s="152"/>
      <c r="U440" s="152"/>
    </row>
    <row r="441" customFormat="false" ht="14.25" hidden="false" customHeight="true" outlineLevel="0" collapsed="false">
      <c r="A441" s="135"/>
      <c r="B441" s="150"/>
      <c r="C441" s="151"/>
      <c r="D441" s="152"/>
      <c r="E441" s="152"/>
      <c r="F441" s="153"/>
      <c r="G441" s="152"/>
      <c r="H441" s="152"/>
      <c r="I441" s="152"/>
      <c r="J441" s="153"/>
      <c r="K441" s="152"/>
      <c r="L441" s="152"/>
      <c r="M441" s="149"/>
      <c r="N441" s="150"/>
      <c r="O441" s="153"/>
      <c r="P441" s="152"/>
      <c r="Q441" s="152"/>
      <c r="R441" s="152"/>
      <c r="S441" s="152"/>
      <c r="T441" s="152"/>
      <c r="U441" s="152"/>
    </row>
    <row r="442" customFormat="false" ht="14.25" hidden="false" customHeight="true" outlineLevel="0" collapsed="false">
      <c r="A442" s="135"/>
      <c r="B442" s="150"/>
      <c r="C442" s="151"/>
      <c r="D442" s="152"/>
      <c r="E442" s="152"/>
      <c r="F442" s="153"/>
      <c r="G442" s="152"/>
      <c r="H442" s="152"/>
      <c r="I442" s="152"/>
      <c r="J442" s="153"/>
      <c r="K442" s="152"/>
      <c r="L442" s="152"/>
      <c r="M442" s="149"/>
      <c r="N442" s="150"/>
      <c r="O442" s="153"/>
      <c r="P442" s="152"/>
      <c r="Q442" s="152"/>
      <c r="R442" s="152"/>
      <c r="S442" s="152"/>
      <c r="T442" s="152"/>
      <c r="U442" s="152"/>
    </row>
    <row r="443" customFormat="false" ht="14.25" hidden="false" customHeight="true" outlineLevel="0" collapsed="false">
      <c r="A443" s="135"/>
      <c r="B443" s="150"/>
      <c r="C443" s="151"/>
      <c r="D443" s="152"/>
      <c r="E443" s="152"/>
      <c r="F443" s="153"/>
      <c r="G443" s="152"/>
      <c r="H443" s="152"/>
      <c r="I443" s="152"/>
      <c r="J443" s="153"/>
      <c r="K443" s="152"/>
      <c r="L443" s="152"/>
      <c r="M443" s="149"/>
      <c r="N443" s="150"/>
      <c r="O443" s="153"/>
      <c r="P443" s="152"/>
      <c r="Q443" s="152"/>
      <c r="R443" s="152"/>
      <c r="S443" s="152"/>
      <c r="T443" s="152"/>
      <c r="U443" s="152"/>
    </row>
    <row r="444" customFormat="false" ht="14.25" hidden="false" customHeight="true" outlineLevel="0" collapsed="false">
      <c r="A444" s="135"/>
      <c r="B444" s="150"/>
      <c r="C444" s="151"/>
      <c r="D444" s="152"/>
      <c r="E444" s="152"/>
      <c r="F444" s="153"/>
      <c r="G444" s="152"/>
      <c r="H444" s="152"/>
      <c r="I444" s="152"/>
      <c r="J444" s="153"/>
      <c r="K444" s="152"/>
      <c r="L444" s="152"/>
      <c r="M444" s="149"/>
      <c r="N444" s="150"/>
      <c r="O444" s="153"/>
      <c r="P444" s="152"/>
      <c r="Q444" s="152"/>
      <c r="R444" s="152"/>
      <c r="S444" s="152"/>
      <c r="T444" s="152"/>
      <c r="U444" s="152"/>
    </row>
    <row r="445" customFormat="false" ht="14.25" hidden="false" customHeight="true" outlineLevel="0" collapsed="false">
      <c r="A445" s="135"/>
      <c r="B445" s="150"/>
      <c r="C445" s="151"/>
      <c r="D445" s="152"/>
      <c r="E445" s="152"/>
      <c r="F445" s="153"/>
      <c r="G445" s="152"/>
      <c r="H445" s="152"/>
      <c r="I445" s="152"/>
      <c r="J445" s="153"/>
      <c r="K445" s="152"/>
      <c r="L445" s="152"/>
      <c r="M445" s="149"/>
      <c r="N445" s="150"/>
      <c r="O445" s="153"/>
      <c r="P445" s="152"/>
      <c r="Q445" s="152"/>
      <c r="R445" s="152"/>
      <c r="S445" s="152"/>
      <c r="T445" s="152"/>
      <c r="U445" s="152"/>
    </row>
    <row r="446" customFormat="false" ht="14.25" hidden="false" customHeight="true" outlineLevel="0" collapsed="false">
      <c r="A446" s="135"/>
      <c r="B446" s="150"/>
      <c r="C446" s="151"/>
      <c r="D446" s="152"/>
      <c r="E446" s="152"/>
      <c r="F446" s="153"/>
      <c r="G446" s="152"/>
      <c r="H446" s="152"/>
      <c r="I446" s="152"/>
      <c r="J446" s="153"/>
      <c r="K446" s="152"/>
      <c r="L446" s="152"/>
      <c r="M446" s="149"/>
      <c r="N446" s="150"/>
      <c r="O446" s="153"/>
      <c r="P446" s="152"/>
      <c r="Q446" s="152"/>
      <c r="R446" s="152"/>
      <c r="S446" s="152"/>
      <c r="T446" s="152"/>
      <c r="U446" s="152"/>
    </row>
    <row r="447" customFormat="false" ht="14.25" hidden="false" customHeight="true" outlineLevel="0" collapsed="false">
      <c r="A447" s="135"/>
      <c r="B447" s="150"/>
      <c r="C447" s="151"/>
      <c r="D447" s="152"/>
      <c r="E447" s="152"/>
      <c r="F447" s="153"/>
      <c r="G447" s="152"/>
      <c r="H447" s="152"/>
      <c r="I447" s="152"/>
      <c r="J447" s="153"/>
      <c r="K447" s="152"/>
      <c r="L447" s="152"/>
      <c r="M447" s="149"/>
      <c r="N447" s="150"/>
      <c r="O447" s="153"/>
      <c r="P447" s="152"/>
      <c r="Q447" s="152"/>
      <c r="R447" s="152"/>
      <c r="S447" s="152"/>
      <c r="T447" s="152"/>
      <c r="U447" s="152"/>
    </row>
    <row r="448" customFormat="false" ht="14.25" hidden="false" customHeight="true" outlineLevel="0" collapsed="false">
      <c r="A448" s="135"/>
      <c r="B448" s="150"/>
      <c r="C448" s="151"/>
      <c r="D448" s="152"/>
      <c r="E448" s="152"/>
      <c r="F448" s="153"/>
      <c r="G448" s="152"/>
      <c r="H448" s="152"/>
      <c r="I448" s="152"/>
      <c r="J448" s="153"/>
      <c r="K448" s="152"/>
      <c r="L448" s="152"/>
      <c r="M448" s="149"/>
      <c r="N448" s="150"/>
      <c r="O448" s="153"/>
      <c r="P448" s="152"/>
      <c r="Q448" s="152"/>
      <c r="R448" s="152"/>
      <c r="S448" s="152"/>
      <c r="T448" s="152"/>
      <c r="U448" s="152"/>
    </row>
    <row r="449" customFormat="false" ht="14.25" hidden="false" customHeight="true" outlineLevel="0" collapsed="false">
      <c r="A449" s="135"/>
      <c r="B449" s="150"/>
      <c r="C449" s="151"/>
      <c r="D449" s="152"/>
      <c r="E449" s="152"/>
      <c r="F449" s="153"/>
      <c r="G449" s="152"/>
      <c r="H449" s="152"/>
      <c r="I449" s="152"/>
      <c r="J449" s="153"/>
      <c r="K449" s="152"/>
      <c r="L449" s="152"/>
      <c r="M449" s="149"/>
      <c r="N449" s="150"/>
      <c r="O449" s="153"/>
      <c r="P449" s="152"/>
      <c r="Q449" s="152"/>
      <c r="R449" s="152"/>
      <c r="S449" s="152"/>
      <c r="T449" s="152"/>
      <c r="U449" s="152"/>
    </row>
    <row r="450" customFormat="false" ht="14.25" hidden="false" customHeight="true" outlineLevel="0" collapsed="false">
      <c r="A450" s="135"/>
      <c r="B450" s="150"/>
      <c r="C450" s="151"/>
      <c r="D450" s="152"/>
      <c r="E450" s="152"/>
      <c r="F450" s="153"/>
      <c r="G450" s="152"/>
      <c r="H450" s="152"/>
      <c r="I450" s="152"/>
      <c r="J450" s="153"/>
      <c r="K450" s="152"/>
      <c r="L450" s="152"/>
      <c r="M450" s="149"/>
      <c r="N450" s="150"/>
      <c r="O450" s="153"/>
      <c r="P450" s="152"/>
      <c r="Q450" s="152"/>
      <c r="R450" s="152"/>
      <c r="S450" s="152"/>
      <c r="T450" s="152"/>
      <c r="U450" s="152"/>
    </row>
    <row r="451" customFormat="false" ht="14.25" hidden="false" customHeight="true" outlineLevel="0" collapsed="false">
      <c r="A451" s="135"/>
      <c r="B451" s="150"/>
      <c r="C451" s="151"/>
      <c r="D451" s="152"/>
      <c r="E451" s="152"/>
      <c r="F451" s="153"/>
      <c r="G451" s="152"/>
      <c r="H451" s="152"/>
      <c r="I451" s="152"/>
      <c r="J451" s="153"/>
      <c r="K451" s="152"/>
      <c r="L451" s="152"/>
      <c r="M451" s="149"/>
      <c r="N451" s="150"/>
      <c r="O451" s="153"/>
      <c r="P451" s="152"/>
      <c r="Q451" s="152"/>
      <c r="R451" s="152"/>
      <c r="S451" s="152"/>
      <c r="T451" s="152"/>
      <c r="U451" s="152"/>
    </row>
    <row r="452" customFormat="false" ht="14.25" hidden="false" customHeight="true" outlineLevel="0" collapsed="false">
      <c r="A452" s="135"/>
      <c r="B452" s="150"/>
      <c r="C452" s="151"/>
      <c r="D452" s="152"/>
      <c r="E452" s="152"/>
      <c r="F452" s="153"/>
      <c r="G452" s="152"/>
      <c r="H452" s="152"/>
      <c r="I452" s="152"/>
      <c r="J452" s="153"/>
      <c r="K452" s="152"/>
      <c r="L452" s="152"/>
      <c r="M452" s="149"/>
      <c r="N452" s="150"/>
      <c r="O452" s="153"/>
      <c r="P452" s="152"/>
      <c r="Q452" s="152"/>
      <c r="R452" s="152"/>
      <c r="S452" s="152"/>
      <c r="T452" s="152"/>
      <c r="U452" s="152"/>
    </row>
    <row r="453" customFormat="false" ht="14.25" hidden="false" customHeight="true" outlineLevel="0" collapsed="false">
      <c r="A453" s="135"/>
      <c r="B453" s="150"/>
      <c r="C453" s="151"/>
      <c r="D453" s="152"/>
      <c r="E453" s="152"/>
      <c r="F453" s="153"/>
      <c r="G453" s="152"/>
      <c r="H453" s="152"/>
      <c r="I453" s="152"/>
      <c r="J453" s="153"/>
      <c r="K453" s="152"/>
      <c r="L453" s="152"/>
      <c r="M453" s="149"/>
      <c r="N453" s="150"/>
      <c r="O453" s="153"/>
      <c r="P453" s="152"/>
      <c r="Q453" s="152"/>
      <c r="R453" s="152"/>
      <c r="S453" s="152"/>
      <c r="T453" s="152"/>
      <c r="U453" s="152"/>
    </row>
    <row r="454" customFormat="false" ht="14.25" hidden="false" customHeight="true" outlineLevel="0" collapsed="false">
      <c r="A454" s="135"/>
      <c r="B454" s="150"/>
      <c r="C454" s="151"/>
      <c r="D454" s="152"/>
      <c r="E454" s="152"/>
      <c r="F454" s="153"/>
      <c r="G454" s="152"/>
      <c r="H454" s="152"/>
      <c r="I454" s="152"/>
      <c r="J454" s="153"/>
      <c r="K454" s="152"/>
      <c r="L454" s="152"/>
      <c r="M454" s="149"/>
      <c r="N454" s="150"/>
      <c r="O454" s="153"/>
      <c r="P454" s="152"/>
      <c r="Q454" s="152"/>
      <c r="R454" s="152"/>
      <c r="S454" s="152"/>
      <c r="T454" s="152"/>
      <c r="U454" s="152"/>
    </row>
    <row r="455" customFormat="false" ht="14.25" hidden="false" customHeight="true" outlineLevel="0" collapsed="false">
      <c r="A455" s="135"/>
      <c r="B455" s="150"/>
      <c r="C455" s="151"/>
      <c r="D455" s="152"/>
      <c r="E455" s="152"/>
      <c r="F455" s="153"/>
      <c r="G455" s="152"/>
      <c r="H455" s="152"/>
      <c r="I455" s="152"/>
      <c r="J455" s="153"/>
      <c r="K455" s="152"/>
      <c r="L455" s="152"/>
      <c r="M455" s="149"/>
      <c r="N455" s="150"/>
      <c r="O455" s="153"/>
      <c r="P455" s="152"/>
      <c r="Q455" s="152"/>
      <c r="R455" s="152"/>
      <c r="S455" s="152"/>
      <c r="T455" s="152"/>
      <c r="U455" s="152"/>
    </row>
    <row r="456" customFormat="false" ht="14.25" hidden="false" customHeight="true" outlineLevel="0" collapsed="false">
      <c r="A456" s="135"/>
      <c r="B456" s="150"/>
      <c r="C456" s="151"/>
      <c r="D456" s="152"/>
      <c r="E456" s="152"/>
      <c r="F456" s="153"/>
      <c r="G456" s="152"/>
      <c r="H456" s="152"/>
      <c r="I456" s="152"/>
      <c r="J456" s="153"/>
      <c r="K456" s="152"/>
      <c r="L456" s="152"/>
      <c r="M456" s="149"/>
      <c r="N456" s="150"/>
      <c r="O456" s="153"/>
      <c r="P456" s="152"/>
      <c r="Q456" s="152"/>
      <c r="R456" s="152"/>
      <c r="S456" s="152"/>
      <c r="T456" s="152"/>
      <c r="U456" s="152"/>
    </row>
    <row r="457" customFormat="false" ht="14.25" hidden="false" customHeight="true" outlineLevel="0" collapsed="false">
      <c r="A457" s="135"/>
      <c r="B457" s="150"/>
      <c r="C457" s="151"/>
      <c r="D457" s="152"/>
      <c r="E457" s="152"/>
      <c r="F457" s="153"/>
      <c r="G457" s="152"/>
      <c r="H457" s="152"/>
      <c r="I457" s="152"/>
      <c r="J457" s="153"/>
      <c r="K457" s="152"/>
      <c r="L457" s="152"/>
      <c r="M457" s="149"/>
      <c r="N457" s="150"/>
      <c r="O457" s="153"/>
      <c r="P457" s="152"/>
      <c r="Q457" s="152"/>
      <c r="R457" s="152"/>
      <c r="S457" s="152"/>
      <c r="T457" s="152"/>
      <c r="U457" s="152"/>
    </row>
    <row r="458" customFormat="false" ht="14.25" hidden="false" customHeight="true" outlineLevel="0" collapsed="false">
      <c r="A458" s="135"/>
      <c r="B458" s="150"/>
      <c r="C458" s="151"/>
      <c r="D458" s="152"/>
      <c r="E458" s="152"/>
      <c r="F458" s="153"/>
      <c r="G458" s="152"/>
      <c r="H458" s="152"/>
      <c r="I458" s="152"/>
      <c r="J458" s="153"/>
      <c r="K458" s="152"/>
      <c r="L458" s="152"/>
      <c r="M458" s="149"/>
      <c r="N458" s="150"/>
      <c r="O458" s="153"/>
      <c r="P458" s="152"/>
      <c r="Q458" s="152"/>
      <c r="R458" s="152"/>
      <c r="S458" s="152"/>
      <c r="T458" s="152"/>
      <c r="U458" s="152"/>
    </row>
    <row r="459" customFormat="false" ht="14.25" hidden="false" customHeight="true" outlineLevel="0" collapsed="false">
      <c r="A459" s="135"/>
      <c r="B459" s="150"/>
      <c r="C459" s="151"/>
      <c r="D459" s="152"/>
      <c r="E459" s="152"/>
      <c r="F459" s="153"/>
      <c r="G459" s="152"/>
      <c r="H459" s="152"/>
      <c r="I459" s="152"/>
      <c r="J459" s="153"/>
      <c r="K459" s="152"/>
      <c r="L459" s="152"/>
      <c r="M459" s="149"/>
      <c r="N459" s="150"/>
      <c r="O459" s="153"/>
      <c r="P459" s="152"/>
      <c r="Q459" s="152"/>
      <c r="R459" s="152"/>
      <c r="S459" s="152"/>
      <c r="T459" s="152"/>
      <c r="U459" s="152"/>
    </row>
    <row r="460" customFormat="false" ht="14.25" hidden="false" customHeight="true" outlineLevel="0" collapsed="false">
      <c r="A460" s="135"/>
      <c r="B460" s="150"/>
      <c r="C460" s="151"/>
      <c r="D460" s="152"/>
      <c r="E460" s="152"/>
      <c r="F460" s="153"/>
      <c r="G460" s="152"/>
      <c r="H460" s="152"/>
      <c r="I460" s="152"/>
      <c r="J460" s="153"/>
      <c r="K460" s="152"/>
      <c r="L460" s="152"/>
      <c r="M460" s="149"/>
      <c r="N460" s="150"/>
      <c r="O460" s="153"/>
      <c r="P460" s="152"/>
      <c r="Q460" s="152"/>
      <c r="R460" s="152"/>
      <c r="S460" s="152"/>
      <c r="T460" s="152"/>
      <c r="U460" s="152"/>
    </row>
    <row r="461" customFormat="false" ht="14.25" hidden="false" customHeight="true" outlineLevel="0" collapsed="false">
      <c r="A461" s="135"/>
      <c r="B461" s="150"/>
      <c r="C461" s="151"/>
      <c r="D461" s="152"/>
      <c r="E461" s="152"/>
      <c r="F461" s="153"/>
      <c r="G461" s="152"/>
      <c r="H461" s="152"/>
      <c r="I461" s="152"/>
      <c r="J461" s="153"/>
      <c r="K461" s="152"/>
      <c r="L461" s="152"/>
      <c r="M461" s="149"/>
      <c r="N461" s="150"/>
      <c r="O461" s="153"/>
      <c r="P461" s="152"/>
      <c r="Q461" s="152"/>
      <c r="R461" s="152"/>
      <c r="S461" s="152"/>
      <c r="T461" s="152"/>
      <c r="U461" s="152"/>
    </row>
    <row r="462" customFormat="false" ht="14.25" hidden="false" customHeight="true" outlineLevel="0" collapsed="false">
      <c r="A462" s="135"/>
      <c r="B462" s="150"/>
      <c r="C462" s="151"/>
      <c r="D462" s="152"/>
      <c r="E462" s="152"/>
      <c r="F462" s="153"/>
      <c r="G462" s="152"/>
      <c r="H462" s="152"/>
      <c r="I462" s="152"/>
      <c r="J462" s="153"/>
      <c r="K462" s="152"/>
      <c r="L462" s="152"/>
      <c r="M462" s="149"/>
      <c r="N462" s="150"/>
      <c r="O462" s="153"/>
      <c r="P462" s="152"/>
      <c r="Q462" s="152"/>
      <c r="R462" s="152"/>
      <c r="S462" s="152"/>
      <c r="T462" s="152"/>
      <c r="U462" s="152"/>
    </row>
    <row r="463" customFormat="false" ht="14.25" hidden="false" customHeight="true" outlineLevel="0" collapsed="false">
      <c r="A463" s="135"/>
      <c r="B463" s="150"/>
      <c r="C463" s="151"/>
      <c r="D463" s="152"/>
      <c r="E463" s="152"/>
      <c r="F463" s="153"/>
      <c r="G463" s="152"/>
      <c r="H463" s="152"/>
      <c r="I463" s="152"/>
      <c r="J463" s="153"/>
      <c r="K463" s="152"/>
      <c r="L463" s="152"/>
      <c r="M463" s="149"/>
      <c r="N463" s="150"/>
      <c r="O463" s="153"/>
      <c r="P463" s="152"/>
      <c r="Q463" s="152"/>
      <c r="R463" s="152"/>
      <c r="S463" s="152"/>
      <c r="T463" s="152"/>
      <c r="U463" s="152"/>
    </row>
    <row r="464" customFormat="false" ht="14.25" hidden="false" customHeight="true" outlineLevel="0" collapsed="false">
      <c r="A464" s="135"/>
      <c r="B464" s="150"/>
      <c r="C464" s="151"/>
      <c r="D464" s="152"/>
      <c r="E464" s="152"/>
      <c r="F464" s="153"/>
      <c r="G464" s="152"/>
      <c r="H464" s="152"/>
      <c r="I464" s="152"/>
      <c r="J464" s="153"/>
      <c r="K464" s="152"/>
      <c r="L464" s="152"/>
      <c r="M464" s="149"/>
      <c r="N464" s="150"/>
      <c r="O464" s="153"/>
      <c r="P464" s="152"/>
      <c r="Q464" s="152"/>
      <c r="R464" s="152"/>
      <c r="S464" s="152"/>
      <c r="T464" s="152"/>
      <c r="U464" s="152"/>
    </row>
    <row r="465" customFormat="false" ht="14.25" hidden="false" customHeight="true" outlineLevel="0" collapsed="false">
      <c r="A465" s="135"/>
      <c r="B465" s="150"/>
      <c r="C465" s="151"/>
      <c r="D465" s="152"/>
      <c r="E465" s="152"/>
      <c r="F465" s="153"/>
      <c r="G465" s="152"/>
      <c r="H465" s="152"/>
      <c r="I465" s="152"/>
      <c r="J465" s="153"/>
      <c r="K465" s="152"/>
      <c r="L465" s="152"/>
      <c r="M465" s="149"/>
      <c r="N465" s="150"/>
      <c r="O465" s="153"/>
      <c r="P465" s="152"/>
      <c r="Q465" s="152"/>
      <c r="R465" s="152"/>
      <c r="S465" s="152"/>
      <c r="T465" s="152"/>
      <c r="U465" s="152"/>
    </row>
    <row r="466" customFormat="false" ht="14.25" hidden="false" customHeight="true" outlineLevel="0" collapsed="false">
      <c r="A466" s="135"/>
      <c r="B466" s="150"/>
      <c r="C466" s="151"/>
      <c r="D466" s="152"/>
      <c r="E466" s="152"/>
      <c r="F466" s="153"/>
      <c r="G466" s="152"/>
      <c r="H466" s="152"/>
      <c r="I466" s="152"/>
      <c r="J466" s="153"/>
      <c r="K466" s="152"/>
      <c r="L466" s="152"/>
      <c r="M466" s="149"/>
      <c r="N466" s="150"/>
      <c r="O466" s="153"/>
      <c r="P466" s="152"/>
      <c r="Q466" s="152"/>
      <c r="R466" s="152"/>
      <c r="S466" s="152"/>
      <c r="T466" s="152"/>
      <c r="U466" s="152"/>
    </row>
    <row r="467" customFormat="false" ht="14.25" hidden="false" customHeight="true" outlineLevel="0" collapsed="false">
      <c r="A467" s="135"/>
      <c r="B467" s="150"/>
      <c r="C467" s="151"/>
      <c r="D467" s="152"/>
      <c r="E467" s="152"/>
      <c r="F467" s="153"/>
      <c r="G467" s="152"/>
      <c r="H467" s="152"/>
      <c r="I467" s="152"/>
      <c r="J467" s="153"/>
      <c r="K467" s="152"/>
      <c r="L467" s="152"/>
      <c r="M467" s="149"/>
      <c r="N467" s="150"/>
      <c r="O467" s="153"/>
      <c r="P467" s="152"/>
      <c r="Q467" s="152"/>
      <c r="R467" s="152"/>
      <c r="S467" s="152"/>
      <c r="T467" s="152"/>
      <c r="U467" s="152"/>
    </row>
    <row r="468" customFormat="false" ht="14.25" hidden="false" customHeight="true" outlineLevel="0" collapsed="false">
      <c r="A468" s="135"/>
      <c r="B468" s="150"/>
      <c r="C468" s="151"/>
      <c r="D468" s="152"/>
      <c r="E468" s="152"/>
      <c r="F468" s="153"/>
      <c r="G468" s="152"/>
      <c r="H468" s="152"/>
      <c r="I468" s="152"/>
      <c r="J468" s="153"/>
      <c r="K468" s="152"/>
      <c r="L468" s="152"/>
      <c r="M468" s="149"/>
      <c r="N468" s="150"/>
      <c r="O468" s="153"/>
      <c r="P468" s="152"/>
      <c r="Q468" s="152"/>
      <c r="R468" s="152"/>
      <c r="S468" s="152"/>
      <c r="T468" s="152"/>
      <c r="U468" s="152"/>
    </row>
    <row r="469" customFormat="false" ht="14.25" hidden="false" customHeight="true" outlineLevel="0" collapsed="false">
      <c r="A469" s="135"/>
      <c r="B469" s="150"/>
      <c r="C469" s="151"/>
      <c r="D469" s="152"/>
      <c r="E469" s="152"/>
      <c r="F469" s="153"/>
      <c r="G469" s="152"/>
      <c r="H469" s="152"/>
      <c r="I469" s="152"/>
      <c r="J469" s="153"/>
      <c r="K469" s="152"/>
      <c r="L469" s="152"/>
      <c r="M469" s="149"/>
      <c r="N469" s="150"/>
      <c r="O469" s="153"/>
      <c r="P469" s="152"/>
      <c r="Q469" s="152"/>
      <c r="R469" s="152"/>
      <c r="S469" s="152"/>
      <c r="T469" s="152"/>
      <c r="U469" s="152"/>
    </row>
    <row r="470" customFormat="false" ht="14.25" hidden="false" customHeight="true" outlineLevel="0" collapsed="false">
      <c r="A470" s="135"/>
      <c r="B470" s="150"/>
      <c r="C470" s="151"/>
      <c r="D470" s="152"/>
      <c r="E470" s="152"/>
      <c r="F470" s="153"/>
      <c r="G470" s="152"/>
      <c r="H470" s="152"/>
      <c r="I470" s="152"/>
      <c r="J470" s="153"/>
      <c r="K470" s="152"/>
      <c r="L470" s="152"/>
      <c r="M470" s="149"/>
      <c r="N470" s="150"/>
      <c r="O470" s="153"/>
      <c r="P470" s="152"/>
      <c r="Q470" s="152"/>
      <c r="R470" s="152"/>
      <c r="S470" s="152"/>
      <c r="T470" s="152"/>
      <c r="U470" s="152"/>
    </row>
    <row r="471" customFormat="false" ht="14.25" hidden="false" customHeight="true" outlineLevel="0" collapsed="false">
      <c r="A471" s="135"/>
      <c r="B471" s="150"/>
      <c r="C471" s="151"/>
      <c r="D471" s="152"/>
      <c r="E471" s="152"/>
      <c r="F471" s="153"/>
      <c r="G471" s="152"/>
      <c r="H471" s="152"/>
      <c r="I471" s="152"/>
      <c r="J471" s="153"/>
      <c r="K471" s="152"/>
      <c r="L471" s="152"/>
      <c r="M471" s="149"/>
      <c r="N471" s="150"/>
      <c r="O471" s="153"/>
      <c r="P471" s="152"/>
      <c r="Q471" s="152"/>
      <c r="R471" s="152"/>
      <c r="S471" s="152"/>
      <c r="T471" s="152"/>
      <c r="U471" s="152"/>
    </row>
    <row r="472" customFormat="false" ht="14.25" hidden="false" customHeight="true" outlineLevel="0" collapsed="false">
      <c r="A472" s="135"/>
      <c r="B472" s="150"/>
      <c r="C472" s="151"/>
      <c r="D472" s="152"/>
      <c r="E472" s="152"/>
      <c r="F472" s="153"/>
      <c r="G472" s="152"/>
      <c r="H472" s="152"/>
      <c r="I472" s="152"/>
      <c r="J472" s="153"/>
      <c r="K472" s="152"/>
      <c r="L472" s="152"/>
      <c r="M472" s="149"/>
      <c r="N472" s="150"/>
      <c r="O472" s="153"/>
      <c r="P472" s="152"/>
      <c r="Q472" s="152"/>
      <c r="R472" s="152"/>
      <c r="S472" s="152"/>
      <c r="T472" s="152"/>
      <c r="U472" s="152"/>
    </row>
    <row r="473" customFormat="false" ht="14.25" hidden="false" customHeight="true" outlineLevel="0" collapsed="false">
      <c r="A473" s="135"/>
      <c r="B473" s="150"/>
      <c r="C473" s="151"/>
      <c r="D473" s="152"/>
      <c r="E473" s="152"/>
      <c r="F473" s="153"/>
      <c r="G473" s="152"/>
      <c r="H473" s="152"/>
      <c r="I473" s="152"/>
      <c r="J473" s="153"/>
      <c r="K473" s="152"/>
      <c r="L473" s="152"/>
      <c r="M473" s="149"/>
      <c r="N473" s="150"/>
      <c r="O473" s="153"/>
      <c r="P473" s="152"/>
      <c r="Q473" s="152"/>
      <c r="R473" s="152"/>
      <c r="S473" s="152"/>
      <c r="T473" s="152"/>
      <c r="U473" s="152"/>
    </row>
    <row r="474" customFormat="false" ht="14.25" hidden="false" customHeight="true" outlineLevel="0" collapsed="false">
      <c r="A474" s="135"/>
      <c r="B474" s="150"/>
      <c r="C474" s="151"/>
      <c r="D474" s="152"/>
      <c r="E474" s="152"/>
      <c r="F474" s="153"/>
      <c r="G474" s="152"/>
      <c r="H474" s="152"/>
      <c r="I474" s="152"/>
      <c r="J474" s="153"/>
      <c r="K474" s="152"/>
      <c r="L474" s="152"/>
      <c r="M474" s="149"/>
      <c r="N474" s="150"/>
      <c r="O474" s="153"/>
      <c r="P474" s="152"/>
      <c r="Q474" s="152"/>
      <c r="R474" s="152"/>
      <c r="S474" s="152"/>
      <c r="T474" s="152"/>
      <c r="U474" s="152"/>
    </row>
    <row r="475" customFormat="false" ht="14.25" hidden="false" customHeight="true" outlineLevel="0" collapsed="false">
      <c r="A475" s="135"/>
      <c r="B475" s="150"/>
      <c r="C475" s="151"/>
      <c r="D475" s="152"/>
      <c r="E475" s="152"/>
      <c r="F475" s="153"/>
      <c r="G475" s="152"/>
      <c r="H475" s="152"/>
      <c r="I475" s="152"/>
      <c r="J475" s="153"/>
      <c r="K475" s="152"/>
      <c r="L475" s="152"/>
      <c r="M475" s="149"/>
      <c r="N475" s="150"/>
      <c r="O475" s="153"/>
      <c r="P475" s="152"/>
      <c r="Q475" s="152"/>
      <c r="R475" s="152"/>
      <c r="S475" s="152"/>
      <c r="T475" s="152"/>
      <c r="U475" s="152"/>
    </row>
    <row r="476" customFormat="false" ht="14.25" hidden="false" customHeight="true" outlineLevel="0" collapsed="false">
      <c r="A476" s="135"/>
      <c r="B476" s="150"/>
      <c r="C476" s="151"/>
      <c r="D476" s="152"/>
      <c r="E476" s="152"/>
      <c r="F476" s="153"/>
      <c r="G476" s="152"/>
      <c r="H476" s="152"/>
      <c r="I476" s="152"/>
      <c r="J476" s="153"/>
      <c r="K476" s="152"/>
      <c r="L476" s="152"/>
      <c r="M476" s="149"/>
      <c r="N476" s="150"/>
      <c r="O476" s="153"/>
      <c r="P476" s="152"/>
      <c r="Q476" s="152"/>
      <c r="R476" s="152"/>
      <c r="S476" s="152"/>
      <c r="T476" s="152"/>
      <c r="U476" s="152"/>
    </row>
    <row r="477" customFormat="false" ht="14.25" hidden="false" customHeight="true" outlineLevel="0" collapsed="false">
      <c r="A477" s="135"/>
      <c r="B477" s="150"/>
      <c r="C477" s="151"/>
      <c r="D477" s="152"/>
      <c r="E477" s="152"/>
      <c r="F477" s="153"/>
      <c r="G477" s="152"/>
      <c r="H477" s="152"/>
      <c r="I477" s="152"/>
      <c r="J477" s="153"/>
      <c r="K477" s="152"/>
      <c r="L477" s="152"/>
      <c r="M477" s="149"/>
      <c r="N477" s="150"/>
      <c r="O477" s="153"/>
      <c r="P477" s="152"/>
      <c r="Q477" s="152"/>
      <c r="R477" s="152"/>
      <c r="S477" s="152"/>
      <c r="T477" s="152"/>
      <c r="U477" s="152"/>
    </row>
    <row r="478" customFormat="false" ht="14.25" hidden="false" customHeight="true" outlineLevel="0" collapsed="false">
      <c r="A478" s="135"/>
      <c r="B478" s="150"/>
      <c r="C478" s="151"/>
      <c r="D478" s="152"/>
      <c r="E478" s="152"/>
      <c r="F478" s="153"/>
      <c r="G478" s="152"/>
      <c r="H478" s="152"/>
      <c r="I478" s="152"/>
      <c r="J478" s="153"/>
      <c r="K478" s="152"/>
      <c r="L478" s="152"/>
      <c r="M478" s="149"/>
      <c r="N478" s="150"/>
      <c r="O478" s="153"/>
      <c r="P478" s="152"/>
      <c r="Q478" s="152"/>
      <c r="R478" s="152"/>
      <c r="S478" s="152"/>
      <c r="T478" s="152"/>
      <c r="U478" s="152"/>
    </row>
    <row r="479" customFormat="false" ht="14.25" hidden="false" customHeight="true" outlineLevel="0" collapsed="false">
      <c r="A479" s="135"/>
      <c r="B479" s="150"/>
      <c r="C479" s="151"/>
      <c r="D479" s="152"/>
      <c r="E479" s="152"/>
      <c r="F479" s="153"/>
      <c r="G479" s="152"/>
      <c r="H479" s="152"/>
      <c r="I479" s="152"/>
      <c r="J479" s="153"/>
      <c r="K479" s="152"/>
      <c r="L479" s="152"/>
      <c r="M479" s="149"/>
      <c r="N479" s="150"/>
      <c r="O479" s="153"/>
      <c r="P479" s="152"/>
      <c r="Q479" s="152"/>
      <c r="R479" s="152"/>
      <c r="S479" s="152"/>
      <c r="T479" s="152"/>
      <c r="U479" s="152"/>
    </row>
    <row r="480" customFormat="false" ht="14.25" hidden="false" customHeight="true" outlineLevel="0" collapsed="false">
      <c r="A480" s="135"/>
      <c r="B480" s="150"/>
      <c r="C480" s="151"/>
      <c r="D480" s="152"/>
      <c r="E480" s="152"/>
      <c r="F480" s="153"/>
      <c r="G480" s="152"/>
      <c r="H480" s="152"/>
      <c r="I480" s="152"/>
      <c r="J480" s="153"/>
      <c r="K480" s="152"/>
      <c r="L480" s="152"/>
      <c r="M480" s="149"/>
      <c r="N480" s="150"/>
      <c r="O480" s="153"/>
      <c r="P480" s="152"/>
      <c r="Q480" s="152"/>
      <c r="R480" s="152"/>
      <c r="S480" s="152"/>
      <c r="T480" s="152"/>
      <c r="U480" s="152"/>
    </row>
    <row r="481" customFormat="false" ht="14.25" hidden="false" customHeight="true" outlineLevel="0" collapsed="false">
      <c r="A481" s="135"/>
      <c r="B481" s="150"/>
      <c r="C481" s="151"/>
      <c r="D481" s="152"/>
      <c r="E481" s="152"/>
      <c r="F481" s="153"/>
      <c r="G481" s="152"/>
      <c r="H481" s="152"/>
      <c r="I481" s="152"/>
      <c r="J481" s="153"/>
      <c r="K481" s="152"/>
      <c r="L481" s="152"/>
      <c r="M481" s="149"/>
      <c r="N481" s="150"/>
      <c r="O481" s="153"/>
      <c r="P481" s="152"/>
      <c r="Q481" s="152"/>
      <c r="R481" s="152"/>
      <c r="S481" s="152"/>
      <c r="T481" s="152"/>
      <c r="U481" s="152"/>
    </row>
    <row r="482" customFormat="false" ht="14.25" hidden="false" customHeight="true" outlineLevel="0" collapsed="false">
      <c r="A482" s="135"/>
      <c r="B482" s="150"/>
      <c r="C482" s="151"/>
      <c r="D482" s="152"/>
      <c r="E482" s="152"/>
      <c r="F482" s="153"/>
      <c r="G482" s="152"/>
      <c r="H482" s="152"/>
      <c r="I482" s="152"/>
      <c r="J482" s="153"/>
      <c r="K482" s="152"/>
      <c r="L482" s="152"/>
      <c r="M482" s="149"/>
      <c r="N482" s="150"/>
      <c r="O482" s="153"/>
      <c r="P482" s="152"/>
      <c r="Q482" s="152"/>
      <c r="R482" s="152"/>
      <c r="S482" s="152"/>
      <c r="T482" s="152"/>
      <c r="U482" s="152"/>
    </row>
    <row r="483" customFormat="false" ht="14.25" hidden="false" customHeight="true" outlineLevel="0" collapsed="false">
      <c r="A483" s="135"/>
      <c r="B483" s="150"/>
      <c r="C483" s="151"/>
      <c r="D483" s="152"/>
      <c r="E483" s="152"/>
      <c r="F483" s="153"/>
      <c r="G483" s="152"/>
      <c r="H483" s="152"/>
      <c r="I483" s="152"/>
      <c r="J483" s="153"/>
      <c r="K483" s="152"/>
      <c r="L483" s="152"/>
      <c r="M483" s="149"/>
      <c r="N483" s="150"/>
      <c r="O483" s="153"/>
      <c r="P483" s="152"/>
      <c r="Q483" s="152"/>
      <c r="R483" s="152"/>
      <c r="S483" s="152"/>
      <c r="T483" s="152"/>
      <c r="U483" s="152"/>
    </row>
    <row r="484" customFormat="false" ht="14.25" hidden="false" customHeight="true" outlineLevel="0" collapsed="false">
      <c r="A484" s="135"/>
      <c r="B484" s="150"/>
      <c r="C484" s="151"/>
      <c r="D484" s="152"/>
      <c r="E484" s="152"/>
      <c r="F484" s="153"/>
      <c r="G484" s="152"/>
      <c r="H484" s="152"/>
      <c r="I484" s="152"/>
      <c r="J484" s="153"/>
      <c r="K484" s="152"/>
      <c r="L484" s="152"/>
      <c r="M484" s="149"/>
      <c r="N484" s="150"/>
      <c r="O484" s="153"/>
      <c r="P484" s="152"/>
      <c r="Q484" s="152"/>
      <c r="R484" s="152"/>
      <c r="S484" s="152"/>
      <c r="T484" s="152"/>
      <c r="U484" s="152"/>
    </row>
    <row r="485" customFormat="false" ht="14.25" hidden="false" customHeight="true" outlineLevel="0" collapsed="false">
      <c r="A485" s="135"/>
      <c r="B485" s="150"/>
      <c r="C485" s="151"/>
      <c r="D485" s="152"/>
      <c r="E485" s="152"/>
      <c r="F485" s="153"/>
      <c r="G485" s="152"/>
      <c r="H485" s="152"/>
      <c r="I485" s="152"/>
      <c r="J485" s="153"/>
      <c r="K485" s="152"/>
      <c r="L485" s="152"/>
      <c r="M485" s="149"/>
      <c r="N485" s="150"/>
      <c r="O485" s="153"/>
      <c r="P485" s="152"/>
      <c r="Q485" s="152"/>
      <c r="R485" s="152"/>
      <c r="S485" s="152"/>
      <c r="T485" s="152"/>
      <c r="U485" s="152"/>
    </row>
    <row r="486" customFormat="false" ht="14.25" hidden="false" customHeight="true" outlineLevel="0" collapsed="false">
      <c r="A486" s="135"/>
      <c r="B486" s="150"/>
      <c r="C486" s="151"/>
      <c r="D486" s="152"/>
      <c r="E486" s="152"/>
      <c r="F486" s="153"/>
      <c r="G486" s="152"/>
      <c r="H486" s="152"/>
      <c r="I486" s="152"/>
      <c r="J486" s="153"/>
      <c r="K486" s="152"/>
      <c r="L486" s="152"/>
      <c r="M486" s="149"/>
      <c r="N486" s="150"/>
      <c r="O486" s="153"/>
      <c r="P486" s="152"/>
      <c r="Q486" s="152"/>
      <c r="R486" s="152"/>
      <c r="S486" s="152"/>
      <c r="T486" s="152"/>
      <c r="U486" s="152"/>
    </row>
    <row r="487" customFormat="false" ht="14.25" hidden="false" customHeight="true" outlineLevel="0" collapsed="false">
      <c r="A487" s="135"/>
      <c r="B487" s="150"/>
      <c r="C487" s="151"/>
      <c r="D487" s="152"/>
      <c r="E487" s="152"/>
      <c r="F487" s="153"/>
      <c r="G487" s="152"/>
      <c r="H487" s="152"/>
      <c r="I487" s="152"/>
      <c r="J487" s="153"/>
      <c r="K487" s="152"/>
      <c r="L487" s="152"/>
      <c r="M487" s="149"/>
      <c r="N487" s="150"/>
      <c r="O487" s="153"/>
      <c r="P487" s="152"/>
      <c r="Q487" s="152"/>
      <c r="R487" s="152"/>
      <c r="S487" s="152"/>
      <c r="T487" s="152"/>
      <c r="U487" s="152"/>
    </row>
    <row r="488" customFormat="false" ht="14.25" hidden="false" customHeight="true" outlineLevel="0" collapsed="false">
      <c r="A488" s="135"/>
      <c r="B488" s="150"/>
      <c r="C488" s="151"/>
      <c r="D488" s="152"/>
      <c r="E488" s="152"/>
      <c r="F488" s="153"/>
      <c r="G488" s="152"/>
      <c r="H488" s="152"/>
      <c r="I488" s="152"/>
      <c r="J488" s="153"/>
      <c r="K488" s="152"/>
      <c r="L488" s="152"/>
      <c r="M488" s="149"/>
      <c r="N488" s="150"/>
      <c r="O488" s="153"/>
      <c r="P488" s="152"/>
      <c r="Q488" s="152"/>
      <c r="R488" s="152"/>
      <c r="S488" s="152"/>
      <c r="T488" s="152"/>
      <c r="U488" s="152"/>
    </row>
    <row r="489" customFormat="false" ht="14.25" hidden="false" customHeight="true" outlineLevel="0" collapsed="false">
      <c r="A489" s="135"/>
      <c r="B489" s="150"/>
      <c r="C489" s="151"/>
      <c r="D489" s="152"/>
      <c r="E489" s="152"/>
      <c r="F489" s="153"/>
      <c r="G489" s="152"/>
      <c r="H489" s="152"/>
      <c r="I489" s="152"/>
      <c r="J489" s="153"/>
      <c r="K489" s="152"/>
      <c r="L489" s="152"/>
      <c r="M489" s="149"/>
      <c r="N489" s="150"/>
      <c r="O489" s="153"/>
      <c r="P489" s="152"/>
      <c r="Q489" s="152"/>
      <c r="R489" s="152"/>
      <c r="S489" s="152"/>
      <c r="T489" s="152"/>
      <c r="U489" s="152"/>
    </row>
    <row r="490" customFormat="false" ht="14.25" hidden="false" customHeight="true" outlineLevel="0" collapsed="false">
      <c r="A490" s="135"/>
      <c r="B490" s="150"/>
      <c r="C490" s="151"/>
      <c r="D490" s="152"/>
      <c r="E490" s="152"/>
      <c r="F490" s="153"/>
      <c r="G490" s="152"/>
      <c r="H490" s="152"/>
      <c r="I490" s="152"/>
      <c r="J490" s="153"/>
      <c r="K490" s="152"/>
      <c r="L490" s="152"/>
      <c r="M490" s="149"/>
      <c r="N490" s="150"/>
      <c r="O490" s="153"/>
      <c r="P490" s="152"/>
      <c r="Q490" s="152"/>
      <c r="R490" s="152"/>
      <c r="S490" s="152"/>
      <c r="T490" s="152"/>
      <c r="U490" s="152"/>
    </row>
    <row r="491" customFormat="false" ht="14.25" hidden="false" customHeight="true" outlineLevel="0" collapsed="false">
      <c r="A491" s="135"/>
      <c r="B491" s="150"/>
      <c r="C491" s="151"/>
      <c r="D491" s="152"/>
      <c r="E491" s="152"/>
      <c r="F491" s="153"/>
      <c r="G491" s="152"/>
      <c r="H491" s="152"/>
      <c r="I491" s="152"/>
      <c r="J491" s="153"/>
      <c r="K491" s="152"/>
      <c r="L491" s="152"/>
      <c r="M491" s="149"/>
      <c r="N491" s="150"/>
      <c r="O491" s="153"/>
      <c r="P491" s="152"/>
      <c r="Q491" s="152"/>
      <c r="R491" s="152"/>
      <c r="S491" s="152"/>
      <c r="T491" s="152"/>
      <c r="U491" s="152"/>
    </row>
    <row r="492" customFormat="false" ht="14.25" hidden="false" customHeight="true" outlineLevel="0" collapsed="false">
      <c r="A492" s="135"/>
      <c r="B492" s="150"/>
      <c r="C492" s="151"/>
      <c r="D492" s="152"/>
      <c r="E492" s="152"/>
      <c r="F492" s="153"/>
      <c r="G492" s="152"/>
      <c r="H492" s="152"/>
      <c r="I492" s="152"/>
      <c r="J492" s="153"/>
      <c r="K492" s="152"/>
      <c r="L492" s="152"/>
      <c r="M492" s="149"/>
      <c r="N492" s="150"/>
      <c r="O492" s="153"/>
      <c r="P492" s="152"/>
      <c r="Q492" s="152"/>
      <c r="R492" s="152"/>
      <c r="S492" s="152"/>
      <c r="T492" s="152"/>
      <c r="U492" s="152"/>
    </row>
    <row r="493" customFormat="false" ht="14.25" hidden="false" customHeight="true" outlineLevel="0" collapsed="false">
      <c r="A493" s="135"/>
      <c r="B493" s="150"/>
      <c r="C493" s="151"/>
      <c r="D493" s="152"/>
      <c r="E493" s="152"/>
      <c r="F493" s="153"/>
      <c r="G493" s="152"/>
      <c r="H493" s="152"/>
      <c r="I493" s="152"/>
      <c r="J493" s="153"/>
      <c r="K493" s="152"/>
      <c r="L493" s="152"/>
      <c r="M493" s="149"/>
      <c r="N493" s="150"/>
      <c r="O493" s="153"/>
      <c r="P493" s="152"/>
      <c r="Q493" s="152"/>
      <c r="R493" s="152"/>
      <c r="S493" s="152"/>
      <c r="T493" s="152"/>
      <c r="U493" s="152"/>
    </row>
    <row r="494" customFormat="false" ht="14.25" hidden="false" customHeight="true" outlineLevel="0" collapsed="false">
      <c r="A494" s="135"/>
      <c r="B494" s="150"/>
      <c r="C494" s="151"/>
      <c r="D494" s="152"/>
      <c r="E494" s="152"/>
      <c r="F494" s="153"/>
      <c r="G494" s="152"/>
      <c r="H494" s="152"/>
      <c r="I494" s="152"/>
      <c r="J494" s="153"/>
      <c r="K494" s="152"/>
      <c r="L494" s="152"/>
      <c r="M494" s="149"/>
      <c r="N494" s="150"/>
      <c r="O494" s="153"/>
      <c r="P494" s="152"/>
      <c r="Q494" s="152"/>
      <c r="R494" s="152"/>
      <c r="S494" s="152"/>
      <c r="T494" s="152"/>
      <c r="U494" s="152"/>
    </row>
    <row r="495" customFormat="false" ht="14.25" hidden="false" customHeight="true" outlineLevel="0" collapsed="false">
      <c r="A495" s="135"/>
      <c r="B495" s="150"/>
      <c r="C495" s="151"/>
      <c r="D495" s="152"/>
      <c r="E495" s="152"/>
      <c r="F495" s="153"/>
      <c r="G495" s="152"/>
      <c r="H495" s="152"/>
      <c r="I495" s="152"/>
      <c r="J495" s="153"/>
      <c r="K495" s="152"/>
      <c r="L495" s="152"/>
      <c r="M495" s="149"/>
      <c r="N495" s="150"/>
      <c r="O495" s="153"/>
      <c r="P495" s="152"/>
      <c r="Q495" s="152"/>
      <c r="R495" s="152"/>
      <c r="S495" s="152"/>
      <c r="T495" s="152"/>
      <c r="U495" s="152"/>
    </row>
    <row r="496" customFormat="false" ht="14.25" hidden="false" customHeight="true" outlineLevel="0" collapsed="false">
      <c r="A496" s="135"/>
      <c r="B496" s="150"/>
      <c r="C496" s="151"/>
      <c r="D496" s="152"/>
      <c r="E496" s="152"/>
      <c r="F496" s="153"/>
      <c r="G496" s="152"/>
      <c r="H496" s="152"/>
      <c r="I496" s="152"/>
      <c r="J496" s="153"/>
      <c r="K496" s="152"/>
      <c r="L496" s="152"/>
      <c r="M496" s="149"/>
      <c r="N496" s="150"/>
      <c r="O496" s="153"/>
      <c r="P496" s="152"/>
      <c r="Q496" s="152"/>
      <c r="R496" s="152"/>
      <c r="S496" s="152"/>
      <c r="T496" s="152"/>
      <c r="U496" s="152"/>
    </row>
    <row r="497" customFormat="false" ht="14.25" hidden="false" customHeight="true" outlineLevel="0" collapsed="false">
      <c r="A497" s="135"/>
      <c r="B497" s="150"/>
      <c r="C497" s="151"/>
      <c r="D497" s="152"/>
      <c r="E497" s="152"/>
      <c r="F497" s="153"/>
      <c r="G497" s="152"/>
      <c r="H497" s="152"/>
      <c r="I497" s="152"/>
      <c r="J497" s="153"/>
      <c r="K497" s="152"/>
      <c r="L497" s="152"/>
      <c r="M497" s="149"/>
      <c r="N497" s="150"/>
      <c r="O497" s="153"/>
      <c r="P497" s="152"/>
      <c r="Q497" s="152"/>
      <c r="R497" s="152"/>
      <c r="S497" s="152"/>
      <c r="T497" s="152"/>
      <c r="U497" s="152"/>
    </row>
    <row r="498" customFormat="false" ht="14.25" hidden="false" customHeight="true" outlineLevel="0" collapsed="false">
      <c r="A498" s="135"/>
      <c r="B498" s="150"/>
      <c r="C498" s="151"/>
      <c r="D498" s="152"/>
      <c r="E498" s="152"/>
      <c r="F498" s="153"/>
      <c r="G498" s="152"/>
      <c r="H498" s="152"/>
      <c r="I498" s="152"/>
      <c r="J498" s="153"/>
      <c r="K498" s="152"/>
      <c r="L498" s="152"/>
      <c r="M498" s="149"/>
      <c r="N498" s="150"/>
      <c r="O498" s="153"/>
      <c r="P498" s="152"/>
      <c r="Q498" s="152"/>
      <c r="R498" s="152"/>
      <c r="S498" s="152"/>
      <c r="T498" s="152"/>
      <c r="U498" s="152"/>
    </row>
    <row r="499" customFormat="false" ht="14.25" hidden="false" customHeight="true" outlineLevel="0" collapsed="false">
      <c r="A499" s="135"/>
      <c r="B499" s="150"/>
      <c r="C499" s="151"/>
      <c r="D499" s="152"/>
      <c r="E499" s="152"/>
      <c r="F499" s="153"/>
      <c r="G499" s="152"/>
      <c r="H499" s="152"/>
      <c r="I499" s="152"/>
      <c r="J499" s="153"/>
      <c r="K499" s="152"/>
      <c r="L499" s="152"/>
      <c r="M499" s="149"/>
      <c r="N499" s="150"/>
      <c r="O499" s="153"/>
      <c r="P499" s="152"/>
      <c r="Q499" s="152"/>
      <c r="R499" s="152"/>
      <c r="S499" s="152"/>
      <c r="T499" s="152"/>
      <c r="U499" s="152"/>
    </row>
    <row r="500" customFormat="false" ht="14.25" hidden="false" customHeight="true" outlineLevel="0" collapsed="false">
      <c r="A500" s="135"/>
      <c r="B500" s="150"/>
      <c r="C500" s="151"/>
      <c r="D500" s="152"/>
      <c r="E500" s="152"/>
      <c r="F500" s="153"/>
      <c r="G500" s="152"/>
      <c r="H500" s="152"/>
      <c r="I500" s="152"/>
      <c r="J500" s="153"/>
      <c r="K500" s="152"/>
      <c r="L500" s="152"/>
      <c r="M500" s="149"/>
      <c r="N500" s="150"/>
      <c r="O500" s="153"/>
      <c r="P500" s="152"/>
      <c r="Q500" s="152"/>
      <c r="R500" s="152"/>
      <c r="S500" s="152"/>
      <c r="T500" s="152"/>
      <c r="U500" s="152"/>
    </row>
    <row r="501" customFormat="false" ht="14.25" hidden="false" customHeight="true" outlineLevel="0" collapsed="false">
      <c r="A501" s="135"/>
      <c r="B501" s="150"/>
      <c r="C501" s="151"/>
      <c r="D501" s="152"/>
      <c r="E501" s="152"/>
      <c r="F501" s="153"/>
      <c r="G501" s="152"/>
      <c r="H501" s="152"/>
      <c r="I501" s="152"/>
      <c r="J501" s="153"/>
      <c r="K501" s="152"/>
      <c r="L501" s="152"/>
      <c r="M501" s="149"/>
      <c r="N501" s="150"/>
      <c r="O501" s="153"/>
      <c r="P501" s="152"/>
      <c r="Q501" s="152"/>
      <c r="R501" s="152"/>
      <c r="S501" s="152"/>
      <c r="T501" s="152"/>
      <c r="U501" s="152"/>
    </row>
    <row r="502" customFormat="false" ht="14.25" hidden="false" customHeight="true" outlineLevel="0" collapsed="false">
      <c r="A502" s="135"/>
      <c r="B502" s="150"/>
      <c r="C502" s="151"/>
      <c r="D502" s="152"/>
      <c r="E502" s="152"/>
      <c r="F502" s="153"/>
      <c r="G502" s="152"/>
      <c r="H502" s="152"/>
      <c r="I502" s="152"/>
      <c r="J502" s="153"/>
      <c r="K502" s="152"/>
      <c r="L502" s="152"/>
      <c r="M502" s="149"/>
      <c r="N502" s="150"/>
      <c r="O502" s="153"/>
      <c r="P502" s="152"/>
      <c r="Q502" s="152"/>
      <c r="R502" s="152"/>
      <c r="S502" s="152"/>
      <c r="T502" s="152"/>
      <c r="U502" s="152"/>
    </row>
    <row r="503" customFormat="false" ht="14.25" hidden="false" customHeight="true" outlineLevel="0" collapsed="false">
      <c r="A503" s="135"/>
      <c r="B503" s="150"/>
      <c r="C503" s="151"/>
      <c r="D503" s="152"/>
      <c r="E503" s="152"/>
      <c r="F503" s="153"/>
      <c r="G503" s="152"/>
      <c r="H503" s="152"/>
      <c r="I503" s="152"/>
      <c r="J503" s="153"/>
      <c r="K503" s="152"/>
      <c r="L503" s="152"/>
      <c r="M503" s="149"/>
      <c r="N503" s="150"/>
      <c r="O503" s="153"/>
      <c r="P503" s="152"/>
      <c r="Q503" s="152"/>
      <c r="R503" s="152"/>
      <c r="S503" s="152"/>
      <c r="T503" s="152"/>
      <c r="U503" s="152"/>
    </row>
    <row r="504" customFormat="false" ht="14.25" hidden="false" customHeight="true" outlineLevel="0" collapsed="false">
      <c r="A504" s="135"/>
      <c r="B504" s="150"/>
      <c r="C504" s="151"/>
      <c r="D504" s="152"/>
      <c r="E504" s="152"/>
      <c r="F504" s="153"/>
      <c r="G504" s="152"/>
      <c r="H504" s="152"/>
      <c r="I504" s="152"/>
      <c r="J504" s="153"/>
      <c r="K504" s="152"/>
      <c r="L504" s="152"/>
      <c r="M504" s="149"/>
      <c r="N504" s="150"/>
      <c r="O504" s="153"/>
      <c r="P504" s="152"/>
      <c r="Q504" s="152"/>
      <c r="R504" s="152"/>
      <c r="S504" s="152"/>
      <c r="T504" s="152"/>
      <c r="U504" s="152"/>
    </row>
    <row r="505" customFormat="false" ht="14.25" hidden="false" customHeight="true" outlineLevel="0" collapsed="false">
      <c r="A505" s="135"/>
      <c r="B505" s="150"/>
      <c r="C505" s="151"/>
      <c r="D505" s="152"/>
      <c r="E505" s="152"/>
      <c r="F505" s="153"/>
      <c r="G505" s="152"/>
      <c r="H505" s="152"/>
      <c r="I505" s="152"/>
      <c r="J505" s="153"/>
      <c r="K505" s="152"/>
      <c r="L505" s="152"/>
      <c r="M505" s="149"/>
      <c r="N505" s="150"/>
      <c r="O505" s="153"/>
      <c r="P505" s="152"/>
      <c r="Q505" s="152"/>
      <c r="R505" s="152"/>
      <c r="S505" s="152"/>
      <c r="T505" s="152"/>
      <c r="U505" s="152"/>
    </row>
    <row r="506" customFormat="false" ht="14.25" hidden="false" customHeight="true" outlineLevel="0" collapsed="false">
      <c r="A506" s="135"/>
      <c r="B506" s="150"/>
      <c r="C506" s="151"/>
      <c r="D506" s="152"/>
      <c r="E506" s="152"/>
      <c r="F506" s="153"/>
      <c r="G506" s="152"/>
      <c r="H506" s="152"/>
      <c r="I506" s="152"/>
      <c r="J506" s="153"/>
      <c r="K506" s="152"/>
      <c r="L506" s="152"/>
      <c r="M506" s="149"/>
      <c r="N506" s="150"/>
      <c r="O506" s="153"/>
      <c r="P506" s="152"/>
      <c r="Q506" s="152"/>
      <c r="R506" s="152"/>
      <c r="S506" s="152"/>
      <c r="T506" s="152"/>
      <c r="U506" s="152"/>
    </row>
    <row r="507" customFormat="false" ht="14.25" hidden="false" customHeight="true" outlineLevel="0" collapsed="false">
      <c r="A507" s="135"/>
      <c r="B507" s="150"/>
      <c r="C507" s="151"/>
      <c r="D507" s="152"/>
      <c r="E507" s="152"/>
      <c r="F507" s="153"/>
      <c r="G507" s="152"/>
      <c r="H507" s="152"/>
      <c r="I507" s="152"/>
      <c r="J507" s="153"/>
      <c r="K507" s="152"/>
      <c r="L507" s="152"/>
      <c r="M507" s="149"/>
      <c r="N507" s="150"/>
      <c r="O507" s="153"/>
      <c r="P507" s="152"/>
      <c r="Q507" s="152"/>
      <c r="R507" s="152"/>
      <c r="S507" s="152"/>
      <c r="T507" s="152"/>
      <c r="U507" s="152"/>
    </row>
    <row r="508" customFormat="false" ht="14.25" hidden="false" customHeight="true" outlineLevel="0" collapsed="false">
      <c r="A508" s="135"/>
      <c r="B508" s="150"/>
      <c r="C508" s="151"/>
      <c r="D508" s="152"/>
      <c r="E508" s="152"/>
      <c r="F508" s="153"/>
      <c r="G508" s="152"/>
      <c r="H508" s="152"/>
      <c r="I508" s="152"/>
      <c r="J508" s="153"/>
      <c r="K508" s="152"/>
      <c r="L508" s="152"/>
      <c r="M508" s="149"/>
      <c r="N508" s="150"/>
      <c r="O508" s="153"/>
      <c r="P508" s="152"/>
      <c r="Q508" s="152"/>
      <c r="R508" s="152"/>
      <c r="S508" s="152"/>
      <c r="T508" s="152"/>
      <c r="U508" s="152"/>
    </row>
    <row r="509" customFormat="false" ht="14.25" hidden="false" customHeight="true" outlineLevel="0" collapsed="false">
      <c r="A509" s="135"/>
      <c r="B509" s="150"/>
      <c r="C509" s="151"/>
      <c r="D509" s="152"/>
      <c r="E509" s="152"/>
      <c r="F509" s="153"/>
      <c r="G509" s="152"/>
      <c r="H509" s="152"/>
      <c r="I509" s="152"/>
      <c r="J509" s="153"/>
      <c r="K509" s="152"/>
      <c r="L509" s="152"/>
      <c r="M509" s="149"/>
      <c r="N509" s="150"/>
      <c r="O509" s="153"/>
      <c r="P509" s="152"/>
      <c r="Q509" s="152"/>
      <c r="R509" s="152"/>
      <c r="S509" s="152"/>
      <c r="T509" s="152"/>
      <c r="U509" s="152"/>
    </row>
    <row r="510" customFormat="false" ht="14.25" hidden="false" customHeight="true" outlineLevel="0" collapsed="false">
      <c r="A510" s="135"/>
      <c r="B510" s="150"/>
      <c r="C510" s="151"/>
      <c r="D510" s="152"/>
      <c r="E510" s="152"/>
      <c r="F510" s="153"/>
      <c r="G510" s="152"/>
      <c r="H510" s="152"/>
      <c r="I510" s="152"/>
      <c r="J510" s="153"/>
      <c r="K510" s="152"/>
      <c r="L510" s="152"/>
      <c r="M510" s="149"/>
      <c r="N510" s="150"/>
      <c r="O510" s="153"/>
      <c r="P510" s="152"/>
      <c r="Q510" s="152"/>
      <c r="R510" s="152"/>
      <c r="S510" s="152"/>
      <c r="T510" s="152"/>
      <c r="U510" s="152"/>
    </row>
    <row r="511" customFormat="false" ht="14.25" hidden="false" customHeight="true" outlineLevel="0" collapsed="false">
      <c r="A511" s="135"/>
      <c r="B511" s="150"/>
      <c r="C511" s="151"/>
      <c r="D511" s="152"/>
      <c r="E511" s="152"/>
      <c r="F511" s="153"/>
      <c r="G511" s="152"/>
      <c r="H511" s="152"/>
      <c r="I511" s="152"/>
      <c r="J511" s="153"/>
      <c r="K511" s="152"/>
      <c r="L511" s="152"/>
      <c r="M511" s="149"/>
      <c r="N511" s="150"/>
      <c r="O511" s="153"/>
      <c r="P511" s="152"/>
      <c r="Q511" s="152"/>
      <c r="R511" s="152"/>
      <c r="S511" s="152"/>
      <c r="T511" s="152"/>
      <c r="U511" s="152"/>
    </row>
    <row r="512" customFormat="false" ht="14.25" hidden="false" customHeight="true" outlineLevel="0" collapsed="false">
      <c r="A512" s="135"/>
      <c r="B512" s="150"/>
      <c r="C512" s="151"/>
      <c r="D512" s="152"/>
      <c r="E512" s="152"/>
      <c r="F512" s="153"/>
      <c r="G512" s="152"/>
      <c r="H512" s="152"/>
      <c r="I512" s="152"/>
      <c r="J512" s="153"/>
      <c r="K512" s="152"/>
      <c r="L512" s="152"/>
      <c r="M512" s="149"/>
      <c r="N512" s="150"/>
      <c r="O512" s="153"/>
      <c r="P512" s="152"/>
      <c r="Q512" s="152"/>
      <c r="R512" s="152"/>
      <c r="S512" s="152"/>
      <c r="T512" s="152"/>
      <c r="U512" s="152"/>
    </row>
    <row r="513" customFormat="false" ht="14.25" hidden="false" customHeight="true" outlineLevel="0" collapsed="false">
      <c r="A513" s="135"/>
      <c r="B513" s="150"/>
      <c r="C513" s="151"/>
      <c r="D513" s="152"/>
      <c r="E513" s="152"/>
      <c r="F513" s="153"/>
      <c r="G513" s="152"/>
      <c r="H513" s="152"/>
      <c r="I513" s="152"/>
      <c r="J513" s="153"/>
      <c r="K513" s="152"/>
      <c r="L513" s="152"/>
      <c r="M513" s="149"/>
      <c r="N513" s="150"/>
      <c r="O513" s="153"/>
      <c r="P513" s="152"/>
      <c r="Q513" s="152"/>
      <c r="R513" s="152"/>
      <c r="S513" s="152"/>
      <c r="T513" s="152"/>
      <c r="U513" s="152"/>
    </row>
    <row r="514" customFormat="false" ht="14.25" hidden="false" customHeight="true" outlineLevel="0" collapsed="false">
      <c r="A514" s="135"/>
      <c r="B514" s="150"/>
      <c r="C514" s="151"/>
      <c r="D514" s="152"/>
      <c r="E514" s="152"/>
      <c r="F514" s="153"/>
      <c r="G514" s="152"/>
      <c r="H514" s="152"/>
      <c r="I514" s="152"/>
      <c r="J514" s="153"/>
      <c r="K514" s="152"/>
      <c r="L514" s="152"/>
      <c r="M514" s="149"/>
      <c r="N514" s="150"/>
      <c r="O514" s="153"/>
      <c r="P514" s="152"/>
      <c r="Q514" s="152"/>
      <c r="R514" s="152"/>
      <c r="S514" s="152"/>
      <c r="T514" s="152"/>
      <c r="U514" s="152"/>
    </row>
    <row r="515" customFormat="false" ht="14.25" hidden="false" customHeight="true" outlineLevel="0" collapsed="false">
      <c r="A515" s="135"/>
      <c r="B515" s="150"/>
      <c r="C515" s="151"/>
      <c r="D515" s="152"/>
      <c r="E515" s="152"/>
      <c r="F515" s="153"/>
      <c r="G515" s="152"/>
      <c r="H515" s="152"/>
      <c r="I515" s="152"/>
      <c r="J515" s="153"/>
      <c r="K515" s="152"/>
      <c r="L515" s="152"/>
      <c r="M515" s="149"/>
      <c r="N515" s="150"/>
      <c r="O515" s="153"/>
      <c r="P515" s="152"/>
      <c r="Q515" s="152"/>
      <c r="R515" s="152"/>
      <c r="S515" s="152"/>
      <c r="T515" s="152"/>
      <c r="U515" s="152"/>
    </row>
    <row r="516" customFormat="false" ht="14.25" hidden="false" customHeight="true" outlineLevel="0" collapsed="false">
      <c r="A516" s="135"/>
      <c r="B516" s="150"/>
      <c r="C516" s="151"/>
      <c r="D516" s="152"/>
      <c r="E516" s="152"/>
      <c r="F516" s="153"/>
      <c r="G516" s="152"/>
      <c r="H516" s="152"/>
      <c r="I516" s="152"/>
      <c r="J516" s="153"/>
      <c r="K516" s="152"/>
      <c r="L516" s="152"/>
      <c r="M516" s="149"/>
      <c r="N516" s="150"/>
      <c r="O516" s="153"/>
      <c r="P516" s="152"/>
      <c r="Q516" s="152"/>
      <c r="R516" s="152"/>
      <c r="S516" s="152"/>
      <c r="T516" s="152"/>
      <c r="U516" s="152"/>
    </row>
    <row r="517" customFormat="false" ht="14.25" hidden="false" customHeight="true" outlineLevel="0" collapsed="false">
      <c r="A517" s="135"/>
      <c r="B517" s="150"/>
      <c r="C517" s="151"/>
      <c r="D517" s="152"/>
      <c r="E517" s="152"/>
      <c r="F517" s="153"/>
      <c r="G517" s="152"/>
      <c r="H517" s="152"/>
      <c r="I517" s="152"/>
      <c r="J517" s="153"/>
      <c r="K517" s="152"/>
      <c r="L517" s="152"/>
      <c r="M517" s="149"/>
      <c r="N517" s="150"/>
      <c r="O517" s="153"/>
      <c r="P517" s="152"/>
      <c r="Q517" s="152"/>
      <c r="R517" s="152"/>
      <c r="S517" s="152"/>
      <c r="T517" s="152"/>
      <c r="U517" s="152"/>
    </row>
    <row r="518" customFormat="false" ht="14.25" hidden="false" customHeight="true" outlineLevel="0" collapsed="false">
      <c r="A518" s="135"/>
      <c r="B518" s="150"/>
      <c r="C518" s="151"/>
      <c r="D518" s="152"/>
      <c r="E518" s="152"/>
      <c r="F518" s="153"/>
      <c r="G518" s="152"/>
      <c r="H518" s="152"/>
      <c r="I518" s="152"/>
      <c r="J518" s="153"/>
      <c r="K518" s="152"/>
      <c r="L518" s="152"/>
      <c r="M518" s="149"/>
      <c r="N518" s="150"/>
      <c r="O518" s="153"/>
      <c r="P518" s="152"/>
      <c r="Q518" s="152"/>
      <c r="R518" s="152"/>
      <c r="S518" s="152"/>
      <c r="T518" s="152"/>
      <c r="U518" s="152"/>
    </row>
    <row r="519" customFormat="false" ht="14.25" hidden="false" customHeight="true" outlineLevel="0" collapsed="false">
      <c r="A519" s="135"/>
      <c r="B519" s="150"/>
      <c r="C519" s="151"/>
      <c r="D519" s="152"/>
      <c r="E519" s="152"/>
      <c r="F519" s="153"/>
      <c r="G519" s="152"/>
      <c r="H519" s="152"/>
      <c r="I519" s="152"/>
      <c r="J519" s="153"/>
      <c r="K519" s="152"/>
      <c r="L519" s="152"/>
      <c r="M519" s="149"/>
      <c r="N519" s="150"/>
      <c r="O519" s="153"/>
      <c r="P519" s="152"/>
      <c r="Q519" s="152"/>
      <c r="R519" s="152"/>
      <c r="S519" s="152"/>
      <c r="T519" s="152"/>
      <c r="U519" s="152"/>
    </row>
    <row r="520" customFormat="false" ht="14.25" hidden="false" customHeight="true" outlineLevel="0" collapsed="false">
      <c r="A520" s="135"/>
      <c r="B520" s="150"/>
      <c r="C520" s="151"/>
      <c r="D520" s="152"/>
      <c r="E520" s="152"/>
      <c r="F520" s="153"/>
      <c r="G520" s="152"/>
      <c r="H520" s="152"/>
      <c r="I520" s="152"/>
      <c r="J520" s="153"/>
      <c r="K520" s="152"/>
      <c r="L520" s="152"/>
      <c r="M520" s="149"/>
      <c r="N520" s="150"/>
      <c r="O520" s="153"/>
      <c r="P520" s="152"/>
      <c r="Q520" s="152"/>
      <c r="R520" s="152"/>
      <c r="S520" s="152"/>
      <c r="T520" s="152"/>
      <c r="U520" s="152"/>
    </row>
    <row r="521" customFormat="false" ht="14.25" hidden="false" customHeight="true" outlineLevel="0" collapsed="false">
      <c r="A521" s="135"/>
      <c r="B521" s="150"/>
      <c r="C521" s="151"/>
      <c r="D521" s="152"/>
      <c r="E521" s="152"/>
      <c r="F521" s="153"/>
      <c r="G521" s="152"/>
      <c r="H521" s="152"/>
      <c r="I521" s="152"/>
      <c r="J521" s="153"/>
      <c r="K521" s="152"/>
      <c r="L521" s="152"/>
      <c r="M521" s="149"/>
      <c r="N521" s="150"/>
      <c r="O521" s="153"/>
      <c r="P521" s="152"/>
      <c r="Q521" s="152"/>
      <c r="R521" s="152"/>
      <c r="S521" s="152"/>
      <c r="T521" s="152"/>
      <c r="U521" s="152"/>
    </row>
    <row r="522" customFormat="false" ht="14.25" hidden="false" customHeight="true" outlineLevel="0" collapsed="false">
      <c r="A522" s="135"/>
      <c r="B522" s="150"/>
      <c r="C522" s="151"/>
      <c r="D522" s="152"/>
      <c r="E522" s="152"/>
      <c r="F522" s="153"/>
      <c r="G522" s="152"/>
      <c r="H522" s="152"/>
      <c r="I522" s="152"/>
      <c r="J522" s="153"/>
      <c r="K522" s="152"/>
      <c r="L522" s="152"/>
      <c r="M522" s="149"/>
      <c r="N522" s="150"/>
      <c r="O522" s="153"/>
      <c r="P522" s="152"/>
      <c r="Q522" s="152"/>
      <c r="R522" s="152"/>
      <c r="S522" s="152"/>
      <c r="T522" s="152"/>
      <c r="U522" s="152"/>
    </row>
    <row r="523" customFormat="false" ht="14.25" hidden="false" customHeight="true" outlineLevel="0" collapsed="false">
      <c r="A523" s="135"/>
      <c r="B523" s="150"/>
      <c r="C523" s="151"/>
      <c r="D523" s="152"/>
      <c r="E523" s="152"/>
      <c r="F523" s="153"/>
      <c r="G523" s="152"/>
      <c r="H523" s="152"/>
      <c r="I523" s="152"/>
      <c r="J523" s="153"/>
      <c r="K523" s="152"/>
      <c r="L523" s="152"/>
      <c r="M523" s="149"/>
      <c r="N523" s="150"/>
      <c r="O523" s="153"/>
      <c r="P523" s="152"/>
      <c r="Q523" s="152"/>
      <c r="R523" s="152"/>
      <c r="S523" s="152"/>
      <c r="T523" s="152"/>
      <c r="U523" s="152"/>
    </row>
    <row r="524" customFormat="false" ht="14.25" hidden="false" customHeight="true" outlineLevel="0" collapsed="false">
      <c r="A524" s="135"/>
      <c r="B524" s="150"/>
      <c r="C524" s="151"/>
      <c r="D524" s="152"/>
      <c r="E524" s="152"/>
      <c r="F524" s="153"/>
      <c r="G524" s="152"/>
      <c r="H524" s="152"/>
      <c r="I524" s="152"/>
      <c r="J524" s="153"/>
      <c r="K524" s="152"/>
      <c r="L524" s="152"/>
      <c r="M524" s="149"/>
      <c r="N524" s="150"/>
      <c r="O524" s="153"/>
      <c r="P524" s="152"/>
      <c r="Q524" s="152"/>
      <c r="R524" s="152"/>
      <c r="S524" s="152"/>
      <c r="T524" s="152"/>
      <c r="U524" s="152"/>
    </row>
    <row r="525" customFormat="false" ht="14.25" hidden="false" customHeight="true" outlineLevel="0" collapsed="false">
      <c r="A525" s="135"/>
      <c r="B525" s="150"/>
      <c r="C525" s="151"/>
      <c r="D525" s="152"/>
      <c r="E525" s="152"/>
      <c r="F525" s="153"/>
      <c r="G525" s="152"/>
      <c r="H525" s="152"/>
      <c r="I525" s="152"/>
      <c r="J525" s="153"/>
      <c r="K525" s="152"/>
      <c r="L525" s="152"/>
      <c r="M525" s="149"/>
      <c r="N525" s="150"/>
      <c r="O525" s="153"/>
      <c r="P525" s="152"/>
      <c r="Q525" s="152"/>
      <c r="R525" s="152"/>
      <c r="S525" s="152"/>
      <c r="T525" s="152"/>
      <c r="U525" s="152"/>
    </row>
    <row r="526" customFormat="false" ht="14.25" hidden="false" customHeight="true" outlineLevel="0" collapsed="false">
      <c r="A526" s="135"/>
      <c r="B526" s="150"/>
      <c r="C526" s="151"/>
      <c r="D526" s="152"/>
      <c r="E526" s="152"/>
      <c r="F526" s="153"/>
      <c r="G526" s="152"/>
      <c r="H526" s="152"/>
      <c r="I526" s="152"/>
      <c r="J526" s="153"/>
      <c r="K526" s="152"/>
      <c r="L526" s="152"/>
      <c r="M526" s="149"/>
      <c r="N526" s="150"/>
      <c r="O526" s="153"/>
      <c r="P526" s="152"/>
      <c r="Q526" s="152"/>
      <c r="R526" s="152"/>
      <c r="S526" s="152"/>
      <c r="T526" s="152"/>
      <c r="U526" s="152"/>
    </row>
    <row r="527" customFormat="false" ht="14.25" hidden="false" customHeight="true" outlineLevel="0" collapsed="false">
      <c r="A527" s="135"/>
      <c r="B527" s="150"/>
      <c r="C527" s="151"/>
      <c r="D527" s="152"/>
      <c r="E527" s="152"/>
      <c r="F527" s="153"/>
      <c r="G527" s="152"/>
      <c r="H527" s="152"/>
      <c r="I527" s="152"/>
      <c r="J527" s="153"/>
      <c r="K527" s="152"/>
      <c r="L527" s="152"/>
      <c r="M527" s="149"/>
      <c r="N527" s="150"/>
      <c r="O527" s="153"/>
      <c r="P527" s="152"/>
      <c r="Q527" s="152"/>
      <c r="R527" s="152"/>
      <c r="S527" s="152"/>
      <c r="T527" s="152"/>
      <c r="U527" s="152"/>
    </row>
    <row r="528" customFormat="false" ht="14.25" hidden="false" customHeight="true" outlineLevel="0" collapsed="false">
      <c r="A528" s="135"/>
      <c r="B528" s="150"/>
      <c r="C528" s="151"/>
      <c r="D528" s="152"/>
      <c r="E528" s="152"/>
      <c r="F528" s="153"/>
      <c r="G528" s="152"/>
      <c r="H528" s="152"/>
      <c r="I528" s="152"/>
      <c r="J528" s="153"/>
      <c r="K528" s="152"/>
      <c r="L528" s="152"/>
      <c r="M528" s="149"/>
      <c r="N528" s="150"/>
      <c r="O528" s="153"/>
      <c r="P528" s="152"/>
      <c r="Q528" s="152"/>
      <c r="R528" s="152"/>
      <c r="S528" s="152"/>
      <c r="T528" s="152"/>
      <c r="U528" s="152"/>
    </row>
    <row r="529" customFormat="false" ht="14.25" hidden="false" customHeight="true" outlineLevel="0" collapsed="false">
      <c r="A529" s="135"/>
      <c r="B529" s="150"/>
      <c r="C529" s="151"/>
      <c r="D529" s="152"/>
      <c r="E529" s="152"/>
      <c r="F529" s="153"/>
      <c r="G529" s="152"/>
      <c r="H529" s="152"/>
      <c r="I529" s="152"/>
      <c r="J529" s="153"/>
      <c r="K529" s="152"/>
      <c r="L529" s="152"/>
      <c r="M529" s="149"/>
      <c r="N529" s="150"/>
      <c r="O529" s="153"/>
      <c r="P529" s="152"/>
      <c r="Q529" s="152"/>
      <c r="R529" s="152"/>
      <c r="S529" s="152"/>
      <c r="T529" s="152"/>
      <c r="U529" s="152"/>
    </row>
    <row r="530" customFormat="false" ht="14.25" hidden="false" customHeight="true" outlineLevel="0" collapsed="false">
      <c r="A530" s="135"/>
      <c r="B530" s="150"/>
      <c r="C530" s="151"/>
      <c r="D530" s="152"/>
      <c r="E530" s="152"/>
      <c r="F530" s="153"/>
      <c r="G530" s="152"/>
      <c r="H530" s="152"/>
      <c r="I530" s="152"/>
      <c r="J530" s="153"/>
      <c r="K530" s="152"/>
      <c r="L530" s="152"/>
      <c r="M530" s="149"/>
      <c r="N530" s="150"/>
      <c r="O530" s="153"/>
      <c r="P530" s="152"/>
      <c r="Q530" s="152"/>
      <c r="R530" s="152"/>
      <c r="S530" s="152"/>
      <c r="T530" s="152"/>
      <c r="U530" s="152"/>
    </row>
    <row r="531" customFormat="false" ht="14.25" hidden="false" customHeight="true" outlineLevel="0" collapsed="false">
      <c r="A531" s="135"/>
      <c r="B531" s="150"/>
      <c r="C531" s="151"/>
      <c r="D531" s="152"/>
      <c r="E531" s="152"/>
      <c r="F531" s="153"/>
      <c r="G531" s="152"/>
      <c r="H531" s="152"/>
      <c r="I531" s="152"/>
      <c r="J531" s="153"/>
      <c r="K531" s="152"/>
      <c r="L531" s="152"/>
      <c r="M531" s="149"/>
      <c r="N531" s="150"/>
      <c r="O531" s="153"/>
      <c r="P531" s="152"/>
      <c r="Q531" s="152"/>
      <c r="R531" s="152"/>
      <c r="S531" s="152"/>
      <c r="T531" s="152"/>
      <c r="U531" s="152"/>
    </row>
    <row r="532" customFormat="false" ht="14.25" hidden="false" customHeight="true" outlineLevel="0" collapsed="false">
      <c r="A532" s="135"/>
      <c r="B532" s="150"/>
      <c r="C532" s="151"/>
      <c r="D532" s="152"/>
      <c r="E532" s="152"/>
      <c r="F532" s="153"/>
      <c r="G532" s="152"/>
      <c r="H532" s="152"/>
      <c r="I532" s="152"/>
      <c r="J532" s="153"/>
      <c r="K532" s="152"/>
      <c r="L532" s="152"/>
      <c r="M532" s="149"/>
      <c r="N532" s="150"/>
      <c r="O532" s="153"/>
      <c r="P532" s="152"/>
      <c r="Q532" s="152"/>
      <c r="R532" s="152"/>
      <c r="S532" s="152"/>
      <c r="T532" s="152"/>
      <c r="U532" s="152"/>
    </row>
    <row r="533" customFormat="false" ht="14.25" hidden="false" customHeight="true" outlineLevel="0" collapsed="false">
      <c r="A533" s="135"/>
      <c r="B533" s="150"/>
      <c r="C533" s="151"/>
      <c r="D533" s="152"/>
      <c r="E533" s="152"/>
      <c r="F533" s="153"/>
      <c r="G533" s="152"/>
      <c r="H533" s="152"/>
      <c r="I533" s="152"/>
      <c r="J533" s="153"/>
      <c r="K533" s="152"/>
      <c r="L533" s="152"/>
      <c r="M533" s="149"/>
      <c r="N533" s="150"/>
      <c r="O533" s="153"/>
      <c r="P533" s="152"/>
      <c r="Q533" s="152"/>
      <c r="R533" s="152"/>
      <c r="S533" s="152"/>
      <c r="T533" s="152"/>
      <c r="U533" s="152"/>
    </row>
    <row r="534" customFormat="false" ht="14.25" hidden="false" customHeight="true" outlineLevel="0" collapsed="false">
      <c r="A534" s="135"/>
      <c r="B534" s="150"/>
      <c r="C534" s="151"/>
      <c r="D534" s="152"/>
      <c r="E534" s="152"/>
      <c r="F534" s="153"/>
      <c r="G534" s="152"/>
      <c r="H534" s="152"/>
      <c r="I534" s="152"/>
      <c r="J534" s="153"/>
      <c r="K534" s="152"/>
      <c r="L534" s="152"/>
      <c r="M534" s="149"/>
      <c r="N534" s="150"/>
      <c r="O534" s="153"/>
      <c r="P534" s="152"/>
      <c r="Q534" s="152"/>
      <c r="R534" s="152"/>
      <c r="S534" s="152"/>
      <c r="T534" s="152"/>
      <c r="U534" s="152"/>
    </row>
    <row r="535" customFormat="false" ht="14.25" hidden="false" customHeight="true" outlineLevel="0" collapsed="false">
      <c r="A535" s="135"/>
      <c r="B535" s="150"/>
      <c r="C535" s="151"/>
      <c r="D535" s="152"/>
      <c r="E535" s="152"/>
      <c r="F535" s="153"/>
      <c r="G535" s="152"/>
      <c r="H535" s="152"/>
      <c r="I535" s="152"/>
      <c r="J535" s="153"/>
      <c r="K535" s="152"/>
      <c r="L535" s="152"/>
      <c r="M535" s="149"/>
      <c r="N535" s="150"/>
      <c r="O535" s="153"/>
      <c r="P535" s="152"/>
      <c r="Q535" s="152"/>
      <c r="R535" s="152"/>
      <c r="S535" s="152"/>
      <c r="T535" s="152"/>
      <c r="U535" s="152"/>
    </row>
    <row r="536" customFormat="false" ht="14.25" hidden="false" customHeight="true" outlineLevel="0" collapsed="false">
      <c r="A536" s="135"/>
      <c r="B536" s="150"/>
      <c r="C536" s="151"/>
      <c r="D536" s="152"/>
      <c r="E536" s="152"/>
      <c r="F536" s="153"/>
      <c r="G536" s="152"/>
      <c r="H536" s="152"/>
      <c r="I536" s="152"/>
      <c r="J536" s="153"/>
      <c r="K536" s="152"/>
      <c r="L536" s="152"/>
      <c r="M536" s="149"/>
      <c r="N536" s="150"/>
      <c r="O536" s="153"/>
      <c r="P536" s="152"/>
      <c r="Q536" s="152"/>
      <c r="R536" s="152"/>
      <c r="S536" s="152"/>
      <c r="T536" s="152"/>
      <c r="U536" s="152"/>
    </row>
    <row r="537" customFormat="false" ht="14.25" hidden="false" customHeight="true" outlineLevel="0" collapsed="false">
      <c r="A537" s="135"/>
      <c r="B537" s="150"/>
      <c r="C537" s="151"/>
      <c r="D537" s="152"/>
      <c r="E537" s="152"/>
      <c r="F537" s="153"/>
      <c r="G537" s="152"/>
      <c r="H537" s="152"/>
      <c r="I537" s="152"/>
      <c r="J537" s="153"/>
      <c r="K537" s="152"/>
      <c r="L537" s="152"/>
      <c r="M537" s="149"/>
      <c r="N537" s="150"/>
      <c r="O537" s="153"/>
      <c r="P537" s="152"/>
      <c r="Q537" s="152"/>
      <c r="R537" s="152"/>
      <c r="S537" s="152"/>
      <c r="T537" s="152"/>
      <c r="U537" s="152"/>
    </row>
    <row r="538" customFormat="false" ht="14.25" hidden="false" customHeight="true" outlineLevel="0" collapsed="false">
      <c r="A538" s="135"/>
      <c r="B538" s="150"/>
      <c r="C538" s="151"/>
      <c r="D538" s="152"/>
      <c r="E538" s="152"/>
      <c r="F538" s="153"/>
      <c r="G538" s="152"/>
      <c r="H538" s="152"/>
      <c r="I538" s="152"/>
      <c r="J538" s="153"/>
      <c r="K538" s="152"/>
      <c r="L538" s="152"/>
      <c r="M538" s="149"/>
      <c r="N538" s="150"/>
      <c r="O538" s="153"/>
      <c r="P538" s="152"/>
      <c r="Q538" s="152"/>
      <c r="R538" s="152"/>
      <c r="S538" s="152"/>
      <c r="T538" s="152"/>
      <c r="U538" s="152"/>
    </row>
    <row r="539" customFormat="false" ht="14.25" hidden="false" customHeight="true" outlineLevel="0" collapsed="false">
      <c r="A539" s="135"/>
      <c r="B539" s="150"/>
      <c r="C539" s="151"/>
      <c r="D539" s="152"/>
      <c r="E539" s="152"/>
      <c r="F539" s="153"/>
      <c r="G539" s="152"/>
      <c r="H539" s="152"/>
      <c r="I539" s="152"/>
      <c r="J539" s="153"/>
      <c r="K539" s="152"/>
      <c r="L539" s="152"/>
      <c r="M539" s="149"/>
      <c r="N539" s="150"/>
      <c r="O539" s="153"/>
      <c r="P539" s="152"/>
      <c r="Q539" s="152"/>
      <c r="R539" s="152"/>
      <c r="S539" s="152"/>
      <c r="T539" s="152"/>
      <c r="U539" s="152"/>
    </row>
    <row r="540" customFormat="false" ht="14.25" hidden="false" customHeight="true" outlineLevel="0" collapsed="false">
      <c r="A540" s="135"/>
      <c r="B540" s="150"/>
      <c r="C540" s="151"/>
      <c r="D540" s="152"/>
      <c r="E540" s="152"/>
      <c r="F540" s="153"/>
      <c r="G540" s="152"/>
      <c r="H540" s="152"/>
      <c r="I540" s="152"/>
      <c r="J540" s="153"/>
      <c r="K540" s="152"/>
      <c r="L540" s="152"/>
      <c r="M540" s="149"/>
      <c r="N540" s="150"/>
      <c r="O540" s="153"/>
      <c r="P540" s="152"/>
      <c r="Q540" s="152"/>
      <c r="R540" s="152"/>
      <c r="S540" s="152"/>
      <c r="T540" s="152"/>
      <c r="U540" s="152"/>
    </row>
    <row r="541" customFormat="false" ht="14.25" hidden="false" customHeight="true" outlineLevel="0" collapsed="false">
      <c r="A541" s="135"/>
      <c r="B541" s="150"/>
      <c r="C541" s="151"/>
      <c r="D541" s="152"/>
      <c r="E541" s="152"/>
      <c r="F541" s="153"/>
      <c r="G541" s="152"/>
      <c r="H541" s="152"/>
      <c r="I541" s="152"/>
      <c r="J541" s="153"/>
      <c r="K541" s="152"/>
      <c r="L541" s="152"/>
      <c r="M541" s="149"/>
      <c r="N541" s="150"/>
      <c r="O541" s="153"/>
      <c r="P541" s="152"/>
      <c r="Q541" s="152"/>
      <c r="R541" s="152"/>
      <c r="S541" s="152"/>
      <c r="T541" s="152"/>
      <c r="U541" s="152"/>
    </row>
    <row r="542" customFormat="false" ht="14.25" hidden="false" customHeight="true" outlineLevel="0" collapsed="false">
      <c r="A542" s="135"/>
      <c r="B542" s="150"/>
      <c r="C542" s="151"/>
      <c r="D542" s="152"/>
      <c r="E542" s="152"/>
      <c r="F542" s="153"/>
      <c r="G542" s="152"/>
      <c r="H542" s="152"/>
      <c r="I542" s="152"/>
      <c r="J542" s="153"/>
      <c r="K542" s="152"/>
      <c r="L542" s="152"/>
      <c r="M542" s="149"/>
      <c r="N542" s="150"/>
      <c r="O542" s="153"/>
      <c r="P542" s="152"/>
      <c r="Q542" s="152"/>
      <c r="R542" s="152"/>
      <c r="S542" s="152"/>
      <c r="T542" s="152"/>
      <c r="U542" s="152"/>
    </row>
    <row r="543" customFormat="false" ht="14.25" hidden="false" customHeight="true" outlineLevel="0" collapsed="false">
      <c r="A543" s="135"/>
      <c r="B543" s="150"/>
      <c r="C543" s="151"/>
      <c r="D543" s="152"/>
      <c r="E543" s="152"/>
      <c r="F543" s="153"/>
      <c r="G543" s="152"/>
      <c r="H543" s="152"/>
      <c r="I543" s="152"/>
      <c r="J543" s="153"/>
      <c r="K543" s="152"/>
      <c r="L543" s="152"/>
      <c r="M543" s="149"/>
      <c r="N543" s="150"/>
      <c r="O543" s="153"/>
      <c r="P543" s="152"/>
      <c r="Q543" s="152"/>
      <c r="R543" s="152"/>
      <c r="S543" s="152"/>
      <c r="T543" s="152"/>
      <c r="U543" s="152"/>
    </row>
    <row r="544" customFormat="false" ht="14.25" hidden="false" customHeight="true" outlineLevel="0" collapsed="false">
      <c r="A544" s="135"/>
      <c r="B544" s="150"/>
      <c r="C544" s="151"/>
      <c r="D544" s="152"/>
      <c r="E544" s="152"/>
      <c r="F544" s="153"/>
      <c r="G544" s="152"/>
      <c r="H544" s="152"/>
      <c r="I544" s="152"/>
      <c r="J544" s="153"/>
      <c r="K544" s="152"/>
      <c r="L544" s="152"/>
      <c r="M544" s="149"/>
      <c r="N544" s="150"/>
      <c r="O544" s="153"/>
      <c r="P544" s="152"/>
      <c r="Q544" s="152"/>
      <c r="R544" s="152"/>
      <c r="S544" s="152"/>
      <c r="T544" s="152"/>
      <c r="U544" s="152"/>
    </row>
    <row r="545" customFormat="false" ht="14.25" hidden="false" customHeight="true" outlineLevel="0" collapsed="false">
      <c r="A545" s="135"/>
      <c r="B545" s="150"/>
      <c r="C545" s="151"/>
      <c r="D545" s="152"/>
      <c r="E545" s="152"/>
      <c r="F545" s="153"/>
      <c r="G545" s="152"/>
      <c r="H545" s="152"/>
      <c r="I545" s="152"/>
      <c r="J545" s="153"/>
      <c r="K545" s="152"/>
      <c r="L545" s="152"/>
      <c r="M545" s="149"/>
      <c r="N545" s="150"/>
      <c r="O545" s="153"/>
      <c r="P545" s="152"/>
      <c r="Q545" s="152"/>
      <c r="R545" s="152"/>
      <c r="S545" s="152"/>
      <c r="T545" s="152"/>
      <c r="U545" s="152"/>
    </row>
    <row r="546" customFormat="false" ht="14.25" hidden="false" customHeight="true" outlineLevel="0" collapsed="false">
      <c r="A546" s="135"/>
      <c r="B546" s="150"/>
      <c r="C546" s="151"/>
      <c r="D546" s="152"/>
      <c r="E546" s="152"/>
      <c r="F546" s="153"/>
      <c r="G546" s="152"/>
      <c r="H546" s="152"/>
      <c r="I546" s="152"/>
      <c r="J546" s="153"/>
      <c r="K546" s="152"/>
      <c r="L546" s="152"/>
      <c r="M546" s="149"/>
      <c r="N546" s="150"/>
      <c r="O546" s="153"/>
      <c r="P546" s="152"/>
      <c r="Q546" s="152"/>
      <c r="R546" s="152"/>
      <c r="S546" s="152"/>
      <c r="T546" s="152"/>
      <c r="U546" s="152"/>
    </row>
    <row r="547" customFormat="false" ht="14.25" hidden="false" customHeight="true" outlineLevel="0" collapsed="false">
      <c r="A547" s="135"/>
      <c r="B547" s="150"/>
      <c r="C547" s="151"/>
      <c r="D547" s="152"/>
      <c r="E547" s="152"/>
      <c r="F547" s="153"/>
      <c r="G547" s="152"/>
      <c r="H547" s="152"/>
      <c r="I547" s="152"/>
      <c r="J547" s="153"/>
      <c r="K547" s="152"/>
      <c r="L547" s="152"/>
      <c r="M547" s="149"/>
      <c r="N547" s="150"/>
      <c r="O547" s="153"/>
      <c r="P547" s="152"/>
      <c r="Q547" s="152"/>
      <c r="R547" s="152"/>
      <c r="S547" s="152"/>
      <c r="T547" s="152"/>
      <c r="U547" s="152"/>
    </row>
    <row r="548" customFormat="false" ht="14.25" hidden="false" customHeight="true" outlineLevel="0" collapsed="false">
      <c r="A548" s="135"/>
      <c r="B548" s="150"/>
      <c r="C548" s="151"/>
      <c r="D548" s="152"/>
      <c r="E548" s="152"/>
      <c r="F548" s="153"/>
      <c r="G548" s="152"/>
      <c r="H548" s="152"/>
      <c r="I548" s="152"/>
      <c r="J548" s="153"/>
      <c r="K548" s="152"/>
      <c r="L548" s="152"/>
      <c r="M548" s="149"/>
      <c r="N548" s="150"/>
      <c r="O548" s="153"/>
      <c r="P548" s="152"/>
      <c r="Q548" s="152"/>
      <c r="R548" s="152"/>
      <c r="S548" s="152"/>
      <c r="T548" s="152"/>
      <c r="U548" s="152"/>
    </row>
    <row r="549" customFormat="false" ht="14.25" hidden="false" customHeight="true" outlineLevel="0" collapsed="false">
      <c r="A549" s="135"/>
      <c r="B549" s="150"/>
      <c r="C549" s="151"/>
      <c r="D549" s="152"/>
      <c r="E549" s="152"/>
      <c r="F549" s="153"/>
      <c r="G549" s="152"/>
      <c r="H549" s="152"/>
      <c r="I549" s="152"/>
      <c r="J549" s="153"/>
      <c r="K549" s="152"/>
      <c r="L549" s="152"/>
      <c r="M549" s="149"/>
      <c r="N549" s="150"/>
      <c r="O549" s="153"/>
      <c r="P549" s="152"/>
      <c r="Q549" s="152"/>
      <c r="R549" s="152"/>
      <c r="S549" s="152"/>
      <c r="T549" s="152"/>
      <c r="U549" s="152"/>
    </row>
    <row r="550" customFormat="false" ht="14.25" hidden="false" customHeight="true" outlineLevel="0" collapsed="false">
      <c r="A550" s="135"/>
      <c r="B550" s="150"/>
      <c r="C550" s="151"/>
      <c r="D550" s="152"/>
      <c r="E550" s="152"/>
      <c r="F550" s="153"/>
      <c r="G550" s="152"/>
      <c r="H550" s="152"/>
      <c r="I550" s="152"/>
      <c r="J550" s="153"/>
      <c r="K550" s="152"/>
      <c r="L550" s="152"/>
      <c r="M550" s="149"/>
      <c r="N550" s="150"/>
      <c r="O550" s="153"/>
      <c r="P550" s="152"/>
      <c r="Q550" s="152"/>
      <c r="R550" s="152"/>
      <c r="S550" s="152"/>
      <c r="T550" s="152"/>
      <c r="U550" s="152"/>
    </row>
    <row r="551" customFormat="false" ht="14.25" hidden="false" customHeight="true" outlineLevel="0" collapsed="false">
      <c r="A551" s="135"/>
      <c r="B551" s="150"/>
      <c r="C551" s="151"/>
      <c r="D551" s="152"/>
      <c r="E551" s="152"/>
      <c r="F551" s="153"/>
      <c r="G551" s="152"/>
      <c r="H551" s="152"/>
      <c r="I551" s="152"/>
      <c r="J551" s="153"/>
      <c r="K551" s="152"/>
      <c r="L551" s="152"/>
      <c r="M551" s="149"/>
      <c r="N551" s="150"/>
      <c r="O551" s="153"/>
      <c r="P551" s="152"/>
      <c r="Q551" s="152"/>
      <c r="R551" s="152"/>
      <c r="S551" s="152"/>
      <c r="T551" s="152"/>
      <c r="U551" s="152"/>
    </row>
    <row r="552" customFormat="false" ht="14.25" hidden="false" customHeight="true" outlineLevel="0" collapsed="false">
      <c r="A552" s="135"/>
      <c r="B552" s="150"/>
      <c r="C552" s="151"/>
      <c r="D552" s="152"/>
      <c r="E552" s="152"/>
      <c r="F552" s="153"/>
      <c r="G552" s="152"/>
      <c r="H552" s="152"/>
      <c r="I552" s="152"/>
      <c r="J552" s="153"/>
      <c r="K552" s="152"/>
      <c r="L552" s="152"/>
      <c r="M552" s="149"/>
      <c r="N552" s="150"/>
      <c r="O552" s="153"/>
      <c r="P552" s="152"/>
      <c r="Q552" s="152"/>
      <c r="R552" s="152"/>
      <c r="S552" s="152"/>
      <c r="T552" s="152"/>
      <c r="U552" s="152"/>
    </row>
    <row r="553" customFormat="false" ht="14.25" hidden="false" customHeight="true" outlineLevel="0" collapsed="false">
      <c r="A553" s="135"/>
      <c r="B553" s="150"/>
      <c r="C553" s="151"/>
      <c r="D553" s="152"/>
      <c r="E553" s="152"/>
      <c r="F553" s="153"/>
      <c r="G553" s="152"/>
      <c r="H553" s="152"/>
      <c r="I553" s="152"/>
      <c r="J553" s="153"/>
      <c r="K553" s="152"/>
      <c r="L553" s="152"/>
      <c r="M553" s="149"/>
      <c r="N553" s="150"/>
      <c r="O553" s="153"/>
      <c r="P553" s="152"/>
      <c r="Q553" s="152"/>
      <c r="R553" s="152"/>
      <c r="S553" s="152"/>
      <c r="T553" s="152"/>
      <c r="U553" s="152"/>
    </row>
    <row r="554" customFormat="false" ht="14.25" hidden="false" customHeight="true" outlineLevel="0" collapsed="false">
      <c r="A554" s="135"/>
      <c r="B554" s="150"/>
      <c r="C554" s="151"/>
      <c r="D554" s="152"/>
      <c r="E554" s="152"/>
      <c r="F554" s="153"/>
      <c r="G554" s="152"/>
      <c r="H554" s="152"/>
      <c r="I554" s="152"/>
      <c r="J554" s="153"/>
      <c r="K554" s="152"/>
      <c r="L554" s="152"/>
      <c r="M554" s="149"/>
      <c r="N554" s="150"/>
      <c r="O554" s="153"/>
      <c r="P554" s="152"/>
      <c r="Q554" s="152"/>
      <c r="R554" s="152"/>
      <c r="S554" s="152"/>
      <c r="T554" s="152"/>
      <c r="U554" s="152"/>
    </row>
    <row r="555" customFormat="false" ht="14.25" hidden="false" customHeight="true" outlineLevel="0" collapsed="false">
      <c r="A555" s="135"/>
      <c r="B555" s="150"/>
      <c r="C555" s="151"/>
      <c r="D555" s="152"/>
      <c r="E555" s="152"/>
      <c r="F555" s="153"/>
      <c r="G555" s="152"/>
      <c r="H555" s="152"/>
      <c r="I555" s="152"/>
      <c r="J555" s="153"/>
      <c r="K555" s="152"/>
      <c r="L555" s="152"/>
      <c r="M555" s="149"/>
      <c r="N555" s="150"/>
      <c r="O555" s="153"/>
      <c r="P555" s="152"/>
      <c r="Q555" s="152"/>
      <c r="R555" s="152"/>
      <c r="S555" s="152"/>
      <c r="T555" s="152"/>
      <c r="U555" s="152"/>
    </row>
    <row r="556" customFormat="false" ht="14.25" hidden="false" customHeight="true" outlineLevel="0" collapsed="false">
      <c r="A556" s="135"/>
      <c r="B556" s="150"/>
      <c r="C556" s="151"/>
      <c r="D556" s="152"/>
      <c r="E556" s="152"/>
      <c r="F556" s="153"/>
      <c r="G556" s="152"/>
      <c r="H556" s="152"/>
      <c r="I556" s="152"/>
      <c r="J556" s="153"/>
      <c r="K556" s="152"/>
      <c r="L556" s="152"/>
      <c r="M556" s="149"/>
      <c r="N556" s="150"/>
      <c r="O556" s="153"/>
      <c r="P556" s="152"/>
      <c r="Q556" s="152"/>
      <c r="R556" s="152"/>
      <c r="S556" s="152"/>
      <c r="T556" s="152"/>
      <c r="U556" s="152"/>
    </row>
    <row r="557" customFormat="false" ht="14.25" hidden="false" customHeight="true" outlineLevel="0" collapsed="false">
      <c r="A557" s="135"/>
      <c r="B557" s="150"/>
      <c r="C557" s="151"/>
      <c r="D557" s="152"/>
      <c r="E557" s="152"/>
      <c r="F557" s="153"/>
      <c r="G557" s="152"/>
      <c r="H557" s="152"/>
      <c r="I557" s="152"/>
      <c r="J557" s="153"/>
      <c r="K557" s="152"/>
      <c r="L557" s="152"/>
      <c r="M557" s="149"/>
      <c r="N557" s="150"/>
      <c r="O557" s="153"/>
      <c r="P557" s="152"/>
      <c r="Q557" s="152"/>
      <c r="R557" s="152"/>
      <c r="S557" s="152"/>
      <c r="T557" s="152"/>
      <c r="U557" s="152"/>
    </row>
    <row r="558" customFormat="false" ht="14.25" hidden="false" customHeight="true" outlineLevel="0" collapsed="false">
      <c r="A558" s="135"/>
      <c r="B558" s="150"/>
      <c r="C558" s="151"/>
      <c r="D558" s="152"/>
      <c r="E558" s="152"/>
      <c r="F558" s="153"/>
      <c r="G558" s="152"/>
      <c r="H558" s="152"/>
      <c r="I558" s="152"/>
      <c r="J558" s="153"/>
      <c r="K558" s="152"/>
      <c r="L558" s="152"/>
      <c r="M558" s="149"/>
      <c r="N558" s="150"/>
      <c r="O558" s="153"/>
      <c r="P558" s="152"/>
      <c r="Q558" s="152"/>
      <c r="R558" s="152"/>
      <c r="S558" s="152"/>
      <c r="T558" s="152"/>
      <c r="U558" s="152"/>
    </row>
    <row r="559" customFormat="false" ht="14.25" hidden="false" customHeight="true" outlineLevel="0" collapsed="false">
      <c r="A559" s="135"/>
      <c r="B559" s="150"/>
      <c r="C559" s="151"/>
      <c r="D559" s="152"/>
      <c r="E559" s="152"/>
      <c r="F559" s="153"/>
      <c r="G559" s="152"/>
      <c r="H559" s="152"/>
      <c r="I559" s="152"/>
      <c r="J559" s="153"/>
      <c r="K559" s="152"/>
      <c r="L559" s="152"/>
      <c r="M559" s="149"/>
      <c r="N559" s="150"/>
      <c r="O559" s="153"/>
      <c r="P559" s="152"/>
      <c r="Q559" s="152"/>
      <c r="R559" s="152"/>
      <c r="S559" s="152"/>
      <c r="T559" s="152"/>
      <c r="U559" s="152"/>
    </row>
    <row r="560" customFormat="false" ht="14.25" hidden="false" customHeight="true" outlineLevel="0" collapsed="false">
      <c r="A560" s="135"/>
      <c r="B560" s="150"/>
      <c r="C560" s="151"/>
      <c r="D560" s="152"/>
      <c r="E560" s="152"/>
      <c r="F560" s="153"/>
      <c r="G560" s="152"/>
      <c r="H560" s="152"/>
      <c r="I560" s="152"/>
      <c r="J560" s="153"/>
      <c r="K560" s="152"/>
      <c r="L560" s="152"/>
      <c r="M560" s="149"/>
      <c r="N560" s="150"/>
      <c r="O560" s="153"/>
      <c r="P560" s="152"/>
      <c r="Q560" s="152"/>
      <c r="R560" s="152"/>
      <c r="S560" s="152"/>
      <c r="T560" s="152"/>
      <c r="U560" s="152"/>
    </row>
    <row r="561" customFormat="false" ht="14.25" hidden="false" customHeight="true" outlineLevel="0" collapsed="false">
      <c r="A561" s="135"/>
      <c r="B561" s="150"/>
      <c r="C561" s="151"/>
      <c r="D561" s="152"/>
      <c r="E561" s="152"/>
      <c r="F561" s="153"/>
      <c r="G561" s="152"/>
      <c r="H561" s="152"/>
      <c r="I561" s="152"/>
      <c r="J561" s="153"/>
      <c r="K561" s="152"/>
      <c r="L561" s="152"/>
      <c r="M561" s="149"/>
      <c r="N561" s="150"/>
      <c r="O561" s="153"/>
      <c r="P561" s="152"/>
      <c r="Q561" s="152"/>
      <c r="R561" s="152"/>
      <c r="S561" s="152"/>
      <c r="T561" s="152"/>
      <c r="U561" s="152"/>
    </row>
    <row r="562" customFormat="false" ht="14.25" hidden="false" customHeight="true" outlineLevel="0" collapsed="false">
      <c r="A562" s="135"/>
      <c r="B562" s="150"/>
      <c r="C562" s="151"/>
      <c r="D562" s="152"/>
      <c r="E562" s="152"/>
      <c r="F562" s="153"/>
      <c r="G562" s="152"/>
      <c r="H562" s="152"/>
      <c r="I562" s="152"/>
      <c r="J562" s="153"/>
      <c r="K562" s="152"/>
      <c r="L562" s="152"/>
      <c r="M562" s="149"/>
      <c r="N562" s="150"/>
      <c r="O562" s="153"/>
      <c r="P562" s="152"/>
      <c r="Q562" s="152"/>
      <c r="R562" s="152"/>
      <c r="S562" s="152"/>
      <c r="T562" s="152"/>
      <c r="U562" s="152"/>
    </row>
    <row r="563" customFormat="false" ht="14.25" hidden="false" customHeight="true" outlineLevel="0" collapsed="false">
      <c r="A563" s="135"/>
      <c r="B563" s="150"/>
      <c r="C563" s="151"/>
      <c r="D563" s="152"/>
      <c r="E563" s="152"/>
      <c r="F563" s="153"/>
      <c r="G563" s="152"/>
      <c r="H563" s="152"/>
      <c r="I563" s="152"/>
      <c r="J563" s="153"/>
      <c r="K563" s="152"/>
      <c r="L563" s="152"/>
      <c r="M563" s="149"/>
      <c r="N563" s="150"/>
      <c r="O563" s="153"/>
      <c r="P563" s="152"/>
      <c r="Q563" s="152"/>
      <c r="R563" s="152"/>
      <c r="S563" s="152"/>
      <c r="T563" s="152"/>
      <c r="U563" s="152"/>
    </row>
    <row r="564" customFormat="false" ht="14.25" hidden="false" customHeight="true" outlineLevel="0" collapsed="false">
      <c r="A564" s="135"/>
      <c r="B564" s="150"/>
      <c r="C564" s="151"/>
      <c r="D564" s="152"/>
      <c r="E564" s="152"/>
      <c r="F564" s="153"/>
      <c r="G564" s="152"/>
      <c r="H564" s="152"/>
      <c r="I564" s="152"/>
      <c r="J564" s="153"/>
      <c r="K564" s="152"/>
      <c r="L564" s="152"/>
      <c r="M564" s="149"/>
      <c r="N564" s="150"/>
      <c r="O564" s="153"/>
      <c r="P564" s="152"/>
      <c r="Q564" s="152"/>
      <c r="R564" s="152"/>
      <c r="S564" s="152"/>
      <c r="T564" s="152"/>
      <c r="U564" s="152"/>
    </row>
    <row r="565" customFormat="false" ht="14.25" hidden="false" customHeight="true" outlineLevel="0" collapsed="false">
      <c r="A565" s="135"/>
      <c r="B565" s="150"/>
      <c r="C565" s="151"/>
      <c r="D565" s="152"/>
      <c r="E565" s="152"/>
      <c r="F565" s="153"/>
      <c r="G565" s="152"/>
      <c r="H565" s="152"/>
      <c r="I565" s="152"/>
      <c r="J565" s="153"/>
      <c r="K565" s="152"/>
      <c r="L565" s="152"/>
      <c r="M565" s="149"/>
      <c r="N565" s="150"/>
      <c r="O565" s="153"/>
      <c r="P565" s="152"/>
      <c r="Q565" s="152"/>
      <c r="R565" s="152"/>
      <c r="S565" s="152"/>
      <c r="T565" s="152"/>
      <c r="U565" s="152"/>
    </row>
    <row r="566" customFormat="false" ht="14.25" hidden="false" customHeight="true" outlineLevel="0" collapsed="false">
      <c r="A566" s="135"/>
      <c r="B566" s="150"/>
      <c r="C566" s="151"/>
      <c r="D566" s="152"/>
      <c r="E566" s="152"/>
      <c r="F566" s="153"/>
      <c r="G566" s="152"/>
      <c r="H566" s="152"/>
      <c r="I566" s="152"/>
      <c r="J566" s="153"/>
      <c r="K566" s="152"/>
      <c r="L566" s="152"/>
      <c r="M566" s="149"/>
      <c r="N566" s="150"/>
      <c r="O566" s="153"/>
      <c r="P566" s="152"/>
      <c r="Q566" s="152"/>
      <c r="R566" s="152"/>
      <c r="S566" s="152"/>
      <c r="T566" s="152"/>
      <c r="U566" s="152"/>
    </row>
    <row r="567" customFormat="false" ht="14.25" hidden="false" customHeight="true" outlineLevel="0" collapsed="false">
      <c r="A567" s="135"/>
      <c r="B567" s="150"/>
      <c r="C567" s="151"/>
      <c r="D567" s="152"/>
      <c r="E567" s="152"/>
      <c r="F567" s="153"/>
      <c r="G567" s="152"/>
      <c r="H567" s="152"/>
      <c r="I567" s="152"/>
      <c r="J567" s="153"/>
      <c r="K567" s="152"/>
      <c r="L567" s="152"/>
      <c r="M567" s="149"/>
      <c r="N567" s="150"/>
      <c r="O567" s="153"/>
      <c r="P567" s="152"/>
      <c r="Q567" s="152"/>
      <c r="R567" s="152"/>
      <c r="S567" s="152"/>
      <c r="T567" s="152"/>
      <c r="U567" s="152"/>
    </row>
    <row r="568" customFormat="false" ht="14.25" hidden="false" customHeight="true" outlineLevel="0" collapsed="false">
      <c r="A568" s="135"/>
      <c r="B568" s="150"/>
      <c r="C568" s="151"/>
      <c r="D568" s="152"/>
      <c r="E568" s="152"/>
      <c r="F568" s="153"/>
      <c r="G568" s="152"/>
      <c r="H568" s="152"/>
      <c r="I568" s="152"/>
      <c r="J568" s="153"/>
      <c r="K568" s="152"/>
      <c r="L568" s="152"/>
      <c r="M568" s="149"/>
      <c r="N568" s="150"/>
      <c r="O568" s="153"/>
      <c r="P568" s="152"/>
      <c r="Q568" s="152"/>
      <c r="R568" s="152"/>
      <c r="S568" s="152"/>
      <c r="T568" s="152"/>
      <c r="U568" s="152"/>
    </row>
    <row r="569" customFormat="false" ht="14.25" hidden="false" customHeight="true" outlineLevel="0" collapsed="false">
      <c r="A569" s="135"/>
      <c r="B569" s="150"/>
      <c r="C569" s="151"/>
      <c r="D569" s="152"/>
      <c r="E569" s="152"/>
      <c r="F569" s="153"/>
      <c r="G569" s="152"/>
      <c r="H569" s="152"/>
      <c r="I569" s="152"/>
      <c r="J569" s="153"/>
      <c r="K569" s="152"/>
      <c r="L569" s="152"/>
      <c r="M569" s="149"/>
      <c r="N569" s="150"/>
      <c r="O569" s="153"/>
      <c r="P569" s="152"/>
      <c r="Q569" s="152"/>
      <c r="R569" s="152"/>
      <c r="S569" s="152"/>
      <c r="T569" s="152"/>
      <c r="U569" s="152"/>
    </row>
    <row r="570" customFormat="false" ht="14.25" hidden="false" customHeight="true" outlineLevel="0" collapsed="false">
      <c r="A570" s="135"/>
      <c r="B570" s="150"/>
      <c r="C570" s="151"/>
      <c r="D570" s="152"/>
      <c r="E570" s="152"/>
      <c r="F570" s="153"/>
      <c r="G570" s="152"/>
      <c r="H570" s="152"/>
      <c r="I570" s="152"/>
      <c r="J570" s="153"/>
      <c r="K570" s="152"/>
      <c r="L570" s="152"/>
      <c r="M570" s="149"/>
      <c r="N570" s="150"/>
      <c r="O570" s="153"/>
      <c r="P570" s="152"/>
      <c r="Q570" s="152"/>
      <c r="R570" s="152"/>
      <c r="S570" s="152"/>
      <c r="T570" s="152"/>
      <c r="U570" s="152"/>
    </row>
    <row r="571" customFormat="false" ht="14.25" hidden="false" customHeight="true" outlineLevel="0" collapsed="false">
      <c r="A571" s="135"/>
      <c r="B571" s="150"/>
      <c r="C571" s="151"/>
      <c r="D571" s="152"/>
      <c r="E571" s="152"/>
      <c r="F571" s="153"/>
      <c r="G571" s="152"/>
      <c r="H571" s="152"/>
      <c r="I571" s="152"/>
      <c r="J571" s="153"/>
      <c r="K571" s="152"/>
      <c r="L571" s="152"/>
      <c r="M571" s="149"/>
      <c r="N571" s="150"/>
      <c r="O571" s="153"/>
      <c r="P571" s="152"/>
      <c r="Q571" s="152"/>
      <c r="R571" s="152"/>
      <c r="S571" s="152"/>
      <c r="T571" s="152"/>
      <c r="U571" s="152"/>
    </row>
    <row r="572" customFormat="false" ht="14.25" hidden="false" customHeight="true" outlineLevel="0" collapsed="false">
      <c r="A572" s="135"/>
      <c r="B572" s="150"/>
      <c r="C572" s="151"/>
      <c r="D572" s="152"/>
      <c r="E572" s="152"/>
      <c r="F572" s="153"/>
      <c r="G572" s="152"/>
      <c r="H572" s="152"/>
      <c r="I572" s="152"/>
      <c r="J572" s="153"/>
      <c r="K572" s="152"/>
      <c r="L572" s="152"/>
      <c r="M572" s="149"/>
      <c r="N572" s="150"/>
      <c r="O572" s="153"/>
      <c r="P572" s="152"/>
      <c r="Q572" s="152"/>
      <c r="R572" s="152"/>
      <c r="S572" s="152"/>
      <c r="T572" s="152"/>
      <c r="U572" s="152"/>
    </row>
    <row r="573" customFormat="false" ht="14.25" hidden="false" customHeight="true" outlineLevel="0" collapsed="false">
      <c r="A573" s="135"/>
      <c r="B573" s="150"/>
      <c r="C573" s="151"/>
      <c r="D573" s="152"/>
      <c r="E573" s="152"/>
      <c r="F573" s="153"/>
      <c r="G573" s="152"/>
      <c r="H573" s="152"/>
      <c r="I573" s="152"/>
      <c r="J573" s="153"/>
      <c r="K573" s="152"/>
      <c r="L573" s="152"/>
      <c r="M573" s="149"/>
      <c r="N573" s="150"/>
      <c r="O573" s="153"/>
      <c r="P573" s="152"/>
      <c r="Q573" s="152"/>
      <c r="R573" s="152"/>
      <c r="S573" s="152"/>
      <c r="T573" s="152"/>
      <c r="U573" s="152"/>
    </row>
    <row r="574" customFormat="false" ht="14.25" hidden="false" customHeight="true" outlineLevel="0" collapsed="false">
      <c r="A574" s="135"/>
      <c r="B574" s="150"/>
      <c r="C574" s="151"/>
      <c r="D574" s="152"/>
      <c r="E574" s="152"/>
      <c r="F574" s="153"/>
      <c r="G574" s="152"/>
      <c r="H574" s="152"/>
      <c r="I574" s="152"/>
      <c r="J574" s="153"/>
      <c r="K574" s="152"/>
      <c r="L574" s="152"/>
      <c r="M574" s="149"/>
      <c r="N574" s="150"/>
      <c r="O574" s="153"/>
      <c r="P574" s="152"/>
      <c r="Q574" s="152"/>
      <c r="R574" s="152"/>
      <c r="S574" s="152"/>
      <c r="T574" s="152"/>
      <c r="U574" s="152"/>
    </row>
    <row r="575" customFormat="false" ht="14.25" hidden="false" customHeight="true" outlineLevel="0" collapsed="false">
      <c r="A575" s="135"/>
      <c r="B575" s="150"/>
      <c r="C575" s="151"/>
      <c r="D575" s="152"/>
      <c r="E575" s="152"/>
      <c r="F575" s="153"/>
      <c r="G575" s="152"/>
      <c r="H575" s="152"/>
      <c r="I575" s="152"/>
      <c r="J575" s="153"/>
      <c r="K575" s="152"/>
      <c r="L575" s="152"/>
      <c r="M575" s="149"/>
      <c r="N575" s="150"/>
      <c r="O575" s="153"/>
      <c r="P575" s="152"/>
      <c r="Q575" s="152"/>
      <c r="R575" s="152"/>
      <c r="S575" s="152"/>
      <c r="T575" s="152"/>
      <c r="U575" s="152"/>
    </row>
    <row r="576" customFormat="false" ht="14.25" hidden="false" customHeight="true" outlineLevel="0" collapsed="false">
      <c r="A576" s="135"/>
      <c r="B576" s="150"/>
      <c r="C576" s="151"/>
      <c r="D576" s="152"/>
      <c r="E576" s="152"/>
      <c r="F576" s="153"/>
      <c r="G576" s="152"/>
      <c r="H576" s="152"/>
      <c r="I576" s="152"/>
      <c r="J576" s="153"/>
      <c r="K576" s="152"/>
      <c r="L576" s="152"/>
      <c r="M576" s="149"/>
      <c r="N576" s="150"/>
      <c r="O576" s="153"/>
      <c r="P576" s="152"/>
      <c r="Q576" s="152"/>
      <c r="R576" s="152"/>
      <c r="S576" s="152"/>
      <c r="T576" s="152"/>
      <c r="U576" s="152"/>
    </row>
    <row r="577" customFormat="false" ht="14.25" hidden="false" customHeight="true" outlineLevel="0" collapsed="false">
      <c r="A577" s="135"/>
      <c r="B577" s="150"/>
      <c r="C577" s="151"/>
      <c r="D577" s="152"/>
      <c r="E577" s="152"/>
      <c r="F577" s="153"/>
      <c r="G577" s="152"/>
      <c r="H577" s="152"/>
      <c r="I577" s="152"/>
      <c r="J577" s="153"/>
      <c r="K577" s="152"/>
      <c r="L577" s="152"/>
      <c r="M577" s="149"/>
      <c r="N577" s="150"/>
      <c r="O577" s="153"/>
      <c r="P577" s="152"/>
      <c r="Q577" s="152"/>
      <c r="R577" s="152"/>
      <c r="S577" s="152"/>
      <c r="T577" s="152"/>
      <c r="U577" s="152"/>
    </row>
    <row r="578" customFormat="false" ht="14.25" hidden="false" customHeight="true" outlineLevel="0" collapsed="false">
      <c r="A578" s="135"/>
      <c r="B578" s="150"/>
      <c r="C578" s="151"/>
      <c r="D578" s="152"/>
      <c r="E578" s="152"/>
      <c r="F578" s="153"/>
      <c r="G578" s="152"/>
      <c r="H578" s="152"/>
      <c r="I578" s="152"/>
      <c r="J578" s="153"/>
      <c r="K578" s="152"/>
      <c r="L578" s="152"/>
      <c r="M578" s="149"/>
      <c r="N578" s="150"/>
      <c r="O578" s="153"/>
      <c r="P578" s="152"/>
      <c r="Q578" s="152"/>
      <c r="R578" s="152"/>
      <c r="S578" s="152"/>
      <c r="T578" s="152"/>
      <c r="U578" s="152"/>
    </row>
    <row r="579" customFormat="false" ht="14.25" hidden="false" customHeight="true" outlineLevel="0" collapsed="false">
      <c r="A579" s="135"/>
      <c r="B579" s="150"/>
      <c r="C579" s="151"/>
      <c r="D579" s="152"/>
      <c r="E579" s="152"/>
      <c r="F579" s="153"/>
      <c r="G579" s="152"/>
      <c r="H579" s="152"/>
      <c r="I579" s="152"/>
      <c r="J579" s="153"/>
      <c r="K579" s="152"/>
      <c r="L579" s="152"/>
      <c r="M579" s="149"/>
      <c r="N579" s="150"/>
      <c r="O579" s="153"/>
      <c r="P579" s="152"/>
      <c r="Q579" s="152"/>
      <c r="R579" s="152"/>
      <c r="S579" s="152"/>
      <c r="T579" s="152"/>
      <c r="U579" s="152"/>
    </row>
    <row r="580" customFormat="false" ht="14.25" hidden="false" customHeight="true" outlineLevel="0" collapsed="false">
      <c r="A580" s="135"/>
      <c r="B580" s="150"/>
      <c r="C580" s="151"/>
      <c r="D580" s="152"/>
      <c r="E580" s="152"/>
      <c r="F580" s="153"/>
      <c r="G580" s="152"/>
      <c r="H580" s="152"/>
      <c r="I580" s="152"/>
      <c r="J580" s="153"/>
      <c r="K580" s="152"/>
      <c r="L580" s="152"/>
      <c r="M580" s="149"/>
      <c r="N580" s="150"/>
      <c r="O580" s="153"/>
      <c r="P580" s="152"/>
      <c r="Q580" s="152"/>
      <c r="R580" s="152"/>
      <c r="S580" s="152"/>
      <c r="T580" s="152"/>
      <c r="U580" s="152"/>
    </row>
    <row r="581" customFormat="false" ht="14.25" hidden="false" customHeight="true" outlineLevel="0" collapsed="false">
      <c r="A581" s="135"/>
      <c r="B581" s="150"/>
      <c r="C581" s="151"/>
      <c r="D581" s="152"/>
      <c r="E581" s="152"/>
      <c r="F581" s="153"/>
      <c r="G581" s="152"/>
      <c r="H581" s="152"/>
      <c r="I581" s="152"/>
      <c r="J581" s="153"/>
      <c r="K581" s="152"/>
      <c r="L581" s="152"/>
      <c r="M581" s="149"/>
      <c r="N581" s="150"/>
      <c r="O581" s="153"/>
      <c r="P581" s="152"/>
      <c r="Q581" s="152"/>
      <c r="R581" s="152"/>
      <c r="S581" s="152"/>
      <c r="T581" s="152"/>
      <c r="U581" s="152"/>
    </row>
    <row r="582" customFormat="false" ht="14.25" hidden="false" customHeight="true" outlineLevel="0" collapsed="false">
      <c r="A582" s="135"/>
      <c r="B582" s="150"/>
      <c r="C582" s="151"/>
      <c r="D582" s="152"/>
      <c r="E582" s="152"/>
      <c r="F582" s="153"/>
      <c r="G582" s="152"/>
      <c r="H582" s="152"/>
      <c r="I582" s="152"/>
      <c r="J582" s="153"/>
      <c r="K582" s="152"/>
      <c r="L582" s="152"/>
      <c r="M582" s="149"/>
      <c r="N582" s="150"/>
      <c r="O582" s="153"/>
      <c r="P582" s="152"/>
      <c r="Q582" s="152"/>
      <c r="R582" s="152"/>
      <c r="S582" s="152"/>
      <c r="T582" s="152"/>
      <c r="U582" s="152"/>
    </row>
    <row r="583" customFormat="false" ht="14.25" hidden="false" customHeight="true" outlineLevel="0" collapsed="false">
      <c r="A583" s="135"/>
      <c r="B583" s="150"/>
      <c r="C583" s="151"/>
      <c r="D583" s="152"/>
      <c r="E583" s="152"/>
      <c r="F583" s="153"/>
      <c r="G583" s="152"/>
      <c r="H583" s="152"/>
      <c r="I583" s="152"/>
      <c r="J583" s="153"/>
      <c r="K583" s="152"/>
      <c r="L583" s="152"/>
      <c r="M583" s="149"/>
      <c r="N583" s="150"/>
      <c r="O583" s="153"/>
      <c r="P583" s="152"/>
      <c r="Q583" s="152"/>
      <c r="R583" s="152"/>
      <c r="S583" s="152"/>
      <c r="T583" s="152"/>
      <c r="U583" s="152"/>
    </row>
    <row r="584" customFormat="false" ht="14.25" hidden="false" customHeight="true" outlineLevel="0" collapsed="false">
      <c r="A584" s="135"/>
      <c r="B584" s="150"/>
      <c r="C584" s="151"/>
      <c r="D584" s="152"/>
      <c r="E584" s="152"/>
      <c r="F584" s="153"/>
      <c r="G584" s="152"/>
      <c r="H584" s="152"/>
      <c r="I584" s="152"/>
      <c r="J584" s="153"/>
      <c r="K584" s="152"/>
      <c r="L584" s="152"/>
      <c r="M584" s="149"/>
      <c r="N584" s="150"/>
      <c r="O584" s="153"/>
      <c r="P584" s="152"/>
      <c r="Q584" s="152"/>
      <c r="R584" s="152"/>
      <c r="S584" s="152"/>
      <c r="T584" s="152"/>
      <c r="U584" s="152"/>
    </row>
    <row r="585" customFormat="false" ht="14.25" hidden="false" customHeight="true" outlineLevel="0" collapsed="false">
      <c r="A585" s="135"/>
      <c r="B585" s="150"/>
      <c r="C585" s="151"/>
      <c r="D585" s="152"/>
      <c r="E585" s="152"/>
      <c r="F585" s="153"/>
      <c r="G585" s="152"/>
      <c r="H585" s="152"/>
      <c r="I585" s="152"/>
      <c r="J585" s="153"/>
      <c r="K585" s="152"/>
      <c r="L585" s="152"/>
      <c r="M585" s="149"/>
      <c r="N585" s="150"/>
      <c r="O585" s="153"/>
      <c r="P585" s="152"/>
      <c r="Q585" s="152"/>
      <c r="R585" s="152"/>
      <c r="S585" s="152"/>
      <c r="T585" s="152"/>
      <c r="U585" s="152"/>
    </row>
    <row r="586" customFormat="false" ht="14.25" hidden="false" customHeight="true" outlineLevel="0" collapsed="false">
      <c r="A586" s="135"/>
      <c r="B586" s="150"/>
      <c r="C586" s="151"/>
      <c r="D586" s="152"/>
      <c r="E586" s="152"/>
      <c r="F586" s="153"/>
      <c r="G586" s="152"/>
      <c r="H586" s="152"/>
      <c r="I586" s="152"/>
      <c r="J586" s="153"/>
      <c r="K586" s="152"/>
      <c r="L586" s="152"/>
      <c r="M586" s="149"/>
      <c r="N586" s="150"/>
      <c r="O586" s="153"/>
      <c r="P586" s="152"/>
      <c r="Q586" s="152"/>
      <c r="R586" s="152"/>
      <c r="S586" s="152"/>
      <c r="T586" s="152"/>
      <c r="U586" s="152"/>
    </row>
    <row r="587" customFormat="false" ht="14.25" hidden="false" customHeight="true" outlineLevel="0" collapsed="false">
      <c r="A587" s="135"/>
      <c r="B587" s="150"/>
      <c r="C587" s="151"/>
      <c r="D587" s="152"/>
      <c r="E587" s="152"/>
      <c r="F587" s="153"/>
      <c r="G587" s="152"/>
      <c r="H587" s="152"/>
      <c r="I587" s="152"/>
      <c r="J587" s="153"/>
      <c r="K587" s="152"/>
      <c r="L587" s="152"/>
      <c r="M587" s="149"/>
      <c r="N587" s="150"/>
      <c r="O587" s="153"/>
      <c r="P587" s="152"/>
      <c r="Q587" s="152"/>
      <c r="R587" s="152"/>
      <c r="S587" s="152"/>
      <c r="T587" s="152"/>
      <c r="U587" s="152"/>
    </row>
    <row r="588" customFormat="false" ht="14.25" hidden="false" customHeight="true" outlineLevel="0" collapsed="false">
      <c r="A588" s="135"/>
      <c r="B588" s="150"/>
      <c r="C588" s="151"/>
      <c r="D588" s="152"/>
      <c r="E588" s="152"/>
      <c r="F588" s="153"/>
      <c r="G588" s="152"/>
      <c r="H588" s="152"/>
      <c r="I588" s="152"/>
      <c r="J588" s="153"/>
      <c r="K588" s="152"/>
      <c r="L588" s="152"/>
      <c r="M588" s="149"/>
      <c r="N588" s="150"/>
      <c r="O588" s="153"/>
      <c r="P588" s="152"/>
      <c r="Q588" s="152"/>
      <c r="R588" s="152"/>
      <c r="S588" s="152"/>
      <c r="T588" s="152"/>
      <c r="U588" s="152"/>
    </row>
    <row r="589" customFormat="false" ht="14.25" hidden="false" customHeight="true" outlineLevel="0" collapsed="false">
      <c r="A589" s="135"/>
      <c r="B589" s="150"/>
      <c r="C589" s="151"/>
      <c r="D589" s="152"/>
      <c r="E589" s="152"/>
      <c r="F589" s="153"/>
      <c r="G589" s="152"/>
      <c r="H589" s="152"/>
      <c r="I589" s="152"/>
      <c r="J589" s="153"/>
      <c r="K589" s="152"/>
      <c r="L589" s="152"/>
      <c r="M589" s="149"/>
      <c r="N589" s="150"/>
      <c r="O589" s="153"/>
      <c r="P589" s="152"/>
      <c r="Q589" s="152"/>
      <c r="R589" s="152"/>
      <c r="S589" s="152"/>
      <c r="T589" s="152"/>
      <c r="U589" s="152"/>
    </row>
    <row r="590" customFormat="false" ht="14.25" hidden="false" customHeight="true" outlineLevel="0" collapsed="false">
      <c r="A590" s="135"/>
      <c r="B590" s="150"/>
      <c r="C590" s="151"/>
      <c r="D590" s="152"/>
      <c r="E590" s="152"/>
      <c r="F590" s="153"/>
      <c r="G590" s="152"/>
      <c r="H590" s="152"/>
      <c r="I590" s="152"/>
      <c r="J590" s="153"/>
      <c r="K590" s="152"/>
      <c r="L590" s="152"/>
      <c r="M590" s="149"/>
      <c r="N590" s="150"/>
      <c r="O590" s="153"/>
      <c r="P590" s="152"/>
      <c r="Q590" s="152"/>
      <c r="R590" s="152"/>
      <c r="S590" s="152"/>
      <c r="T590" s="152"/>
      <c r="U590" s="152"/>
    </row>
    <row r="591" customFormat="false" ht="14.25" hidden="false" customHeight="true" outlineLevel="0" collapsed="false">
      <c r="A591" s="135"/>
      <c r="B591" s="150"/>
      <c r="C591" s="151"/>
      <c r="D591" s="152"/>
      <c r="E591" s="152"/>
      <c r="F591" s="153"/>
      <c r="G591" s="152"/>
      <c r="H591" s="152"/>
      <c r="I591" s="152"/>
      <c r="J591" s="153"/>
      <c r="K591" s="152"/>
      <c r="L591" s="152"/>
      <c r="M591" s="149"/>
      <c r="N591" s="150"/>
      <c r="O591" s="153"/>
      <c r="P591" s="152"/>
      <c r="Q591" s="152"/>
      <c r="R591" s="152"/>
      <c r="S591" s="152"/>
      <c r="T591" s="152"/>
      <c r="U591" s="152"/>
    </row>
    <row r="592" customFormat="false" ht="14.25" hidden="false" customHeight="true" outlineLevel="0" collapsed="false">
      <c r="A592" s="135"/>
      <c r="B592" s="150"/>
      <c r="C592" s="151"/>
      <c r="D592" s="152"/>
      <c r="E592" s="152"/>
      <c r="F592" s="153"/>
      <c r="G592" s="152"/>
      <c r="H592" s="152"/>
      <c r="I592" s="152"/>
      <c r="J592" s="153"/>
      <c r="K592" s="152"/>
      <c r="L592" s="152"/>
      <c r="M592" s="149"/>
      <c r="N592" s="150"/>
      <c r="O592" s="153"/>
      <c r="P592" s="152"/>
      <c r="Q592" s="152"/>
      <c r="R592" s="152"/>
      <c r="S592" s="152"/>
      <c r="T592" s="152"/>
      <c r="U592" s="152"/>
    </row>
    <row r="593" customFormat="false" ht="14.25" hidden="false" customHeight="true" outlineLevel="0" collapsed="false">
      <c r="A593" s="135"/>
      <c r="B593" s="150"/>
      <c r="C593" s="151"/>
      <c r="D593" s="152"/>
      <c r="E593" s="152"/>
      <c r="F593" s="153"/>
      <c r="G593" s="152"/>
      <c r="H593" s="152"/>
      <c r="I593" s="152"/>
      <c r="J593" s="153"/>
      <c r="K593" s="152"/>
      <c r="L593" s="152"/>
      <c r="M593" s="149"/>
      <c r="N593" s="150"/>
      <c r="O593" s="153"/>
      <c r="P593" s="152"/>
      <c r="Q593" s="152"/>
      <c r="R593" s="152"/>
      <c r="S593" s="152"/>
      <c r="T593" s="152"/>
      <c r="U593" s="152"/>
    </row>
    <row r="594" customFormat="false" ht="14.25" hidden="false" customHeight="true" outlineLevel="0" collapsed="false">
      <c r="A594" s="135"/>
      <c r="B594" s="150"/>
      <c r="C594" s="151"/>
      <c r="D594" s="152"/>
      <c r="E594" s="152"/>
      <c r="F594" s="153"/>
      <c r="G594" s="152"/>
      <c r="H594" s="152"/>
      <c r="I594" s="152"/>
      <c r="J594" s="153"/>
      <c r="K594" s="152"/>
      <c r="L594" s="152"/>
      <c r="M594" s="149"/>
      <c r="N594" s="150"/>
      <c r="O594" s="153"/>
      <c r="P594" s="152"/>
      <c r="Q594" s="152"/>
      <c r="R594" s="152"/>
      <c r="S594" s="152"/>
      <c r="T594" s="152"/>
      <c r="U594" s="152"/>
    </row>
    <row r="595" customFormat="false" ht="14.25" hidden="false" customHeight="true" outlineLevel="0" collapsed="false">
      <c r="A595" s="135"/>
      <c r="B595" s="150"/>
      <c r="C595" s="151"/>
      <c r="D595" s="152"/>
      <c r="E595" s="152"/>
      <c r="F595" s="153"/>
      <c r="G595" s="152"/>
      <c r="H595" s="152"/>
      <c r="I595" s="152"/>
      <c r="J595" s="153"/>
      <c r="K595" s="152"/>
      <c r="L595" s="152"/>
      <c r="M595" s="149"/>
      <c r="N595" s="150"/>
      <c r="O595" s="153"/>
      <c r="P595" s="152"/>
      <c r="Q595" s="152"/>
      <c r="R595" s="152"/>
      <c r="S595" s="152"/>
      <c r="T595" s="152"/>
      <c r="U595" s="152"/>
    </row>
    <row r="596" customFormat="false" ht="14.25" hidden="false" customHeight="true" outlineLevel="0" collapsed="false">
      <c r="A596" s="135"/>
      <c r="B596" s="150"/>
      <c r="C596" s="151"/>
      <c r="D596" s="152"/>
      <c r="E596" s="152"/>
      <c r="F596" s="153"/>
      <c r="G596" s="152"/>
      <c r="H596" s="152"/>
      <c r="I596" s="152"/>
      <c r="J596" s="153"/>
      <c r="K596" s="152"/>
      <c r="L596" s="152"/>
      <c r="M596" s="149"/>
      <c r="N596" s="150"/>
      <c r="O596" s="153"/>
      <c r="P596" s="152"/>
      <c r="Q596" s="152"/>
      <c r="R596" s="152"/>
      <c r="S596" s="152"/>
      <c r="T596" s="152"/>
      <c r="U596" s="152"/>
    </row>
    <row r="597" customFormat="false" ht="14.25" hidden="false" customHeight="true" outlineLevel="0" collapsed="false">
      <c r="A597" s="135"/>
      <c r="B597" s="150"/>
      <c r="C597" s="151"/>
      <c r="D597" s="152"/>
      <c r="E597" s="152"/>
      <c r="F597" s="153"/>
      <c r="G597" s="152"/>
      <c r="H597" s="152"/>
      <c r="I597" s="152"/>
      <c r="J597" s="153"/>
      <c r="K597" s="152"/>
      <c r="L597" s="152"/>
      <c r="M597" s="149"/>
      <c r="N597" s="150"/>
      <c r="O597" s="153"/>
      <c r="P597" s="152"/>
      <c r="Q597" s="152"/>
      <c r="R597" s="152"/>
      <c r="S597" s="152"/>
      <c r="T597" s="152"/>
      <c r="U597" s="152"/>
    </row>
    <row r="598" customFormat="false" ht="14.25" hidden="false" customHeight="true" outlineLevel="0" collapsed="false">
      <c r="A598" s="135"/>
      <c r="B598" s="150"/>
      <c r="C598" s="151"/>
      <c r="D598" s="152"/>
      <c r="E598" s="152"/>
      <c r="F598" s="153"/>
      <c r="G598" s="152"/>
      <c r="H598" s="152"/>
      <c r="I598" s="152"/>
      <c r="J598" s="153"/>
      <c r="K598" s="152"/>
      <c r="L598" s="152"/>
      <c r="M598" s="149"/>
      <c r="N598" s="150"/>
      <c r="O598" s="153"/>
      <c r="P598" s="152"/>
      <c r="Q598" s="152"/>
      <c r="R598" s="152"/>
      <c r="S598" s="152"/>
      <c r="T598" s="152"/>
      <c r="U598" s="152"/>
    </row>
    <row r="599" customFormat="false" ht="14.25" hidden="false" customHeight="true" outlineLevel="0" collapsed="false">
      <c r="A599" s="135"/>
      <c r="B599" s="150"/>
      <c r="C599" s="151"/>
      <c r="D599" s="152"/>
      <c r="E599" s="152"/>
      <c r="F599" s="153"/>
      <c r="G599" s="152"/>
      <c r="H599" s="152"/>
      <c r="I599" s="152"/>
      <c r="J599" s="153"/>
      <c r="K599" s="152"/>
      <c r="L599" s="152"/>
      <c r="M599" s="149"/>
      <c r="N599" s="150"/>
      <c r="O599" s="153"/>
      <c r="P599" s="152"/>
      <c r="Q599" s="152"/>
      <c r="R599" s="152"/>
      <c r="S599" s="152"/>
      <c r="T599" s="152"/>
      <c r="U599" s="152"/>
    </row>
    <row r="600" customFormat="false" ht="14.25" hidden="false" customHeight="true" outlineLevel="0" collapsed="false">
      <c r="A600" s="135"/>
      <c r="B600" s="150"/>
      <c r="C600" s="151"/>
      <c r="D600" s="152"/>
      <c r="E600" s="152"/>
      <c r="F600" s="153"/>
      <c r="G600" s="152"/>
      <c r="H600" s="152"/>
      <c r="I600" s="152"/>
      <c r="J600" s="153"/>
      <c r="K600" s="152"/>
      <c r="L600" s="152"/>
      <c r="M600" s="149"/>
      <c r="N600" s="150"/>
      <c r="O600" s="153"/>
      <c r="P600" s="152"/>
      <c r="Q600" s="152"/>
      <c r="R600" s="152"/>
      <c r="S600" s="152"/>
      <c r="T600" s="152"/>
      <c r="U600" s="152"/>
    </row>
    <row r="601" customFormat="false" ht="14.25" hidden="false" customHeight="true" outlineLevel="0" collapsed="false">
      <c r="A601" s="135"/>
      <c r="B601" s="150"/>
      <c r="C601" s="151"/>
      <c r="D601" s="152"/>
      <c r="E601" s="152"/>
      <c r="F601" s="153"/>
      <c r="G601" s="152"/>
      <c r="H601" s="152"/>
      <c r="I601" s="152"/>
      <c r="J601" s="153"/>
      <c r="K601" s="152"/>
      <c r="L601" s="152"/>
      <c r="M601" s="149"/>
      <c r="N601" s="150"/>
      <c r="O601" s="153"/>
      <c r="P601" s="152"/>
      <c r="Q601" s="152"/>
      <c r="R601" s="152"/>
      <c r="S601" s="152"/>
      <c r="T601" s="152"/>
      <c r="U601" s="152"/>
    </row>
    <row r="602" customFormat="false" ht="14.25" hidden="false" customHeight="true" outlineLevel="0" collapsed="false">
      <c r="A602" s="135"/>
      <c r="B602" s="150"/>
      <c r="C602" s="151"/>
      <c r="D602" s="152"/>
      <c r="E602" s="152"/>
      <c r="F602" s="153"/>
      <c r="G602" s="152"/>
      <c r="H602" s="152"/>
      <c r="I602" s="152"/>
      <c r="J602" s="153"/>
      <c r="K602" s="152"/>
      <c r="L602" s="152"/>
      <c r="M602" s="149"/>
      <c r="N602" s="150"/>
      <c r="O602" s="153"/>
      <c r="P602" s="152"/>
      <c r="Q602" s="152"/>
      <c r="R602" s="152"/>
      <c r="S602" s="152"/>
      <c r="T602" s="152"/>
      <c r="U602" s="152"/>
    </row>
    <row r="603" customFormat="false" ht="14.25" hidden="false" customHeight="true" outlineLevel="0" collapsed="false">
      <c r="A603" s="135"/>
      <c r="B603" s="150"/>
      <c r="C603" s="151"/>
      <c r="D603" s="152"/>
      <c r="E603" s="152"/>
      <c r="F603" s="153"/>
      <c r="G603" s="152"/>
      <c r="H603" s="152"/>
      <c r="I603" s="152"/>
      <c r="J603" s="153"/>
      <c r="K603" s="152"/>
      <c r="L603" s="152"/>
      <c r="M603" s="149"/>
      <c r="N603" s="150"/>
      <c r="O603" s="153"/>
      <c r="P603" s="152"/>
      <c r="Q603" s="152"/>
      <c r="R603" s="152"/>
      <c r="S603" s="152"/>
      <c r="T603" s="152"/>
      <c r="U603" s="152"/>
    </row>
    <row r="604" customFormat="false" ht="14.25" hidden="false" customHeight="true" outlineLevel="0" collapsed="false">
      <c r="A604" s="135"/>
      <c r="B604" s="150"/>
      <c r="C604" s="151"/>
      <c r="D604" s="152"/>
      <c r="E604" s="152"/>
      <c r="F604" s="153"/>
      <c r="G604" s="152"/>
      <c r="H604" s="152"/>
      <c r="I604" s="152"/>
      <c r="J604" s="153"/>
      <c r="K604" s="152"/>
      <c r="L604" s="152"/>
      <c r="M604" s="149"/>
      <c r="N604" s="150"/>
      <c r="O604" s="153"/>
      <c r="P604" s="152"/>
      <c r="Q604" s="152"/>
      <c r="R604" s="152"/>
      <c r="S604" s="152"/>
      <c r="T604" s="152"/>
      <c r="U604" s="152"/>
    </row>
    <row r="605" customFormat="false" ht="14.25" hidden="false" customHeight="true" outlineLevel="0" collapsed="false">
      <c r="A605" s="135"/>
      <c r="B605" s="150"/>
      <c r="C605" s="151"/>
      <c r="D605" s="152"/>
      <c r="E605" s="152"/>
      <c r="F605" s="153"/>
      <c r="G605" s="152"/>
      <c r="H605" s="152"/>
      <c r="I605" s="152"/>
      <c r="J605" s="153"/>
      <c r="K605" s="152"/>
      <c r="L605" s="152"/>
      <c r="M605" s="149"/>
      <c r="N605" s="150"/>
      <c r="O605" s="153"/>
      <c r="P605" s="152"/>
      <c r="Q605" s="152"/>
      <c r="R605" s="152"/>
      <c r="S605" s="152"/>
      <c r="T605" s="152"/>
      <c r="U605" s="152"/>
    </row>
    <row r="606" customFormat="false" ht="14.25" hidden="false" customHeight="true" outlineLevel="0" collapsed="false">
      <c r="A606" s="135"/>
      <c r="B606" s="150"/>
      <c r="C606" s="151"/>
      <c r="D606" s="152"/>
      <c r="E606" s="152"/>
      <c r="F606" s="153"/>
      <c r="G606" s="152"/>
      <c r="H606" s="152"/>
      <c r="I606" s="152"/>
      <c r="J606" s="153"/>
      <c r="K606" s="152"/>
      <c r="L606" s="152"/>
      <c r="M606" s="149"/>
      <c r="N606" s="150"/>
      <c r="O606" s="153"/>
      <c r="P606" s="152"/>
      <c r="Q606" s="152"/>
      <c r="R606" s="152"/>
      <c r="S606" s="152"/>
      <c r="T606" s="152"/>
      <c r="U606" s="152"/>
    </row>
    <row r="607" customFormat="false" ht="14.25" hidden="false" customHeight="true" outlineLevel="0" collapsed="false">
      <c r="A607" s="135"/>
      <c r="B607" s="150"/>
      <c r="C607" s="151"/>
      <c r="D607" s="152"/>
      <c r="E607" s="152"/>
      <c r="F607" s="153"/>
      <c r="G607" s="152"/>
      <c r="H607" s="152"/>
      <c r="I607" s="152"/>
      <c r="J607" s="153"/>
      <c r="K607" s="152"/>
      <c r="L607" s="152"/>
      <c r="M607" s="149"/>
      <c r="N607" s="150"/>
      <c r="O607" s="153"/>
      <c r="P607" s="152"/>
      <c r="Q607" s="152"/>
      <c r="R607" s="152"/>
      <c r="S607" s="152"/>
      <c r="T607" s="152"/>
      <c r="U607" s="152"/>
    </row>
    <row r="608" customFormat="false" ht="14.25" hidden="false" customHeight="true" outlineLevel="0" collapsed="false">
      <c r="A608" s="135"/>
      <c r="B608" s="150"/>
      <c r="C608" s="151"/>
      <c r="D608" s="152"/>
      <c r="E608" s="152"/>
      <c r="F608" s="153"/>
      <c r="G608" s="152"/>
      <c r="H608" s="152"/>
      <c r="I608" s="152"/>
      <c r="J608" s="153"/>
      <c r="K608" s="152"/>
      <c r="L608" s="152"/>
      <c r="M608" s="149"/>
      <c r="N608" s="150"/>
      <c r="O608" s="153"/>
      <c r="P608" s="152"/>
      <c r="Q608" s="152"/>
      <c r="R608" s="152"/>
      <c r="S608" s="152"/>
      <c r="T608" s="152"/>
      <c r="U608" s="152"/>
    </row>
    <row r="609" customFormat="false" ht="14.25" hidden="false" customHeight="true" outlineLevel="0" collapsed="false">
      <c r="A609" s="135"/>
      <c r="B609" s="150"/>
      <c r="C609" s="151"/>
      <c r="D609" s="152"/>
      <c r="E609" s="152"/>
      <c r="F609" s="153"/>
      <c r="G609" s="152"/>
      <c r="H609" s="152"/>
      <c r="I609" s="152"/>
      <c r="J609" s="153"/>
      <c r="K609" s="152"/>
      <c r="L609" s="152"/>
      <c r="M609" s="149"/>
      <c r="N609" s="150"/>
      <c r="O609" s="153"/>
      <c r="P609" s="152"/>
      <c r="Q609" s="152"/>
      <c r="R609" s="152"/>
      <c r="S609" s="152"/>
      <c r="T609" s="152"/>
      <c r="U609" s="152"/>
    </row>
    <row r="610" customFormat="false" ht="14.25" hidden="false" customHeight="true" outlineLevel="0" collapsed="false">
      <c r="A610" s="135"/>
      <c r="B610" s="150"/>
      <c r="C610" s="151"/>
      <c r="D610" s="152"/>
      <c r="E610" s="152"/>
      <c r="F610" s="153"/>
      <c r="G610" s="152"/>
      <c r="H610" s="152"/>
      <c r="I610" s="152"/>
      <c r="J610" s="153"/>
      <c r="K610" s="152"/>
      <c r="L610" s="152"/>
      <c r="M610" s="149"/>
      <c r="N610" s="150"/>
      <c r="O610" s="153"/>
      <c r="P610" s="152"/>
      <c r="Q610" s="152"/>
      <c r="R610" s="152"/>
      <c r="S610" s="152"/>
      <c r="T610" s="152"/>
      <c r="U610" s="152"/>
    </row>
    <row r="611" customFormat="false" ht="14.25" hidden="false" customHeight="true" outlineLevel="0" collapsed="false">
      <c r="A611" s="135"/>
      <c r="B611" s="150"/>
      <c r="C611" s="151"/>
      <c r="D611" s="152"/>
      <c r="E611" s="152"/>
      <c r="F611" s="153"/>
      <c r="G611" s="152"/>
      <c r="H611" s="152"/>
      <c r="I611" s="152"/>
      <c r="J611" s="153"/>
      <c r="K611" s="152"/>
      <c r="L611" s="152"/>
      <c r="M611" s="149"/>
      <c r="N611" s="150"/>
      <c r="O611" s="153"/>
      <c r="P611" s="152"/>
      <c r="Q611" s="152"/>
      <c r="R611" s="152"/>
      <c r="S611" s="152"/>
      <c r="T611" s="152"/>
      <c r="U611" s="152"/>
    </row>
    <row r="612" customFormat="false" ht="14.25" hidden="false" customHeight="true" outlineLevel="0" collapsed="false">
      <c r="A612" s="135"/>
      <c r="B612" s="150"/>
      <c r="C612" s="151"/>
      <c r="D612" s="152"/>
      <c r="E612" s="152"/>
      <c r="F612" s="153"/>
      <c r="G612" s="152"/>
      <c r="H612" s="152"/>
      <c r="I612" s="152"/>
      <c r="J612" s="153"/>
      <c r="K612" s="152"/>
      <c r="L612" s="152"/>
      <c r="M612" s="149"/>
      <c r="N612" s="150"/>
      <c r="O612" s="153"/>
      <c r="P612" s="152"/>
      <c r="Q612" s="152"/>
      <c r="R612" s="152"/>
      <c r="S612" s="152"/>
      <c r="T612" s="152"/>
      <c r="U612" s="152"/>
    </row>
    <row r="613" customFormat="false" ht="14.25" hidden="false" customHeight="true" outlineLevel="0" collapsed="false">
      <c r="A613" s="135"/>
      <c r="B613" s="150"/>
      <c r="C613" s="151"/>
      <c r="D613" s="152"/>
      <c r="E613" s="152"/>
      <c r="F613" s="153"/>
      <c r="G613" s="152"/>
      <c r="H613" s="152"/>
      <c r="I613" s="152"/>
      <c r="J613" s="153"/>
      <c r="K613" s="152"/>
      <c r="L613" s="152"/>
      <c r="M613" s="149"/>
      <c r="N613" s="150"/>
      <c r="O613" s="153"/>
      <c r="P613" s="152"/>
      <c r="Q613" s="152"/>
      <c r="R613" s="152"/>
      <c r="S613" s="152"/>
      <c r="T613" s="152"/>
      <c r="U613" s="152"/>
    </row>
    <row r="614" customFormat="false" ht="14.25" hidden="false" customHeight="true" outlineLevel="0" collapsed="false">
      <c r="A614" s="135"/>
      <c r="B614" s="150"/>
      <c r="C614" s="151"/>
      <c r="D614" s="152"/>
      <c r="E614" s="152"/>
      <c r="F614" s="153"/>
      <c r="G614" s="152"/>
      <c r="H614" s="152"/>
      <c r="I614" s="152"/>
      <c r="J614" s="153"/>
      <c r="K614" s="152"/>
      <c r="L614" s="152"/>
      <c r="M614" s="149"/>
      <c r="N614" s="150"/>
      <c r="O614" s="153"/>
      <c r="P614" s="152"/>
      <c r="Q614" s="152"/>
      <c r="R614" s="152"/>
      <c r="S614" s="152"/>
      <c r="T614" s="152"/>
      <c r="U614" s="152"/>
    </row>
    <row r="615" customFormat="false" ht="14.25" hidden="false" customHeight="true" outlineLevel="0" collapsed="false">
      <c r="A615" s="135"/>
      <c r="B615" s="150"/>
      <c r="C615" s="151"/>
      <c r="D615" s="152"/>
      <c r="E615" s="152"/>
      <c r="F615" s="153"/>
      <c r="G615" s="152"/>
      <c r="H615" s="152"/>
      <c r="I615" s="152"/>
      <c r="J615" s="153"/>
      <c r="K615" s="152"/>
      <c r="L615" s="152"/>
      <c r="M615" s="149"/>
      <c r="N615" s="150"/>
      <c r="O615" s="153"/>
      <c r="P615" s="152"/>
      <c r="Q615" s="152"/>
      <c r="R615" s="152"/>
      <c r="S615" s="152"/>
      <c r="T615" s="152"/>
      <c r="U615" s="152"/>
    </row>
    <row r="616" customFormat="false" ht="14.25" hidden="false" customHeight="true" outlineLevel="0" collapsed="false">
      <c r="A616" s="135"/>
      <c r="B616" s="150"/>
      <c r="C616" s="151"/>
      <c r="D616" s="152"/>
      <c r="E616" s="152"/>
      <c r="F616" s="153"/>
      <c r="G616" s="152"/>
      <c r="H616" s="152"/>
      <c r="I616" s="152"/>
      <c r="J616" s="153"/>
      <c r="K616" s="152"/>
      <c r="L616" s="152"/>
      <c r="M616" s="149"/>
      <c r="N616" s="150"/>
      <c r="O616" s="153"/>
      <c r="P616" s="152"/>
      <c r="Q616" s="152"/>
      <c r="R616" s="152"/>
      <c r="S616" s="152"/>
      <c r="T616" s="152"/>
      <c r="U616" s="152"/>
    </row>
    <row r="617" customFormat="false" ht="14.25" hidden="false" customHeight="true" outlineLevel="0" collapsed="false">
      <c r="A617" s="135"/>
      <c r="B617" s="150"/>
      <c r="C617" s="151"/>
      <c r="D617" s="152"/>
      <c r="E617" s="152"/>
      <c r="F617" s="153"/>
      <c r="G617" s="152"/>
      <c r="H617" s="152"/>
      <c r="I617" s="152"/>
      <c r="J617" s="153"/>
      <c r="K617" s="152"/>
      <c r="L617" s="152"/>
      <c r="M617" s="149"/>
      <c r="N617" s="150"/>
      <c r="O617" s="153"/>
      <c r="P617" s="152"/>
      <c r="Q617" s="152"/>
      <c r="R617" s="152"/>
      <c r="S617" s="152"/>
      <c r="T617" s="152"/>
      <c r="U617" s="152"/>
    </row>
    <row r="618" customFormat="false" ht="14.25" hidden="false" customHeight="true" outlineLevel="0" collapsed="false">
      <c r="A618" s="135"/>
      <c r="B618" s="150"/>
      <c r="C618" s="151"/>
      <c r="D618" s="152"/>
      <c r="E618" s="152"/>
      <c r="F618" s="153"/>
      <c r="G618" s="152"/>
      <c r="H618" s="152"/>
      <c r="I618" s="152"/>
      <c r="J618" s="153"/>
      <c r="K618" s="152"/>
      <c r="L618" s="152"/>
      <c r="M618" s="149"/>
      <c r="N618" s="150"/>
      <c r="O618" s="153"/>
      <c r="P618" s="152"/>
      <c r="Q618" s="152"/>
      <c r="R618" s="152"/>
      <c r="S618" s="152"/>
      <c r="T618" s="152"/>
      <c r="U618" s="152"/>
    </row>
    <row r="619" customFormat="false" ht="14.25" hidden="false" customHeight="true" outlineLevel="0" collapsed="false">
      <c r="A619" s="135"/>
      <c r="B619" s="150"/>
      <c r="C619" s="151"/>
      <c r="D619" s="152"/>
      <c r="E619" s="152"/>
      <c r="F619" s="153"/>
      <c r="G619" s="152"/>
      <c r="H619" s="152"/>
      <c r="I619" s="152"/>
      <c r="J619" s="153"/>
      <c r="K619" s="152"/>
      <c r="L619" s="152"/>
      <c r="M619" s="149"/>
      <c r="N619" s="150"/>
      <c r="O619" s="153"/>
      <c r="P619" s="152"/>
      <c r="Q619" s="152"/>
      <c r="R619" s="152"/>
      <c r="S619" s="152"/>
      <c r="T619" s="152"/>
      <c r="U619" s="152"/>
    </row>
    <row r="620" customFormat="false" ht="14.25" hidden="false" customHeight="true" outlineLevel="0" collapsed="false">
      <c r="A620" s="135"/>
      <c r="B620" s="150"/>
      <c r="C620" s="151"/>
      <c r="D620" s="152"/>
      <c r="E620" s="152"/>
      <c r="F620" s="153"/>
      <c r="G620" s="152"/>
      <c r="H620" s="152"/>
      <c r="I620" s="152"/>
      <c r="J620" s="153"/>
      <c r="K620" s="152"/>
      <c r="L620" s="152"/>
      <c r="M620" s="149"/>
      <c r="N620" s="150"/>
      <c r="O620" s="153"/>
      <c r="P620" s="152"/>
      <c r="Q620" s="152"/>
      <c r="R620" s="152"/>
      <c r="S620" s="152"/>
      <c r="T620" s="152"/>
      <c r="U620" s="152"/>
    </row>
    <row r="621" customFormat="false" ht="14.25" hidden="false" customHeight="true" outlineLevel="0" collapsed="false">
      <c r="A621" s="135"/>
      <c r="B621" s="150"/>
      <c r="C621" s="151"/>
      <c r="D621" s="152"/>
      <c r="E621" s="152"/>
      <c r="F621" s="153"/>
      <c r="G621" s="152"/>
      <c r="H621" s="152"/>
      <c r="I621" s="152"/>
      <c r="J621" s="153"/>
      <c r="K621" s="152"/>
      <c r="L621" s="152"/>
      <c r="M621" s="149"/>
      <c r="N621" s="150"/>
      <c r="O621" s="153"/>
      <c r="P621" s="152"/>
      <c r="Q621" s="152"/>
      <c r="R621" s="152"/>
      <c r="S621" s="152"/>
      <c r="T621" s="152"/>
      <c r="U621" s="152"/>
    </row>
    <row r="622" customFormat="false" ht="14.25" hidden="false" customHeight="true" outlineLevel="0" collapsed="false">
      <c r="A622" s="135"/>
      <c r="B622" s="150"/>
      <c r="C622" s="151"/>
      <c r="D622" s="152"/>
      <c r="E622" s="152"/>
      <c r="F622" s="153"/>
      <c r="G622" s="152"/>
      <c r="H622" s="152"/>
      <c r="I622" s="152"/>
      <c r="J622" s="153"/>
      <c r="K622" s="152"/>
      <c r="L622" s="152"/>
      <c r="M622" s="149"/>
      <c r="N622" s="150"/>
      <c r="O622" s="153"/>
      <c r="P622" s="152"/>
      <c r="Q622" s="152"/>
      <c r="R622" s="152"/>
      <c r="S622" s="152"/>
      <c r="T622" s="152"/>
      <c r="U622" s="152"/>
    </row>
    <row r="623" customFormat="false" ht="14.25" hidden="false" customHeight="true" outlineLevel="0" collapsed="false">
      <c r="A623" s="135"/>
      <c r="B623" s="150"/>
      <c r="C623" s="151"/>
      <c r="D623" s="152"/>
      <c r="E623" s="152"/>
      <c r="F623" s="153"/>
      <c r="G623" s="152"/>
      <c r="H623" s="152"/>
      <c r="I623" s="152"/>
      <c r="J623" s="153"/>
      <c r="K623" s="152"/>
      <c r="L623" s="152"/>
      <c r="M623" s="149"/>
      <c r="N623" s="150"/>
      <c r="O623" s="153"/>
      <c r="P623" s="152"/>
      <c r="Q623" s="152"/>
      <c r="R623" s="152"/>
      <c r="S623" s="152"/>
      <c r="T623" s="152"/>
      <c r="U623" s="152"/>
    </row>
    <row r="624" customFormat="false" ht="14.25" hidden="false" customHeight="true" outlineLevel="0" collapsed="false">
      <c r="A624" s="135"/>
      <c r="B624" s="150"/>
      <c r="C624" s="151"/>
      <c r="D624" s="152"/>
      <c r="E624" s="152"/>
      <c r="F624" s="153"/>
      <c r="G624" s="152"/>
      <c r="H624" s="152"/>
      <c r="I624" s="152"/>
      <c r="J624" s="153"/>
      <c r="K624" s="152"/>
      <c r="L624" s="152"/>
      <c r="M624" s="149"/>
      <c r="N624" s="150"/>
      <c r="O624" s="153"/>
      <c r="P624" s="152"/>
      <c r="Q624" s="152"/>
      <c r="R624" s="152"/>
      <c r="S624" s="152"/>
      <c r="T624" s="152"/>
      <c r="U624" s="152"/>
    </row>
    <row r="625" customFormat="false" ht="14.25" hidden="false" customHeight="true" outlineLevel="0" collapsed="false">
      <c r="A625" s="135"/>
      <c r="B625" s="150"/>
      <c r="C625" s="151"/>
      <c r="D625" s="152"/>
      <c r="E625" s="152"/>
      <c r="F625" s="153"/>
      <c r="G625" s="152"/>
      <c r="H625" s="152"/>
      <c r="I625" s="152"/>
      <c r="J625" s="153"/>
      <c r="K625" s="152"/>
      <c r="L625" s="152"/>
      <c r="M625" s="149"/>
      <c r="N625" s="150"/>
      <c r="O625" s="153"/>
      <c r="P625" s="152"/>
      <c r="Q625" s="152"/>
      <c r="R625" s="152"/>
      <c r="S625" s="152"/>
      <c r="T625" s="152"/>
      <c r="U625" s="152"/>
    </row>
    <row r="626" customFormat="false" ht="14.25" hidden="false" customHeight="true" outlineLevel="0" collapsed="false">
      <c r="A626" s="135"/>
      <c r="B626" s="150"/>
      <c r="C626" s="151"/>
      <c r="D626" s="152"/>
      <c r="E626" s="152"/>
      <c r="F626" s="153"/>
      <c r="G626" s="152"/>
      <c r="H626" s="152"/>
      <c r="I626" s="152"/>
      <c r="J626" s="153"/>
      <c r="K626" s="152"/>
      <c r="L626" s="152"/>
      <c r="M626" s="149"/>
      <c r="N626" s="150"/>
      <c r="O626" s="153"/>
      <c r="P626" s="152"/>
      <c r="Q626" s="152"/>
      <c r="R626" s="152"/>
      <c r="S626" s="152"/>
      <c r="T626" s="152"/>
      <c r="U626" s="152"/>
    </row>
    <row r="627" customFormat="false" ht="14.25" hidden="false" customHeight="true" outlineLevel="0" collapsed="false">
      <c r="A627" s="135"/>
      <c r="B627" s="150"/>
      <c r="C627" s="151"/>
      <c r="D627" s="152"/>
      <c r="E627" s="152"/>
      <c r="F627" s="153"/>
      <c r="G627" s="152"/>
      <c r="H627" s="152"/>
      <c r="I627" s="152"/>
      <c r="J627" s="153"/>
      <c r="K627" s="152"/>
      <c r="L627" s="152"/>
      <c r="M627" s="149"/>
      <c r="N627" s="150"/>
      <c r="O627" s="153"/>
      <c r="P627" s="152"/>
      <c r="Q627" s="152"/>
      <c r="R627" s="152"/>
      <c r="S627" s="152"/>
      <c r="T627" s="152"/>
      <c r="U627" s="152"/>
    </row>
    <row r="628" customFormat="false" ht="14.25" hidden="false" customHeight="true" outlineLevel="0" collapsed="false">
      <c r="A628" s="135"/>
      <c r="B628" s="150"/>
      <c r="C628" s="151"/>
      <c r="D628" s="152"/>
      <c r="E628" s="152"/>
      <c r="F628" s="153"/>
      <c r="G628" s="152"/>
      <c r="H628" s="152"/>
      <c r="I628" s="152"/>
      <c r="J628" s="153"/>
      <c r="K628" s="152"/>
      <c r="L628" s="152"/>
      <c r="M628" s="149"/>
      <c r="N628" s="150"/>
      <c r="O628" s="153"/>
      <c r="P628" s="152"/>
      <c r="Q628" s="152"/>
      <c r="R628" s="152"/>
      <c r="S628" s="152"/>
      <c r="T628" s="152"/>
      <c r="U628" s="152"/>
    </row>
    <row r="629" customFormat="false" ht="14.25" hidden="false" customHeight="true" outlineLevel="0" collapsed="false">
      <c r="A629" s="135"/>
      <c r="B629" s="150"/>
      <c r="C629" s="151"/>
      <c r="D629" s="152"/>
      <c r="E629" s="152"/>
      <c r="F629" s="153"/>
      <c r="G629" s="152"/>
      <c r="H629" s="152"/>
      <c r="I629" s="152"/>
      <c r="J629" s="153"/>
      <c r="K629" s="152"/>
      <c r="L629" s="152"/>
      <c r="M629" s="149"/>
      <c r="N629" s="150"/>
      <c r="O629" s="153"/>
      <c r="P629" s="152"/>
      <c r="Q629" s="152"/>
      <c r="R629" s="152"/>
      <c r="S629" s="152"/>
      <c r="T629" s="152"/>
      <c r="U629" s="152"/>
    </row>
    <row r="630" customFormat="false" ht="14.25" hidden="false" customHeight="true" outlineLevel="0" collapsed="false">
      <c r="A630" s="135"/>
      <c r="B630" s="150"/>
      <c r="C630" s="151"/>
      <c r="D630" s="152"/>
      <c r="E630" s="152"/>
      <c r="F630" s="153"/>
      <c r="G630" s="152"/>
      <c r="H630" s="152"/>
      <c r="I630" s="152"/>
      <c r="J630" s="153"/>
      <c r="K630" s="152"/>
      <c r="L630" s="152"/>
      <c r="M630" s="149"/>
      <c r="N630" s="150"/>
      <c r="O630" s="153"/>
      <c r="P630" s="152"/>
      <c r="Q630" s="152"/>
      <c r="R630" s="152"/>
      <c r="S630" s="152"/>
      <c r="T630" s="152"/>
      <c r="U630" s="152"/>
    </row>
    <row r="631" customFormat="false" ht="14.25" hidden="false" customHeight="true" outlineLevel="0" collapsed="false">
      <c r="A631" s="135"/>
      <c r="B631" s="150"/>
      <c r="C631" s="151"/>
      <c r="D631" s="152"/>
      <c r="E631" s="152"/>
      <c r="F631" s="153"/>
      <c r="G631" s="152"/>
      <c r="H631" s="152"/>
      <c r="I631" s="152"/>
      <c r="J631" s="153"/>
      <c r="K631" s="152"/>
      <c r="L631" s="152"/>
      <c r="M631" s="149"/>
      <c r="N631" s="150"/>
      <c r="O631" s="153"/>
      <c r="P631" s="152"/>
      <c r="Q631" s="152"/>
      <c r="R631" s="152"/>
      <c r="S631" s="152"/>
      <c r="T631" s="152"/>
      <c r="U631" s="152"/>
    </row>
    <row r="632" customFormat="false" ht="14.25" hidden="false" customHeight="true" outlineLevel="0" collapsed="false">
      <c r="A632" s="135"/>
      <c r="B632" s="150"/>
      <c r="C632" s="151"/>
      <c r="D632" s="152"/>
      <c r="E632" s="152"/>
      <c r="F632" s="153"/>
      <c r="G632" s="152"/>
      <c r="H632" s="152"/>
      <c r="I632" s="152"/>
      <c r="J632" s="153"/>
      <c r="K632" s="152"/>
      <c r="L632" s="152"/>
      <c r="M632" s="149"/>
      <c r="N632" s="150"/>
      <c r="O632" s="153"/>
      <c r="P632" s="152"/>
      <c r="Q632" s="152"/>
      <c r="R632" s="152"/>
      <c r="S632" s="152"/>
      <c r="T632" s="152"/>
      <c r="U632" s="152"/>
    </row>
    <row r="633" customFormat="false" ht="14.25" hidden="false" customHeight="true" outlineLevel="0" collapsed="false">
      <c r="A633" s="135"/>
      <c r="B633" s="150"/>
      <c r="C633" s="151"/>
      <c r="D633" s="152"/>
      <c r="E633" s="152"/>
      <c r="F633" s="153"/>
      <c r="G633" s="152"/>
      <c r="H633" s="152"/>
      <c r="I633" s="152"/>
      <c r="J633" s="153"/>
      <c r="K633" s="152"/>
      <c r="L633" s="152"/>
      <c r="M633" s="149"/>
      <c r="N633" s="150"/>
      <c r="O633" s="153"/>
      <c r="P633" s="152"/>
      <c r="Q633" s="152"/>
      <c r="R633" s="152"/>
      <c r="S633" s="152"/>
      <c r="T633" s="152"/>
      <c r="U633" s="152"/>
    </row>
    <row r="634" customFormat="false" ht="14.25" hidden="false" customHeight="true" outlineLevel="0" collapsed="false">
      <c r="A634" s="135"/>
      <c r="B634" s="150"/>
      <c r="C634" s="151"/>
      <c r="D634" s="152"/>
      <c r="E634" s="152"/>
      <c r="F634" s="153"/>
      <c r="G634" s="152"/>
      <c r="H634" s="152"/>
      <c r="I634" s="152"/>
      <c r="J634" s="153"/>
      <c r="K634" s="152"/>
      <c r="L634" s="152"/>
      <c r="M634" s="149"/>
      <c r="N634" s="150"/>
      <c r="O634" s="153"/>
      <c r="P634" s="152"/>
      <c r="Q634" s="152"/>
      <c r="R634" s="152"/>
      <c r="S634" s="152"/>
      <c r="T634" s="152"/>
      <c r="U634" s="152"/>
    </row>
    <row r="635" customFormat="false" ht="14.25" hidden="false" customHeight="true" outlineLevel="0" collapsed="false">
      <c r="A635" s="135"/>
      <c r="B635" s="150"/>
      <c r="C635" s="151"/>
      <c r="D635" s="152"/>
      <c r="E635" s="152"/>
      <c r="F635" s="153"/>
      <c r="G635" s="152"/>
      <c r="H635" s="152"/>
      <c r="I635" s="152"/>
      <c r="J635" s="153"/>
      <c r="K635" s="152"/>
      <c r="L635" s="152"/>
      <c r="M635" s="149"/>
      <c r="N635" s="150"/>
      <c r="O635" s="153"/>
      <c r="P635" s="152"/>
      <c r="Q635" s="152"/>
      <c r="R635" s="152"/>
      <c r="S635" s="152"/>
      <c r="T635" s="152"/>
      <c r="U635" s="152"/>
    </row>
    <row r="636" customFormat="false" ht="14.25" hidden="false" customHeight="true" outlineLevel="0" collapsed="false">
      <c r="A636" s="135"/>
      <c r="B636" s="150"/>
      <c r="C636" s="151"/>
      <c r="D636" s="152"/>
      <c r="E636" s="152"/>
      <c r="F636" s="153"/>
      <c r="G636" s="152"/>
      <c r="H636" s="152"/>
      <c r="I636" s="152"/>
      <c r="J636" s="153"/>
      <c r="K636" s="152"/>
      <c r="L636" s="152"/>
      <c r="M636" s="149"/>
      <c r="N636" s="150"/>
      <c r="O636" s="153"/>
      <c r="P636" s="152"/>
      <c r="Q636" s="152"/>
      <c r="R636" s="152"/>
      <c r="S636" s="152"/>
      <c r="T636" s="152"/>
      <c r="U636" s="152"/>
    </row>
    <row r="637" customFormat="false" ht="14.25" hidden="false" customHeight="true" outlineLevel="0" collapsed="false">
      <c r="A637" s="135"/>
      <c r="B637" s="150"/>
      <c r="C637" s="151"/>
      <c r="D637" s="152"/>
      <c r="E637" s="152"/>
      <c r="F637" s="153"/>
      <c r="G637" s="152"/>
      <c r="H637" s="152"/>
      <c r="I637" s="152"/>
      <c r="J637" s="153"/>
      <c r="K637" s="152"/>
      <c r="L637" s="152"/>
      <c r="M637" s="149"/>
      <c r="N637" s="150"/>
      <c r="O637" s="153"/>
      <c r="P637" s="152"/>
      <c r="Q637" s="152"/>
      <c r="R637" s="152"/>
      <c r="S637" s="152"/>
      <c r="T637" s="152"/>
      <c r="U637" s="152"/>
    </row>
    <row r="638" customFormat="false" ht="14.25" hidden="false" customHeight="true" outlineLevel="0" collapsed="false">
      <c r="A638" s="135"/>
      <c r="B638" s="150"/>
      <c r="C638" s="151"/>
      <c r="D638" s="152"/>
      <c r="E638" s="152"/>
      <c r="F638" s="153"/>
      <c r="G638" s="152"/>
      <c r="H638" s="152"/>
      <c r="I638" s="152"/>
      <c r="J638" s="153"/>
      <c r="K638" s="152"/>
      <c r="L638" s="152"/>
      <c r="M638" s="149"/>
      <c r="N638" s="150"/>
      <c r="O638" s="153"/>
      <c r="P638" s="152"/>
      <c r="Q638" s="152"/>
      <c r="R638" s="152"/>
      <c r="S638" s="152"/>
      <c r="T638" s="152"/>
      <c r="U638" s="152"/>
    </row>
    <row r="639" customFormat="false" ht="14.25" hidden="false" customHeight="true" outlineLevel="0" collapsed="false">
      <c r="A639" s="135"/>
      <c r="B639" s="150"/>
      <c r="C639" s="151"/>
      <c r="D639" s="152"/>
      <c r="E639" s="152"/>
      <c r="F639" s="153"/>
      <c r="G639" s="152"/>
      <c r="H639" s="152"/>
      <c r="I639" s="152"/>
      <c r="J639" s="153"/>
      <c r="K639" s="152"/>
      <c r="L639" s="152"/>
      <c r="M639" s="149"/>
      <c r="N639" s="150"/>
      <c r="O639" s="153"/>
      <c r="P639" s="152"/>
      <c r="Q639" s="152"/>
      <c r="R639" s="152"/>
      <c r="S639" s="152"/>
      <c r="T639" s="152"/>
      <c r="U639" s="152"/>
    </row>
    <row r="640" customFormat="false" ht="14.25" hidden="false" customHeight="true" outlineLevel="0" collapsed="false">
      <c r="A640" s="135"/>
      <c r="B640" s="150"/>
      <c r="C640" s="151"/>
      <c r="D640" s="152"/>
      <c r="E640" s="152"/>
      <c r="F640" s="153"/>
      <c r="G640" s="152"/>
      <c r="H640" s="152"/>
      <c r="I640" s="152"/>
      <c r="J640" s="153"/>
      <c r="K640" s="152"/>
      <c r="L640" s="152"/>
      <c r="M640" s="149"/>
      <c r="N640" s="150"/>
      <c r="O640" s="153"/>
      <c r="P640" s="152"/>
      <c r="Q640" s="152"/>
      <c r="R640" s="152"/>
      <c r="S640" s="152"/>
      <c r="T640" s="152"/>
      <c r="U640" s="152"/>
    </row>
    <row r="641" customFormat="false" ht="14.25" hidden="false" customHeight="true" outlineLevel="0" collapsed="false">
      <c r="A641" s="135"/>
      <c r="B641" s="150"/>
      <c r="C641" s="151"/>
      <c r="D641" s="152"/>
      <c r="E641" s="152"/>
      <c r="F641" s="153"/>
      <c r="G641" s="152"/>
      <c r="H641" s="152"/>
      <c r="I641" s="152"/>
      <c r="J641" s="153"/>
      <c r="K641" s="152"/>
      <c r="L641" s="152"/>
      <c r="M641" s="149"/>
      <c r="N641" s="150"/>
      <c r="O641" s="153"/>
      <c r="P641" s="152"/>
      <c r="Q641" s="152"/>
      <c r="R641" s="152"/>
      <c r="S641" s="152"/>
      <c r="T641" s="152"/>
      <c r="U641" s="152"/>
    </row>
    <row r="642" customFormat="false" ht="14.25" hidden="false" customHeight="true" outlineLevel="0" collapsed="false">
      <c r="A642" s="135"/>
      <c r="B642" s="150"/>
      <c r="C642" s="151"/>
      <c r="D642" s="152"/>
      <c r="E642" s="152"/>
      <c r="F642" s="153"/>
      <c r="G642" s="152"/>
      <c r="H642" s="152"/>
      <c r="I642" s="152"/>
      <c r="J642" s="153"/>
      <c r="K642" s="152"/>
      <c r="L642" s="152"/>
      <c r="M642" s="149"/>
      <c r="N642" s="150"/>
      <c r="O642" s="153"/>
      <c r="P642" s="152"/>
      <c r="Q642" s="152"/>
      <c r="R642" s="152"/>
      <c r="S642" s="152"/>
      <c r="T642" s="152"/>
      <c r="U642" s="152"/>
    </row>
    <row r="643" customFormat="false" ht="14.25" hidden="false" customHeight="true" outlineLevel="0" collapsed="false">
      <c r="A643" s="135"/>
      <c r="B643" s="150"/>
      <c r="C643" s="151"/>
      <c r="D643" s="152"/>
      <c r="E643" s="152"/>
      <c r="F643" s="153"/>
      <c r="G643" s="152"/>
      <c r="H643" s="152"/>
      <c r="I643" s="152"/>
      <c r="J643" s="153"/>
      <c r="K643" s="152"/>
      <c r="L643" s="152"/>
      <c r="M643" s="149"/>
      <c r="N643" s="150"/>
      <c r="O643" s="153"/>
      <c r="P643" s="152"/>
      <c r="Q643" s="152"/>
      <c r="R643" s="152"/>
      <c r="S643" s="152"/>
      <c r="T643" s="152"/>
      <c r="U643" s="152"/>
    </row>
    <row r="644" customFormat="false" ht="14.25" hidden="false" customHeight="true" outlineLevel="0" collapsed="false">
      <c r="A644" s="135"/>
      <c r="B644" s="150"/>
      <c r="C644" s="151"/>
      <c r="D644" s="152"/>
      <c r="E644" s="152"/>
      <c r="F644" s="153"/>
      <c r="G644" s="152"/>
      <c r="H644" s="152"/>
      <c r="I644" s="152"/>
      <c r="J644" s="153"/>
      <c r="K644" s="152"/>
      <c r="L644" s="152"/>
      <c r="M644" s="149"/>
      <c r="N644" s="150"/>
      <c r="O644" s="153"/>
      <c r="P644" s="152"/>
      <c r="Q644" s="152"/>
      <c r="R644" s="152"/>
      <c r="S644" s="152"/>
      <c r="T644" s="152"/>
      <c r="U644" s="152"/>
    </row>
    <row r="645" customFormat="false" ht="14.25" hidden="false" customHeight="true" outlineLevel="0" collapsed="false">
      <c r="A645" s="135"/>
      <c r="B645" s="150"/>
      <c r="C645" s="151"/>
      <c r="D645" s="152"/>
      <c r="E645" s="152"/>
      <c r="F645" s="153"/>
      <c r="G645" s="152"/>
      <c r="H645" s="152"/>
      <c r="I645" s="152"/>
      <c r="J645" s="153"/>
      <c r="K645" s="152"/>
      <c r="L645" s="152"/>
      <c r="M645" s="149"/>
      <c r="N645" s="150"/>
      <c r="O645" s="153"/>
      <c r="P645" s="152"/>
      <c r="Q645" s="152"/>
      <c r="R645" s="152"/>
      <c r="S645" s="152"/>
      <c r="T645" s="152"/>
      <c r="U645" s="152"/>
    </row>
    <row r="646" customFormat="false" ht="14.25" hidden="false" customHeight="true" outlineLevel="0" collapsed="false">
      <c r="A646" s="135"/>
      <c r="B646" s="150"/>
      <c r="C646" s="151"/>
      <c r="D646" s="152"/>
      <c r="E646" s="152"/>
      <c r="F646" s="153"/>
      <c r="G646" s="152"/>
      <c r="H646" s="152"/>
      <c r="I646" s="152"/>
      <c r="J646" s="153"/>
      <c r="K646" s="152"/>
      <c r="L646" s="152"/>
      <c r="M646" s="149"/>
      <c r="N646" s="150"/>
      <c r="O646" s="153"/>
      <c r="P646" s="152"/>
      <c r="Q646" s="152"/>
      <c r="R646" s="152"/>
      <c r="S646" s="152"/>
      <c r="T646" s="152"/>
      <c r="U646" s="152"/>
    </row>
    <row r="647" customFormat="false" ht="14.25" hidden="false" customHeight="true" outlineLevel="0" collapsed="false">
      <c r="A647" s="135"/>
      <c r="B647" s="150"/>
      <c r="C647" s="151"/>
      <c r="D647" s="152"/>
      <c r="E647" s="152"/>
      <c r="F647" s="153"/>
      <c r="G647" s="152"/>
      <c r="H647" s="152"/>
      <c r="I647" s="152"/>
      <c r="J647" s="153"/>
      <c r="K647" s="152"/>
      <c r="L647" s="152"/>
      <c r="M647" s="149"/>
      <c r="N647" s="150"/>
      <c r="O647" s="153"/>
      <c r="P647" s="152"/>
      <c r="Q647" s="152"/>
      <c r="R647" s="152"/>
      <c r="S647" s="152"/>
      <c r="T647" s="152"/>
      <c r="U647" s="152"/>
    </row>
    <row r="648" customFormat="false" ht="14.25" hidden="false" customHeight="true" outlineLevel="0" collapsed="false">
      <c r="A648" s="135"/>
      <c r="B648" s="150"/>
      <c r="C648" s="151"/>
      <c r="D648" s="152"/>
      <c r="E648" s="152"/>
      <c r="F648" s="153"/>
      <c r="G648" s="152"/>
      <c r="H648" s="152"/>
      <c r="I648" s="152"/>
      <c r="J648" s="153"/>
      <c r="K648" s="152"/>
      <c r="L648" s="152"/>
      <c r="M648" s="149"/>
      <c r="N648" s="150"/>
      <c r="O648" s="153"/>
      <c r="P648" s="152"/>
      <c r="Q648" s="152"/>
      <c r="R648" s="152"/>
      <c r="S648" s="152"/>
      <c r="T648" s="152"/>
      <c r="U648" s="152"/>
    </row>
    <row r="649" customFormat="false" ht="14.25" hidden="false" customHeight="true" outlineLevel="0" collapsed="false">
      <c r="A649" s="135"/>
      <c r="B649" s="150"/>
      <c r="C649" s="151"/>
      <c r="D649" s="152"/>
      <c r="E649" s="152"/>
      <c r="F649" s="153"/>
      <c r="G649" s="152"/>
      <c r="H649" s="152"/>
      <c r="I649" s="152"/>
      <c r="J649" s="153"/>
      <c r="K649" s="152"/>
      <c r="L649" s="152"/>
      <c r="M649" s="149"/>
      <c r="N649" s="150"/>
      <c r="O649" s="153"/>
      <c r="P649" s="152"/>
      <c r="Q649" s="152"/>
      <c r="R649" s="152"/>
      <c r="S649" s="152"/>
      <c r="T649" s="152"/>
      <c r="U649" s="152"/>
    </row>
    <row r="650" customFormat="false" ht="14.25" hidden="false" customHeight="true" outlineLevel="0" collapsed="false">
      <c r="A650" s="135"/>
      <c r="B650" s="150"/>
      <c r="C650" s="151"/>
      <c r="D650" s="152"/>
      <c r="E650" s="152"/>
      <c r="F650" s="153"/>
      <c r="G650" s="152"/>
      <c r="H650" s="152"/>
      <c r="I650" s="152"/>
      <c r="J650" s="153"/>
      <c r="K650" s="152"/>
      <c r="L650" s="152"/>
      <c r="M650" s="149"/>
      <c r="N650" s="150"/>
      <c r="O650" s="153"/>
      <c r="P650" s="152"/>
      <c r="Q650" s="152"/>
      <c r="R650" s="152"/>
      <c r="S650" s="152"/>
      <c r="T650" s="152"/>
      <c r="U650" s="152"/>
    </row>
    <row r="651" customFormat="false" ht="14.25" hidden="false" customHeight="true" outlineLevel="0" collapsed="false">
      <c r="A651" s="135"/>
      <c r="B651" s="150"/>
      <c r="C651" s="151"/>
      <c r="D651" s="152"/>
      <c r="E651" s="152"/>
      <c r="F651" s="153"/>
      <c r="G651" s="152"/>
      <c r="H651" s="152"/>
      <c r="I651" s="152"/>
      <c r="J651" s="153"/>
      <c r="K651" s="152"/>
      <c r="L651" s="152"/>
      <c r="M651" s="149"/>
      <c r="N651" s="150"/>
      <c r="O651" s="153"/>
      <c r="P651" s="152"/>
      <c r="Q651" s="152"/>
      <c r="R651" s="152"/>
      <c r="S651" s="152"/>
      <c r="T651" s="152"/>
      <c r="U651" s="152"/>
    </row>
    <row r="652" customFormat="false" ht="14.25" hidden="false" customHeight="true" outlineLevel="0" collapsed="false">
      <c r="A652" s="135"/>
      <c r="B652" s="150"/>
      <c r="C652" s="151"/>
      <c r="D652" s="152"/>
      <c r="E652" s="152"/>
      <c r="F652" s="153"/>
      <c r="G652" s="152"/>
      <c r="H652" s="152"/>
      <c r="I652" s="152"/>
      <c r="J652" s="153"/>
      <c r="K652" s="152"/>
      <c r="L652" s="152"/>
      <c r="M652" s="149"/>
      <c r="N652" s="150"/>
      <c r="O652" s="153"/>
      <c r="P652" s="152"/>
      <c r="Q652" s="152"/>
      <c r="R652" s="152"/>
      <c r="S652" s="152"/>
      <c r="T652" s="152"/>
      <c r="U652" s="152"/>
    </row>
    <row r="653" customFormat="false" ht="14.25" hidden="false" customHeight="true" outlineLevel="0" collapsed="false">
      <c r="A653" s="135"/>
      <c r="B653" s="150"/>
      <c r="C653" s="151"/>
      <c r="D653" s="152"/>
      <c r="E653" s="152"/>
      <c r="F653" s="153"/>
      <c r="G653" s="152"/>
      <c r="H653" s="152"/>
      <c r="I653" s="152"/>
      <c r="J653" s="153"/>
      <c r="K653" s="152"/>
      <c r="L653" s="152"/>
      <c r="M653" s="149"/>
      <c r="N653" s="150"/>
      <c r="O653" s="153"/>
      <c r="P653" s="152"/>
      <c r="Q653" s="152"/>
      <c r="R653" s="152"/>
      <c r="S653" s="152"/>
      <c r="T653" s="152"/>
      <c r="U653" s="152"/>
    </row>
    <row r="654" customFormat="false" ht="14.25" hidden="false" customHeight="true" outlineLevel="0" collapsed="false">
      <c r="A654" s="135"/>
      <c r="B654" s="150"/>
      <c r="C654" s="151"/>
      <c r="D654" s="152"/>
      <c r="E654" s="152"/>
      <c r="F654" s="153"/>
      <c r="G654" s="152"/>
      <c r="H654" s="152"/>
      <c r="I654" s="152"/>
      <c r="J654" s="153"/>
      <c r="K654" s="152"/>
      <c r="L654" s="152"/>
      <c r="M654" s="149"/>
      <c r="N654" s="150"/>
      <c r="O654" s="153"/>
      <c r="P654" s="152"/>
      <c r="Q654" s="152"/>
      <c r="R654" s="152"/>
      <c r="S654" s="152"/>
      <c r="T654" s="152"/>
      <c r="U654" s="152"/>
    </row>
    <row r="655" customFormat="false" ht="14.25" hidden="false" customHeight="true" outlineLevel="0" collapsed="false">
      <c r="A655" s="135"/>
      <c r="B655" s="150"/>
      <c r="C655" s="151"/>
      <c r="D655" s="152"/>
      <c r="E655" s="152"/>
      <c r="F655" s="153"/>
      <c r="G655" s="152"/>
      <c r="H655" s="152"/>
      <c r="I655" s="152"/>
      <c r="J655" s="153"/>
      <c r="K655" s="152"/>
      <c r="L655" s="152"/>
      <c r="M655" s="149"/>
      <c r="N655" s="150"/>
      <c r="O655" s="153"/>
      <c r="P655" s="152"/>
      <c r="Q655" s="152"/>
      <c r="R655" s="152"/>
      <c r="S655" s="152"/>
      <c r="T655" s="152"/>
      <c r="U655" s="152"/>
    </row>
    <row r="656" customFormat="false" ht="14.25" hidden="false" customHeight="true" outlineLevel="0" collapsed="false">
      <c r="A656" s="135"/>
      <c r="B656" s="150"/>
      <c r="C656" s="151"/>
      <c r="D656" s="152"/>
      <c r="E656" s="152"/>
      <c r="F656" s="153"/>
      <c r="G656" s="152"/>
      <c r="H656" s="152"/>
      <c r="I656" s="152"/>
      <c r="J656" s="153"/>
      <c r="K656" s="152"/>
      <c r="L656" s="152"/>
      <c r="M656" s="149"/>
      <c r="N656" s="150"/>
      <c r="O656" s="153"/>
      <c r="P656" s="152"/>
      <c r="Q656" s="152"/>
      <c r="R656" s="152"/>
      <c r="S656" s="152"/>
      <c r="T656" s="152"/>
      <c r="U656" s="152"/>
    </row>
    <row r="657" customFormat="false" ht="14.25" hidden="false" customHeight="true" outlineLevel="0" collapsed="false">
      <c r="A657" s="135"/>
      <c r="B657" s="150"/>
      <c r="C657" s="151"/>
      <c r="D657" s="152"/>
      <c r="E657" s="152"/>
      <c r="F657" s="153"/>
      <c r="G657" s="152"/>
      <c r="H657" s="152"/>
      <c r="I657" s="152"/>
      <c r="J657" s="153"/>
      <c r="K657" s="152"/>
      <c r="L657" s="152"/>
      <c r="M657" s="149"/>
      <c r="N657" s="150"/>
      <c r="O657" s="153"/>
      <c r="P657" s="152"/>
      <c r="Q657" s="152"/>
      <c r="R657" s="152"/>
      <c r="S657" s="152"/>
      <c r="T657" s="152"/>
      <c r="U657" s="152"/>
    </row>
    <row r="658" customFormat="false" ht="14.25" hidden="false" customHeight="true" outlineLevel="0" collapsed="false">
      <c r="A658" s="135"/>
      <c r="B658" s="150"/>
      <c r="C658" s="151"/>
      <c r="D658" s="152"/>
      <c r="E658" s="152"/>
      <c r="F658" s="153"/>
      <c r="G658" s="152"/>
      <c r="H658" s="152"/>
      <c r="I658" s="152"/>
      <c r="J658" s="153"/>
      <c r="K658" s="152"/>
      <c r="L658" s="152"/>
      <c r="M658" s="149"/>
      <c r="N658" s="150"/>
      <c r="O658" s="153"/>
      <c r="P658" s="152"/>
      <c r="Q658" s="152"/>
      <c r="R658" s="152"/>
      <c r="S658" s="152"/>
      <c r="T658" s="152"/>
      <c r="U658" s="152"/>
    </row>
    <row r="659" customFormat="false" ht="14.25" hidden="false" customHeight="true" outlineLevel="0" collapsed="false">
      <c r="A659" s="135"/>
      <c r="B659" s="150"/>
      <c r="C659" s="151"/>
      <c r="D659" s="152"/>
      <c r="E659" s="152"/>
      <c r="F659" s="153"/>
      <c r="G659" s="152"/>
      <c r="H659" s="152"/>
      <c r="I659" s="152"/>
      <c r="J659" s="153"/>
      <c r="K659" s="152"/>
      <c r="L659" s="152"/>
      <c r="M659" s="149"/>
      <c r="N659" s="150"/>
      <c r="O659" s="153"/>
      <c r="P659" s="152"/>
      <c r="Q659" s="152"/>
      <c r="R659" s="152"/>
      <c r="S659" s="152"/>
      <c r="T659" s="152"/>
      <c r="U659" s="152"/>
    </row>
    <row r="660" customFormat="false" ht="14.25" hidden="false" customHeight="true" outlineLevel="0" collapsed="false">
      <c r="A660" s="135"/>
      <c r="B660" s="150"/>
      <c r="C660" s="151"/>
      <c r="D660" s="152"/>
      <c r="E660" s="152"/>
      <c r="F660" s="153"/>
      <c r="G660" s="152"/>
      <c r="H660" s="152"/>
      <c r="I660" s="152"/>
      <c r="J660" s="153"/>
      <c r="K660" s="152"/>
      <c r="L660" s="152"/>
      <c r="M660" s="149"/>
      <c r="N660" s="150"/>
      <c r="O660" s="153"/>
      <c r="P660" s="152"/>
      <c r="Q660" s="152"/>
      <c r="R660" s="152"/>
      <c r="S660" s="152"/>
      <c r="T660" s="152"/>
      <c r="U660" s="152"/>
    </row>
    <row r="661" customFormat="false" ht="14.25" hidden="false" customHeight="true" outlineLevel="0" collapsed="false">
      <c r="A661" s="135"/>
      <c r="B661" s="150"/>
      <c r="C661" s="151"/>
      <c r="D661" s="152"/>
      <c r="E661" s="152"/>
      <c r="F661" s="153"/>
      <c r="G661" s="152"/>
      <c r="H661" s="152"/>
      <c r="I661" s="152"/>
      <c r="J661" s="153"/>
      <c r="K661" s="152"/>
      <c r="L661" s="152"/>
      <c r="M661" s="149"/>
      <c r="N661" s="150"/>
      <c r="O661" s="153"/>
      <c r="P661" s="152"/>
      <c r="Q661" s="152"/>
      <c r="R661" s="152"/>
      <c r="S661" s="152"/>
      <c r="T661" s="152"/>
      <c r="U661" s="152"/>
    </row>
    <row r="662" customFormat="false" ht="14.25" hidden="false" customHeight="true" outlineLevel="0" collapsed="false">
      <c r="A662" s="135"/>
      <c r="B662" s="150"/>
      <c r="C662" s="151"/>
      <c r="D662" s="152"/>
      <c r="E662" s="152"/>
      <c r="F662" s="153"/>
      <c r="G662" s="152"/>
      <c r="H662" s="152"/>
      <c r="I662" s="152"/>
      <c r="J662" s="153"/>
      <c r="K662" s="152"/>
      <c r="L662" s="152"/>
      <c r="M662" s="149"/>
      <c r="N662" s="150"/>
      <c r="O662" s="153"/>
      <c r="P662" s="152"/>
      <c r="Q662" s="152"/>
      <c r="R662" s="152"/>
      <c r="S662" s="152"/>
      <c r="T662" s="152"/>
      <c r="U662" s="152"/>
    </row>
    <row r="663" customFormat="false" ht="14.25" hidden="false" customHeight="true" outlineLevel="0" collapsed="false">
      <c r="A663" s="135"/>
      <c r="B663" s="150"/>
      <c r="C663" s="151"/>
      <c r="D663" s="152"/>
      <c r="E663" s="152"/>
      <c r="F663" s="153"/>
      <c r="G663" s="152"/>
      <c r="H663" s="152"/>
      <c r="I663" s="152"/>
      <c r="J663" s="153"/>
      <c r="K663" s="152"/>
      <c r="L663" s="152"/>
      <c r="M663" s="149"/>
      <c r="N663" s="150"/>
      <c r="O663" s="153"/>
      <c r="P663" s="152"/>
      <c r="Q663" s="152"/>
      <c r="R663" s="152"/>
      <c r="S663" s="152"/>
      <c r="T663" s="152"/>
      <c r="U663" s="152"/>
    </row>
    <row r="664" customFormat="false" ht="14.25" hidden="false" customHeight="true" outlineLevel="0" collapsed="false">
      <c r="A664" s="135"/>
      <c r="B664" s="150"/>
      <c r="C664" s="151"/>
      <c r="D664" s="152"/>
      <c r="E664" s="152"/>
      <c r="F664" s="153"/>
      <c r="G664" s="152"/>
      <c r="H664" s="152"/>
      <c r="I664" s="152"/>
      <c r="J664" s="153"/>
      <c r="K664" s="152"/>
      <c r="L664" s="152"/>
      <c r="M664" s="149"/>
      <c r="N664" s="150"/>
      <c r="O664" s="153"/>
      <c r="P664" s="152"/>
      <c r="Q664" s="152"/>
      <c r="R664" s="152"/>
      <c r="S664" s="152"/>
      <c r="T664" s="152"/>
      <c r="U664" s="152"/>
    </row>
    <row r="665" customFormat="false" ht="14.25" hidden="false" customHeight="true" outlineLevel="0" collapsed="false">
      <c r="A665" s="135"/>
      <c r="B665" s="150"/>
      <c r="C665" s="151"/>
      <c r="D665" s="152"/>
      <c r="E665" s="152"/>
      <c r="F665" s="153"/>
      <c r="G665" s="152"/>
      <c r="H665" s="152"/>
      <c r="I665" s="152"/>
      <c r="J665" s="153"/>
      <c r="K665" s="152"/>
      <c r="L665" s="152"/>
      <c r="M665" s="149"/>
      <c r="N665" s="150"/>
      <c r="O665" s="153"/>
      <c r="P665" s="152"/>
      <c r="Q665" s="152"/>
      <c r="R665" s="152"/>
      <c r="S665" s="152"/>
      <c r="T665" s="152"/>
      <c r="U665" s="152"/>
    </row>
    <row r="666" customFormat="false" ht="14.25" hidden="false" customHeight="true" outlineLevel="0" collapsed="false">
      <c r="A666" s="135"/>
      <c r="B666" s="150"/>
      <c r="C666" s="151"/>
      <c r="D666" s="152"/>
      <c r="E666" s="152"/>
      <c r="F666" s="153"/>
      <c r="G666" s="152"/>
      <c r="H666" s="152"/>
      <c r="I666" s="152"/>
      <c r="J666" s="153"/>
      <c r="K666" s="152"/>
      <c r="L666" s="152"/>
      <c r="M666" s="149"/>
      <c r="N666" s="150"/>
      <c r="O666" s="153"/>
      <c r="P666" s="152"/>
      <c r="Q666" s="152"/>
      <c r="R666" s="152"/>
      <c r="S666" s="152"/>
      <c r="T666" s="152"/>
      <c r="U666" s="152"/>
    </row>
    <row r="667" customFormat="false" ht="14.25" hidden="false" customHeight="true" outlineLevel="0" collapsed="false">
      <c r="A667" s="135"/>
      <c r="B667" s="150"/>
      <c r="C667" s="151"/>
      <c r="D667" s="152"/>
      <c r="E667" s="152"/>
      <c r="F667" s="153"/>
      <c r="G667" s="152"/>
      <c r="H667" s="152"/>
      <c r="I667" s="152"/>
      <c r="J667" s="153"/>
      <c r="K667" s="152"/>
      <c r="L667" s="152"/>
      <c r="M667" s="149"/>
      <c r="N667" s="150"/>
      <c r="O667" s="153"/>
      <c r="P667" s="152"/>
      <c r="Q667" s="152"/>
      <c r="R667" s="152"/>
      <c r="S667" s="152"/>
      <c r="T667" s="152"/>
      <c r="U667" s="152"/>
    </row>
    <row r="668" customFormat="false" ht="14.25" hidden="false" customHeight="true" outlineLevel="0" collapsed="false">
      <c r="A668" s="135"/>
      <c r="B668" s="150"/>
      <c r="C668" s="151"/>
      <c r="D668" s="152"/>
      <c r="E668" s="152"/>
      <c r="F668" s="153"/>
      <c r="G668" s="152"/>
      <c r="H668" s="152"/>
      <c r="I668" s="152"/>
      <c r="J668" s="153"/>
      <c r="K668" s="152"/>
      <c r="L668" s="152"/>
      <c r="M668" s="149"/>
      <c r="N668" s="150"/>
      <c r="O668" s="153"/>
      <c r="P668" s="152"/>
      <c r="Q668" s="152"/>
      <c r="R668" s="152"/>
      <c r="S668" s="152"/>
      <c r="T668" s="152"/>
      <c r="U668" s="152"/>
    </row>
    <row r="669" customFormat="false" ht="14.25" hidden="false" customHeight="true" outlineLevel="0" collapsed="false">
      <c r="A669" s="135"/>
      <c r="B669" s="150"/>
      <c r="C669" s="151"/>
      <c r="D669" s="152"/>
      <c r="E669" s="152"/>
      <c r="F669" s="153"/>
      <c r="G669" s="152"/>
      <c r="H669" s="152"/>
      <c r="I669" s="152"/>
      <c r="J669" s="153"/>
      <c r="K669" s="152"/>
      <c r="L669" s="152"/>
      <c r="M669" s="149"/>
      <c r="N669" s="150"/>
      <c r="O669" s="153"/>
      <c r="P669" s="152"/>
      <c r="Q669" s="152"/>
      <c r="R669" s="152"/>
      <c r="S669" s="152"/>
      <c r="T669" s="152"/>
      <c r="U669" s="152"/>
    </row>
    <row r="670" customFormat="false" ht="14.25" hidden="false" customHeight="true" outlineLevel="0" collapsed="false">
      <c r="A670" s="135"/>
      <c r="B670" s="150"/>
      <c r="C670" s="151"/>
      <c r="D670" s="152"/>
      <c r="E670" s="152"/>
      <c r="F670" s="153"/>
      <c r="G670" s="152"/>
      <c r="H670" s="152"/>
      <c r="I670" s="152"/>
      <c r="J670" s="153"/>
      <c r="K670" s="152"/>
      <c r="L670" s="152"/>
      <c r="M670" s="149"/>
      <c r="N670" s="150"/>
      <c r="O670" s="153"/>
      <c r="P670" s="152"/>
      <c r="Q670" s="152"/>
      <c r="R670" s="152"/>
      <c r="S670" s="152"/>
      <c r="T670" s="152"/>
      <c r="U670" s="152"/>
    </row>
    <row r="671" customFormat="false" ht="14.25" hidden="false" customHeight="true" outlineLevel="0" collapsed="false">
      <c r="A671" s="135"/>
      <c r="B671" s="150"/>
      <c r="C671" s="151"/>
      <c r="D671" s="152"/>
      <c r="E671" s="152"/>
      <c r="F671" s="153"/>
      <c r="G671" s="152"/>
      <c r="H671" s="152"/>
      <c r="I671" s="152"/>
      <c r="J671" s="153"/>
      <c r="K671" s="152"/>
      <c r="L671" s="152"/>
      <c r="M671" s="149"/>
      <c r="N671" s="150"/>
      <c r="O671" s="153"/>
      <c r="P671" s="152"/>
      <c r="Q671" s="152"/>
      <c r="R671" s="152"/>
      <c r="S671" s="152"/>
      <c r="T671" s="152"/>
      <c r="U671" s="152"/>
    </row>
    <row r="672" customFormat="false" ht="14.25" hidden="false" customHeight="true" outlineLevel="0" collapsed="false">
      <c r="A672" s="135"/>
      <c r="B672" s="150"/>
      <c r="C672" s="151"/>
      <c r="D672" s="152"/>
      <c r="E672" s="152"/>
      <c r="F672" s="153"/>
      <c r="G672" s="152"/>
      <c r="H672" s="152"/>
      <c r="I672" s="152"/>
      <c r="J672" s="153"/>
      <c r="K672" s="152"/>
      <c r="L672" s="152"/>
      <c r="M672" s="149"/>
      <c r="N672" s="150"/>
      <c r="O672" s="153"/>
      <c r="P672" s="152"/>
      <c r="Q672" s="152"/>
      <c r="R672" s="152"/>
      <c r="S672" s="152"/>
      <c r="T672" s="152"/>
      <c r="U672" s="152"/>
    </row>
    <row r="673" customFormat="false" ht="14.25" hidden="false" customHeight="true" outlineLevel="0" collapsed="false">
      <c r="A673" s="135"/>
      <c r="B673" s="150"/>
      <c r="C673" s="151"/>
      <c r="D673" s="152"/>
      <c r="E673" s="152"/>
      <c r="F673" s="153"/>
      <c r="G673" s="152"/>
      <c r="H673" s="152"/>
      <c r="I673" s="152"/>
      <c r="J673" s="153"/>
      <c r="K673" s="152"/>
      <c r="L673" s="152"/>
      <c r="M673" s="149"/>
      <c r="N673" s="150"/>
      <c r="O673" s="153"/>
      <c r="P673" s="152"/>
      <c r="Q673" s="152"/>
      <c r="R673" s="152"/>
      <c r="S673" s="152"/>
      <c r="T673" s="152"/>
      <c r="U673" s="152"/>
    </row>
    <row r="674" customFormat="false" ht="14.25" hidden="false" customHeight="true" outlineLevel="0" collapsed="false">
      <c r="A674" s="135"/>
      <c r="B674" s="150"/>
      <c r="C674" s="151"/>
      <c r="D674" s="152"/>
      <c r="E674" s="152"/>
      <c r="F674" s="153"/>
      <c r="G674" s="152"/>
      <c r="H674" s="152"/>
      <c r="I674" s="152"/>
      <c r="J674" s="153"/>
      <c r="K674" s="152"/>
      <c r="L674" s="152"/>
      <c r="M674" s="149"/>
      <c r="N674" s="150"/>
      <c r="O674" s="153"/>
      <c r="P674" s="152"/>
      <c r="Q674" s="152"/>
      <c r="R674" s="152"/>
      <c r="S674" s="152"/>
      <c r="T674" s="152"/>
      <c r="U674" s="152"/>
    </row>
    <row r="675" customFormat="false" ht="14.25" hidden="false" customHeight="true" outlineLevel="0" collapsed="false">
      <c r="A675" s="135"/>
      <c r="B675" s="150"/>
      <c r="C675" s="151"/>
      <c r="D675" s="152"/>
      <c r="E675" s="152"/>
      <c r="F675" s="153"/>
      <c r="G675" s="152"/>
      <c r="H675" s="152"/>
      <c r="I675" s="152"/>
      <c r="J675" s="153"/>
      <c r="K675" s="152"/>
      <c r="L675" s="152"/>
      <c r="M675" s="149"/>
      <c r="N675" s="150"/>
      <c r="O675" s="153"/>
      <c r="P675" s="152"/>
      <c r="Q675" s="152"/>
      <c r="R675" s="152"/>
      <c r="S675" s="152"/>
      <c r="T675" s="152"/>
      <c r="U675" s="152"/>
    </row>
    <row r="676" customFormat="false" ht="14.25" hidden="false" customHeight="true" outlineLevel="0" collapsed="false">
      <c r="A676" s="135"/>
      <c r="B676" s="150"/>
      <c r="C676" s="151"/>
      <c r="D676" s="152"/>
      <c r="E676" s="152"/>
      <c r="F676" s="153"/>
      <c r="G676" s="152"/>
      <c r="H676" s="152"/>
      <c r="I676" s="152"/>
      <c r="J676" s="153"/>
      <c r="K676" s="152"/>
      <c r="L676" s="152"/>
      <c r="M676" s="149"/>
      <c r="N676" s="150"/>
      <c r="O676" s="153"/>
      <c r="P676" s="152"/>
      <c r="Q676" s="152"/>
      <c r="R676" s="152"/>
      <c r="S676" s="152"/>
      <c r="T676" s="152"/>
      <c r="U676" s="152"/>
    </row>
    <row r="677" customFormat="false" ht="14.25" hidden="false" customHeight="true" outlineLevel="0" collapsed="false">
      <c r="A677" s="135"/>
      <c r="B677" s="150"/>
      <c r="C677" s="151"/>
      <c r="D677" s="152"/>
      <c r="E677" s="152"/>
      <c r="F677" s="153"/>
      <c r="G677" s="152"/>
      <c r="H677" s="152"/>
      <c r="I677" s="152"/>
      <c r="J677" s="153"/>
      <c r="K677" s="152"/>
      <c r="L677" s="152"/>
      <c r="M677" s="149"/>
      <c r="N677" s="150"/>
      <c r="O677" s="153"/>
      <c r="P677" s="152"/>
      <c r="Q677" s="152"/>
      <c r="R677" s="152"/>
      <c r="S677" s="152"/>
      <c r="T677" s="152"/>
      <c r="U677" s="152"/>
    </row>
    <row r="678" customFormat="false" ht="14.25" hidden="false" customHeight="true" outlineLevel="0" collapsed="false">
      <c r="A678" s="135"/>
      <c r="B678" s="150"/>
      <c r="C678" s="151"/>
      <c r="D678" s="152"/>
      <c r="E678" s="152"/>
      <c r="F678" s="153"/>
      <c r="G678" s="152"/>
      <c r="H678" s="152"/>
      <c r="I678" s="152"/>
      <c r="J678" s="153"/>
      <c r="K678" s="152"/>
      <c r="L678" s="152"/>
      <c r="M678" s="149"/>
      <c r="N678" s="150"/>
      <c r="O678" s="153"/>
      <c r="P678" s="152"/>
      <c r="Q678" s="152"/>
      <c r="R678" s="152"/>
      <c r="S678" s="152"/>
      <c r="T678" s="152"/>
      <c r="U678" s="152"/>
    </row>
    <row r="679" customFormat="false" ht="14.25" hidden="false" customHeight="true" outlineLevel="0" collapsed="false">
      <c r="A679" s="135"/>
      <c r="B679" s="150"/>
      <c r="C679" s="151"/>
      <c r="D679" s="152"/>
      <c r="E679" s="152"/>
      <c r="F679" s="153"/>
      <c r="G679" s="152"/>
      <c r="H679" s="152"/>
      <c r="I679" s="152"/>
      <c r="J679" s="153"/>
      <c r="K679" s="152"/>
      <c r="L679" s="152"/>
      <c r="M679" s="149"/>
      <c r="N679" s="150"/>
      <c r="O679" s="153"/>
      <c r="P679" s="152"/>
      <c r="Q679" s="152"/>
      <c r="R679" s="152"/>
      <c r="S679" s="152"/>
      <c r="T679" s="152"/>
      <c r="U679" s="152"/>
    </row>
    <row r="680" customFormat="false" ht="14.25" hidden="false" customHeight="true" outlineLevel="0" collapsed="false">
      <c r="A680" s="135"/>
      <c r="B680" s="150"/>
      <c r="C680" s="151"/>
      <c r="D680" s="152"/>
      <c r="E680" s="152"/>
      <c r="F680" s="153"/>
      <c r="G680" s="152"/>
      <c r="H680" s="152"/>
      <c r="I680" s="152"/>
      <c r="J680" s="153"/>
      <c r="K680" s="152"/>
      <c r="L680" s="152"/>
      <c r="M680" s="149"/>
      <c r="N680" s="150"/>
      <c r="O680" s="153"/>
      <c r="P680" s="152"/>
      <c r="Q680" s="152"/>
      <c r="R680" s="152"/>
      <c r="S680" s="152"/>
      <c r="T680" s="152"/>
      <c r="U680" s="152"/>
    </row>
    <row r="681" customFormat="false" ht="14.25" hidden="false" customHeight="true" outlineLevel="0" collapsed="false">
      <c r="A681" s="135"/>
      <c r="B681" s="150"/>
      <c r="C681" s="151"/>
      <c r="D681" s="152"/>
      <c r="E681" s="152"/>
      <c r="F681" s="153"/>
      <c r="G681" s="152"/>
      <c r="H681" s="152"/>
      <c r="I681" s="152"/>
      <c r="J681" s="153"/>
      <c r="K681" s="152"/>
      <c r="L681" s="152"/>
      <c r="M681" s="149"/>
      <c r="N681" s="150"/>
      <c r="O681" s="153"/>
      <c r="P681" s="152"/>
      <c r="Q681" s="152"/>
      <c r="R681" s="152"/>
      <c r="S681" s="152"/>
      <c r="T681" s="152"/>
      <c r="U681" s="152"/>
    </row>
    <row r="682" customFormat="false" ht="14.25" hidden="false" customHeight="true" outlineLevel="0" collapsed="false">
      <c r="A682" s="135"/>
      <c r="B682" s="150"/>
      <c r="C682" s="151"/>
      <c r="D682" s="152"/>
      <c r="E682" s="152"/>
      <c r="F682" s="153"/>
      <c r="G682" s="152"/>
      <c r="H682" s="152"/>
      <c r="I682" s="152"/>
      <c r="J682" s="153"/>
      <c r="K682" s="152"/>
      <c r="L682" s="152"/>
      <c r="M682" s="149"/>
      <c r="N682" s="150"/>
      <c r="O682" s="153"/>
      <c r="P682" s="152"/>
      <c r="Q682" s="152"/>
      <c r="R682" s="152"/>
      <c r="S682" s="152"/>
      <c r="T682" s="152"/>
      <c r="U682" s="152"/>
    </row>
    <row r="683" customFormat="false" ht="14.25" hidden="false" customHeight="true" outlineLevel="0" collapsed="false">
      <c r="A683" s="135"/>
      <c r="B683" s="150"/>
      <c r="C683" s="151"/>
      <c r="D683" s="152"/>
      <c r="E683" s="152"/>
      <c r="F683" s="153"/>
      <c r="G683" s="152"/>
      <c r="H683" s="152"/>
      <c r="I683" s="152"/>
      <c r="J683" s="153"/>
      <c r="K683" s="152"/>
      <c r="L683" s="152"/>
      <c r="M683" s="149"/>
      <c r="N683" s="150"/>
      <c r="O683" s="153"/>
      <c r="P683" s="152"/>
      <c r="Q683" s="152"/>
      <c r="R683" s="152"/>
      <c r="S683" s="152"/>
      <c r="T683" s="152"/>
      <c r="U683" s="152"/>
    </row>
    <row r="684" customFormat="false" ht="14.25" hidden="false" customHeight="true" outlineLevel="0" collapsed="false">
      <c r="A684" s="135"/>
      <c r="B684" s="150"/>
      <c r="C684" s="151"/>
      <c r="D684" s="152"/>
      <c r="E684" s="152"/>
      <c r="F684" s="153"/>
      <c r="G684" s="152"/>
      <c r="H684" s="152"/>
      <c r="I684" s="152"/>
      <c r="J684" s="153"/>
      <c r="K684" s="152"/>
      <c r="L684" s="152"/>
      <c r="M684" s="149"/>
      <c r="N684" s="150"/>
      <c r="O684" s="153"/>
      <c r="P684" s="152"/>
      <c r="Q684" s="152"/>
      <c r="R684" s="152"/>
      <c r="S684" s="152"/>
      <c r="T684" s="152"/>
      <c r="U684" s="152"/>
    </row>
    <row r="685" customFormat="false" ht="14.25" hidden="false" customHeight="true" outlineLevel="0" collapsed="false">
      <c r="A685" s="135"/>
      <c r="B685" s="150"/>
      <c r="C685" s="151"/>
      <c r="D685" s="152"/>
      <c r="E685" s="152"/>
      <c r="F685" s="153"/>
      <c r="G685" s="152"/>
      <c r="H685" s="152"/>
      <c r="I685" s="152"/>
      <c r="J685" s="153"/>
      <c r="K685" s="152"/>
      <c r="L685" s="152"/>
      <c r="M685" s="149"/>
      <c r="N685" s="150"/>
      <c r="O685" s="153"/>
      <c r="P685" s="152"/>
      <c r="Q685" s="152"/>
      <c r="R685" s="152"/>
      <c r="S685" s="152"/>
      <c r="T685" s="152"/>
      <c r="U685" s="152"/>
    </row>
    <row r="686" customFormat="false" ht="14.25" hidden="false" customHeight="true" outlineLevel="0" collapsed="false">
      <c r="A686" s="135"/>
      <c r="B686" s="150"/>
      <c r="C686" s="151"/>
      <c r="D686" s="152"/>
      <c r="E686" s="152"/>
      <c r="F686" s="153"/>
      <c r="G686" s="152"/>
      <c r="H686" s="152"/>
      <c r="I686" s="152"/>
      <c r="J686" s="153"/>
      <c r="K686" s="152"/>
      <c r="L686" s="152"/>
      <c r="M686" s="149"/>
      <c r="N686" s="150"/>
      <c r="O686" s="153"/>
      <c r="P686" s="152"/>
      <c r="Q686" s="152"/>
      <c r="R686" s="152"/>
      <c r="S686" s="152"/>
      <c r="T686" s="152"/>
      <c r="U686" s="152"/>
    </row>
    <row r="687" customFormat="false" ht="14.25" hidden="false" customHeight="true" outlineLevel="0" collapsed="false">
      <c r="A687" s="135"/>
      <c r="B687" s="150"/>
      <c r="C687" s="151"/>
      <c r="D687" s="152"/>
      <c r="E687" s="152"/>
      <c r="F687" s="153"/>
      <c r="G687" s="152"/>
      <c r="H687" s="152"/>
      <c r="I687" s="152"/>
      <c r="J687" s="153"/>
      <c r="K687" s="152"/>
      <c r="L687" s="152"/>
      <c r="M687" s="149"/>
      <c r="N687" s="150"/>
      <c r="O687" s="153"/>
      <c r="P687" s="152"/>
      <c r="Q687" s="152"/>
      <c r="R687" s="152"/>
      <c r="S687" s="152"/>
      <c r="T687" s="152"/>
      <c r="U687" s="152"/>
    </row>
    <row r="688" customFormat="false" ht="14.25" hidden="false" customHeight="true" outlineLevel="0" collapsed="false">
      <c r="A688" s="135"/>
      <c r="B688" s="150"/>
      <c r="C688" s="151"/>
      <c r="D688" s="152"/>
      <c r="E688" s="152"/>
      <c r="F688" s="153"/>
      <c r="G688" s="152"/>
      <c r="H688" s="152"/>
      <c r="I688" s="152"/>
      <c r="J688" s="153"/>
      <c r="K688" s="152"/>
      <c r="L688" s="152"/>
      <c r="M688" s="149"/>
      <c r="N688" s="150"/>
      <c r="O688" s="153"/>
      <c r="P688" s="152"/>
      <c r="Q688" s="152"/>
      <c r="R688" s="152"/>
      <c r="S688" s="152"/>
      <c r="T688" s="152"/>
      <c r="U688" s="152"/>
    </row>
    <row r="689" customFormat="false" ht="14.25" hidden="false" customHeight="true" outlineLevel="0" collapsed="false">
      <c r="A689" s="135"/>
      <c r="B689" s="150"/>
      <c r="C689" s="151"/>
      <c r="D689" s="152"/>
      <c r="E689" s="152"/>
      <c r="F689" s="153"/>
      <c r="G689" s="152"/>
      <c r="H689" s="152"/>
      <c r="I689" s="152"/>
      <c r="J689" s="153"/>
      <c r="K689" s="152"/>
      <c r="L689" s="152"/>
      <c r="M689" s="149"/>
      <c r="N689" s="150"/>
      <c r="O689" s="153"/>
      <c r="P689" s="152"/>
      <c r="Q689" s="152"/>
      <c r="R689" s="152"/>
      <c r="S689" s="152"/>
      <c r="T689" s="152"/>
      <c r="U689" s="152"/>
    </row>
    <row r="690" customFormat="false" ht="14.25" hidden="false" customHeight="true" outlineLevel="0" collapsed="false">
      <c r="A690" s="135"/>
      <c r="B690" s="150"/>
      <c r="C690" s="151"/>
      <c r="D690" s="152"/>
      <c r="E690" s="152"/>
      <c r="F690" s="153"/>
      <c r="G690" s="152"/>
      <c r="H690" s="152"/>
      <c r="I690" s="152"/>
      <c r="J690" s="153"/>
      <c r="K690" s="152"/>
      <c r="L690" s="152"/>
      <c r="M690" s="149"/>
      <c r="N690" s="150"/>
      <c r="O690" s="153"/>
      <c r="P690" s="152"/>
      <c r="Q690" s="152"/>
      <c r="R690" s="152"/>
      <c r="S690" s="152"/>
      <c r="T690" s="152"/>
      <c r="U690" s="152"/>
    </row>
    <row r="691" customFormat="false" ht="14.25" hidden="false" customHeight="true" outlineLevel="0" collapsed="false">
      <c r="A691" s="135"/>
      <c r="B691" s="150"/>
      <c r="C691" s="151"/>
      <c r="D691" s="152"/>
      <c r="E691" s="152"/>
      <c r="F691" s="153"/>
      <c r="G691" s="152"/>
      <c r="H691" s="152"/>
      <c r="I691" s="152"/>
      <c r="J691" s="153"/>
      <c r="K691" s="152"/>
      <c r="L691" s="152"/>
      <c r="M691" s="149"/>
      <c r="N691" s="150"/>
      <c r="O691" s="153"/>
      <c r="P691" s="152"/>
      <c r="Q691" s="152"/>
      <c r="R691" s="152"/>
      <c r="S691" s="152"/>
      <c r="T691" s="152"/>
      <c r="U691" s="152"/>
    </row>
    <row r="692" customFormat="false" ht="14.25" hidden="false" customHeight="true" outlineLevel="0" collapsed="false">
      <c r="A692" s="135"/>
      <c r="B692" s="150"/>
      <c r="C692" s="151"/>
      <c r="D692" s="152"/>
      <c r="E692" s="152"/>
      <c r="F692" s="153"/>
      <c r="G692" s="152"/>
      <c r="H692" s="152"/>
      <c r="I692" s="152"/>
      <c r="J692" s="153"/>
      <c r="K692" s="152"/>
      <c r="L692" s="152"/>
      <c r="M692" s="149"/>
      <c r="N692" s="150"/>
      <c r="O692" s="153"/>
      <c r="P692" s="152"/>
      <c r="Q692" s="152"/>
      <c r="R692" s="152"/>
      <c r="S692" s="152"/>
      <c r="T692" s="152"/>
      <c r="U692" s="152"/>
    </row>
    <row r="693" customFormat="false" ht="14.25" hidden="false" customHeight="true" outlineLevel="0" collapsed="false">
      <c r="A693" s="135"/>
      <c r="B693" s="150"/>
      <c r="C693" s="151"/>
      <c r="D693" s="152"/>
      <c r="E693" s="152"/>
      <c r="F693" s="153"/>
      <c r="G693" s="152"/>
      <c r="H693" s="152"/>
      <c r="I693" s="152"/>
      <c r="J693" s="153"/>
      <c r="K693" s="152"/>
      <c r="L693" s="152"/>
      <c r="M693" s="149"/>
      <c r="N693" s="150"/>
      <c r="O693" s="153"/>
      <c r="P693" s="152"/>
      <c r="Q693" s="152"/>
      <c r="R693" s="152"/>
      <c r="S693" s="152"/>
      <c r="T693" s="152"/>
      <c r="U693" s="152"/>
    </row>
    <row r="694" customFormat="false" ht="14.25" hidden="false" customHeight="true" outlineLevel="0" collapsed="false">
      <c r="A694" s="135"/>
      <c r="B694" s="150"/>
      <c r="C694" s="151"/>
      <c r="D694" s="152"/>
      <c r="E694" s="152"/>
      <c r="F694" s="153"/>
      <c r="G694" s="152"/>
      <c r="H694" s="152"/>
      <c r="I694" s="152"/>
      <c r="J694" s="153"/>
      <c r="K694" s="152"/>
      <c r="L694" s="152"/>
      <c r="M694" s="149"/>
      <c r="N694" s="150"/>
      <c r="O694" s="153"/>
      <c r="P694" s="152"/>
      <c r="Q694" s="152"/>
      <c r="R694" s="152"/>
      <c r="S694" s="152"/>
      <c r="T694" s="152"/>
      <c r="U694" s="152"/>
    </row>
    <row r="695" customFormat="false" ht="14.25" hidden="false" customHeight="true" outlineLevel="0" collapsed="false">
      <c r="A695" s="135"/>
      <c r="B695" s="150"/>
      <c r="C695" s="151"/>
      <c r="D695" s="152"/>
      <c r="E695" s="152"/>
      <c r="F695" s="153"/>
      <c r="G695" s="152"/>
      <c r="H695" s="152"/>
      <c r="I695" s="152"/>
      <c r="J695" s="153"/>
      <c r="K695" s="152"/>
      <c r="L695" s="152"/>
      <c r="M695" s="149"/>
      <c r="N695" s="150"/>
      <c r="O695" s="153"/>
      <c r="P695" s="152"/>
      <c r="Q695" s="152"/>
      <c r="R695" s="152"/>
      <c r="S695" s="152"/>
      <c r="T695" s="152"/>
      <c r="U695" s="152"/>
    </row>
    <row r="696" customFormat="false" ht="14.25" hidden="false" customHeight="true" outlineLevel="0" collapsed="false">
      <c r="A696" s="135"/>
      <c r="B696" s="150"/>
      <c r="C696" s="151"/>
      <c r="D696" s="152"/>
      <c r="E696" s="152"/>
      <c r="F696" s="153"/>
      <c r="G696" s="152"/>
      <c r="H696" s="152"/>
      <c r="I696" s="152"/>
      <c r="J696" s="153"/>
      <c r="K696" s="152"/>
      <c r="L696" s="152"/>
      <c r="M696" s="149"/>
      <c r="N696" s="150"/>
      <c r="O696" s="153"/>
      <c r="P696" s="152"/>
      <c r="Q696" s="152"/>
      <c r="R696" s="152"/>
      <c r="S696" s="152"/>
      <c r="T696" s="152"/>
      <c r="U696" s="152"/>
    </row>
    <row r="697" customFormat="false" ht="14.25" hidden="false" customHeight="true" outlineLevel="0" collapsed="false">
      <c r="A697" s="135"/>
      <c r="B697" s="150"/>
      <c r="C697" s="151"/>
      <c r="D697" s="152"/>
      <c r="E697" s="152"/>
      <c r="F697" s="153"/>
      <c r="G697" s="152"/>
      <c r="H697" s="152"/>
      <c r="I697" s="152"/>
      <c r="J697" s="153"/>
      <c r="K697" s="152"/>
      <c r="L697" s="152"/>
      <c r="M697" s="149"/>
      <c r="N697" s="150"/>
      <c r="O697" s="153"/>
      <c r="P697" s="152"/>
      <c r="Q697" s="152"/>
      <c r="R697" s="152"/>
      <c r="S697" s="152"/>
      <c r="T697" s="152"/>
      <c r="U697" s="152"/>
    </row>
    <row r="698" customFormat="false" ht="14.25" hidden="false" customHeight="true" outlineLevel="0" collapsed="false">
      <c r="A698" s="135"/>
      <c r="B698" s="150"/>
      <c r="C698" s="151"/>
      <c r="D698" s="152"/>
      <c r="E698" s="152"/>
      <c r="F698" s="153"/>
      <c r="G698" s="152"/>
      <c r="H698" s="152"/>
      <c r="I698" s="152"/>
      <c r="J698" s="153"/>
      <c r="K698" s="152"/>
      <c r="L698" s="152"/>
      <c r="M698" s="149"/>
      <c r="N698" s="150"/>
      <c r="O698" s="153"/>
      <c r="P698" s="152"/>
      <c r="Q698" s="152"/>
      <c r="R698" s="152"/>
      <c r="S698" s="152"/>
      <c r="T698" s="152"/>
      <c r="U698" s="152"/>
    </row>
    <row r="699" customFormat="false" ht="14.25" hidden="false" customHeight="true" outlineLevel="0" collapsed="false">
      <c r="A699" s="135"/>
      <c r="B699" s="150"/>
      <c r="C699" s="151"/>
      <c r="D699" s="152"/>
      <c r="E699" s="152"/>
      <c r="F699" s="153"/>
      <c r="G699" s="152"/>
      <c r="H699" s="152"/>
      <c r="I699" s="152"/>
      <c r="J699" s="153"/>
      <c r="K699" s="152"/>
      <c r="L699" s="152"/>
      <c r="M699" s="149"/>
      <c r="N699" s="150"/>
      <c r="O699" s="153"/>
      <c r="P699" s="152"/>
      <c r="Q699" s="152"/>
      <c r="R699" s="152"/>
      <c r="S699" s="152"/>
      <c r="T699" s="152"/>
      <c r="U699" s="152"/>
    </row>
    <row r="700" customFormat="false" ht="14.25" hidden="false" customHeight="true" outlineLevel="0" collapsed="false">
      <c r="A700" s="135"/>
      <c r="B700" s="150"/>
      <c r="C700" s="151"/>
      <c r="D700" s="152"/>
      <c r="E700" s="152"/>
      <c r="F700" s="153"/>
      <c r="G700" s="152"/>
      <c r="H700" s="152"/>
      <c r="I700" s="152"/>
      <c r="J700" s="153"/>
      <c r="K700" s="152"/>
      <c r="L700" s="152"/>
      <c r="M700" s="149"/>
      <c r="N700" s="150"/>
      <c r="O700" s="153"/>
      <c r="P700" s="152"/>
      <c r="Q700" s="152"/>
      <c r="R700" s="152"/>
      <c r="S700" s="152"/>
      <c r="T700" s="152"/>
      <c r="U700" s="152"/>
    </row>
    <row r="701" customFormat="false" ht="14.25" hidden="false" customHeight="true" outlineLevel="0" collapsed="false">
      <c r="A701" s="135"/>
      <c r="B701" s="150"/>
      <c r="C701" s="151"/>
      <c r="D701" s="152"/>
      <c r="E701" s="152"/>
      <c r="F701" s="153"/>
      <c r="G701" s="152"/>
      <c r="H701" s="152"/>
      <c r="I701" s="152"/>
      <c r="J701" s="153"/>
      <c r="K701" s="152"/>
      <c r="L701" s="152"/>
      <c r="M701" s="149"/>
      <c r="N701" s="150"/>
      <c r="O701" s="153"/>
      <c r="P701" s="152"/>
      <c r="Q701" s="152"/>
      <c r="R701" s="152"/>
      <c r="S701" s="152"/>
      <c r="T701" s="152"/>
      <c r="U701" s="152"/>
    </row>
    <row r="702" customFormat="false" ht="14.25" hidden="false" customHeight="true" outlineLevel="0" collapsed="false">
      <c r="A702" s="135"/>
      <c r="B702" s="150"/>
      <c r="C702" s="151"/>
      <c r="D702" s="152"/>
      <c r="E702" s="152"/>
      <c r="F702" s="153"/>
      <c r="G702" s="152"/>
      <c r="H702" s="152"/>
      <c r="I702" s="152"/>
      <c r="J702" s="153"/>
      <c r="K702" s="152"/>
      <c r="L702" s="152"/>
      <c r="M702" s="149"/>
      <c r="N702" s="150"/>
      <c r="O702" s="153"/>
      <c r="P702" s="152"/>
      <c r="Q702" s="152"/>
      <c r="R702" s="152"/>
      <c r="S702" s="152"/>
      <c r="T702" s="152"/>
      <c r="U702" s="152"/>
    </row>
    <row r="703" customFormat="false" ht="14.25" hidden="false" customHeight="true" outlineLevel="0" collapsed="false">
      <c r="A703" s="135"/>
      <c r="B703" s="150"/>
      <c r="C703" s="151"/>
      <c r="D703" s="152"/>
      <c r="E703" s="152"/>
      <c r="F703" s="153"/>
      <c r="G703" s="152"/>
      <c r="H703" s="152"/>
      <c r="I703" s="152"/>
      <c r="J703" s="153"/>
      <c r="K703" s="152"/>
      <c r="L703" s="152"/>
      <c r="M703" s="149"/>
      <c r="N703" s="150"/>
      <c r="O703" s="153"/>
      <c r="P703" s="152"/>
      <c r="Q703" s="152"/>
      <c r="R703" s="152"/>
      <c r="S703" s="152"/>
      <c r="T703" s="152"/>
      <c r="U703" s="152"/>
    </row>
    <row r="704" customFormat="false" ht="14.25" hidden="false" customHeight="true" outlineLevel="0" collapsed="false">
      <c r="A704" s="135"/>
      <c r="B704" s="150"/>
      <c r="C704" s="151"/>
      <c r="D704" s="152"/>
      <c r="E704" s="152"/>
      <c r="F704" s="153"/>
      <c r="G704" s="152"/>
      <c r="H704" s="152"/>
      <c r="I704" s="152"/>
      <c r="J704" s="153"/>
      <c r="K704" s="152"/>
      <c r="L704" s="152"/>
      <c r="M704" s="149"/>
      <c r="N704" s="150"/>
      <c r="O704" s="153"/>
      <c r="P704" s="152"/>
      <c r="Q704" s="152"/>
      <c r="R704" s="152"/>
      <c r="S704" s="152"/>
      <c r="T704" s="152"/>
      <c r="U704" s="152"/>
    </row>
    <row r="705" customFormat="false" ht="14.25" hidden="false" customHeight="true" outlineLevel="0" collapsed="false">
      <c r="A705" s="135"/>
      <c r="B705" s="150"/>
      <c r="C705" s="151"/>
      <c r="D705" s="152"/>
      <c r="E705" s="152"/>
      <c r="F705" s="153"/>
      <c r="G705" s="152"/>
      <c r="H705" s="152"/>
      <c r="I705" s="152"/>
      <c r="J705" s="153"/>
      <c r="K705" s="152"/>
      <c r="L705" s="152"/>
      <c r="M705" s="149"/>
      <c r="N705" s="150"/>
      <c r="O705" s="153"/>
      <c r="P705" s="152"/>
      <c r="Q705" s="152"/>
      <c r="R705" s="152"/>
      <c r="S705" s="152"/>
      <c r="T705" s="152"/>
      <c r="U705" s="152"/>
    </row>
    <row r="706" customFormat="false" ht="14.25" hidden="false" customHeight="true" outlineLevel="0" collapsed="false">
      <c r="A706" s="135"/>
      <c r="B706" s="150"/>
      <c r="C706" s="151"/>
      <c r="D706" s="152"/>
      <c r="E706" s="152"/>
      <c r="F706" s="153"/>
      <c r="G706" s="152"/>
      <c r="H706" s="152"/>
      <c r="I706" s="152"/>
      <c r="J706" s="153"/>
      <c r="K706" s="152"/>
      <c r="L706" s="152"/>
      <c r="M706" s="149"/>
      <c r="N706" s="150"/>
      <c r="O706" s="153"/>
      <c r="P706" s="152"/>
      <c r="Q706" s="152"/>
      <c r="R706" s="152"/>
      <c r="S706" s="152"/>
      <c r="T706" s="152"/>
      <c r="U706" s="152"/>
    </row>
    <row r="707" customFormat="false" ht="14.25" hidden="false" customHeight="true" outlineLevel="0" collapsed="false">
      <c r="A707" s="135"/>
      <c r="B707" s="150"/>
      <c r="C707" s="151"/>
      <c r="D707" s="152"/>
      <c r="E707" s="152"/>
      <c r="F707" s="153"/>
      <c r="G707" s="152"/>
      <c r="H707" s="152"/>
      <c r="I707" s="152"/>
      <c r="J707" s="153"/>
      <c r="K707" s="152"/>
      <c r="L707" s="152"/>
      <c r="M707" s="149"/>
      <c r="N707" s="150"/>
      <c r="O707" s="153"/>
      <c r="P707" s="152"/>
      <c r="Q707" s="152"/>
      <c r="R707" s="152"/>
      <c r="S707" s="152"/>
      <c r="T707" s="152"/>
      <c r="U707" s="152"/>
    </row>
    <row r="708" customFormat="false" ht="14.25" hidden="false" customHeight="true" outlineLevel="0" collapsed="false">
      <c r="A708" s="135"/>
      <c r="B708" s="150"/>
      <c r="C708" s="151"/>
      <c r="D708" s="152"/>
      <c r="E708" s="152"/>
      <c r="F708" s="153"/>
      <c r="G708" s="152"/>
      <c r="H708" s="152"/>
      <c r="I708" s="152"/>
      <c r="J708" s="153"/>
      <c r="K708" s="152"/>
      <c r="L708" s="152"/>
      <c r="M708" s="149"/>
      <c r="N708" s="150"/>
      <c r="O708" s="153"/>
      <c r="P708" s="152"/>
      <c r="Q708" s="152"/>
      <c r="R708" s="152"/>
      <c r="S708" s="152"/>
      <c r="T708" s="152"/>
      <c r="U708" s="152"/>
    </row>
    <row r="709" customFormat="false" ht="14.25" hidden="false" customHeight="true" outlineLevel="0" collapsed="false">
      <c r="A709" s="135"/>
      <c r="B709" s="150"/>
      <c r="C709" s="151"/>
      <c r="D709" s="152"/>
      <c r="E709" s="152"/>
      <c r="F709" s="153"/>
      <c r="G709" s="152"/>
      <c r="H709" s="152"/>
      <c r="I709" s="152"/>
      <c r="J709" s="153"/>
      <c r="K709" s="152"/>
      <c r="L709" s="152"/>
      <c r="M709" s="149"/>
      <c r="N709" s="150"/>
      <c r="O709" s="153"/>
      <c r="P709" s="152"/>
      <c r="Q709" s="152"/>
      <c r="R709" s="152"/>
      <c r="S709" s="152"/>
      <c r="T709" s="152"/>
      <c r="U709" s="152"/>
    </row>
    <row r="710" customFormat="false" ht="14.25" hidden="false" customHeight="true" outlineLevel="0" collapsed="false">
      <c r="A710" s="135"/>
      <c r="B710" s="150"/>
      <c r="C710" s="151"/>
      <c r="D710" s="152"/>
      <c r="E710" s="152"/>
      <c r="F710" s="153"/>
      <c r="G710" s="152"/>
      <c r="H710" s="152"/>
      <c r="I710" s="152"/>
      <c r="J710" s="153"/>
      <c r="K710" s="152"/>
      <c r="L710" s="152"/>
      <c r="M710" s="149"/>
      <c r="N710" s="150"/>
      <c r="O710" s="153"/>
      <c r="P710" s="152"/>
      <c r="Q710" s="152"/>
      <c r="R710" s="152"/>
      <c r="S710" s="152"/>
      <c r="T710" s="152"/>
      <c r="U710" s="152"/>
    </row>
    <row r="711" customFormat="false" ht="14.25" hidden="false" customHeight="true" outlineLevel="0" collapsed="false">
      <c r="A711" s="135"/>
      <c r="B711" s="150"/>
      <c r="C711" s="151"/>
      <c r="D711" s="152"/>
      <c r="E711" s="152"/>
      <c r="F711" s="153"/>
      <c r="G711" s="152"/>
      <c r="H711" s="152"/>
      <c r="I711" s="152"/>
      <c r="J711" s="153"/>
      <c r="K711" s="152"/>
      <c r="L711" s="152"/>
      <c r="M711" s="149"/>
      <c r="N711" s="150"/>
      <c r="O711" s="153"/>
      <c r="P711" s="152"/>
      <c r="Q711" s="152"/>
      <c r="R711" s="152"/>
      <c r="S711" s="152"/>
      <c r="T711" s="152"/>
      <c r="U711" s="152"/>
    </row>
    <row r="712" customFormat="false" ht="14.25" hidden="false" customHeight="true" outlineLevel="0" collapsed="false">
      <c r="A712" s="135"/>
      <c r="B712" s="150"/>
      <c r="C712" s="151"/>
      <c r="D712" s="152"/>
      <c r="E712" s="152"/>
      <c r="F712" s="153"/>
      <c r="G712" s="152"/>
      <c r="H712" s="152"/>
      <c r="I712" s="152"/>
      <c r="J712" s="153"/>
      <c r="K712" s="152"/>
      <c r="L712" s="152"/>
      <c r="M712" s="149"/>
      <c r="N712" s="150"/>
      <c r="O712" s="153"/>
      <c r="P712" s="152"/>
      <c r="Q712" s="152"/>
      <c r="R712" s="152"/>
      <c r="S712" s="152"/>
      <c r="T712" s="152"/>
      <c r="U712" s="152"/>
    </row>
    <row r="713" customFormat="false" ht="14.25" hidden="false" customHeight="true" outlineLevel="0" collapsed="false">
      <c r="A713" s="135"/>
      <c r="B713" s="150"/>
      <c r="C713" s="151"/>
      <c r="D713" s="152"/>
      <c r="E713" s="152"/>
      <c r="F713" s="153"/>
      <c r="G713" s="152"/>
      <c r="H713" s="152"/>
      <c r="I713" s="152"/>
      <c r="J713" s="153"/>
      <c r="K713" s="152"/>
      <c r="L713" s="152"/>
      <c r="M713" s="149"/>
      <c r="N713" s="150"/>
      <c r="O713" s="153"/>
      <c r="P713" s="152"/>
      <c r="Q713" s="152"/>
      <c r="R713" s="152"/>
      <c r="S713" s="152"/>
      <c r="T713" s="152"/>
      <c r="U713" s="152"/>
    </row>
    <row r="714" customFormat="false" ht="14.25" hidden="false" customHeight="true" outlineLevel="0" collapsed="false">
      <c r="A714" s="135"/>
      <c r="B714" s="150"/>
      <c r="C714" s="151"/>
      <c r="D714" s="152"/>
      <c r="E714" s="152"/>
      <c r="F714" s="153"/>
      <c r="G714" s="152"/>
      <c r="H714" s="152"/>
      <c r="I714" s="152"/>
      <c r="J714" s="153"/>
      <c r="K714" s="152"/>
      <c r="L714" s="152"/>
      <c r="M714" s="149"/>
      <c r="N714" s="150"/>
      <c r="O714" s="153"/>
      <c r="P714" s="152"/>
      <c r="Q714" s="152"/>
      <c r="R714" s="152"/>
      <c r="S714" s="152"/>
      <c r="T714" s="152"/>
      <c r="U714" s="152"/>
    </row>
    <row r="715" customFormat="false" ht="14.25" hidden="false" customHeight="true" outlineLevel="0" collapsed="false">
      <c r="A715" s="135"/>
      <c r="B715" s="150"/>
      <c r="C715" s="151"/>
      <c r="D715" s="152"/>
      <c r="E715" s="152"/>
      <c r="F715" s="153"/>
      <c r="G715" s="152"/>
      <c r="H715" s="152"/>
      <c r="I715" s="152"/>
      <c r="J715" s="153"/>
      <c r="K715" s="152"/>
      <c r="L715" s="152"/>
      <c r="M715" s="149"/>
      <c r="N715" s="150"/>
      <c r="O715" s="153"/>
      <c r="P715" s="152"/>
      <c r="Q715" s="152"/>
      <c r="R715" s="152"/>
      <c r="S715" s="152"/>
      <c r="T715" s="152"/>
      <c r="U715" s="152"/>
    </row>
    <row r="716" customFormat="false" ht="14.25" hidden="false" customHeight="true" outlineLevel="0" collapsed="false">
      <c r="A716" s="135"/>
      <c r="B716" s="150"/>
      <c r="C716" s="151"/>
      <c r="D716" s="152"/>
      <c r="E716" s="152"/>
      <c r="F716" s="153"/>
      <c r="G716" s="152"/>
      <c r="H716" s="152"/>
      <c r="I716" s="152"/>
      <c r="J716" s="153"/>
      <c r="K716" s="152"/>
      <c r="L716" s="152"/>
      <c r="M716" s="149"/>
      <c r="N716" s="150"/>
      <c r="O716" s="153"/>
      <c r="P716" s="152"/>
      <c r="Q716" s="152"/>
      <c r="R716" s="152"/>
      <c r="S716" s="152"/>
      <c r="T716" s="152"/>
      <c r="U716" s="152"/>
    </row>
    <row r="717" customFormat="false" ht="14.25" hidden="false" customHeight="true" outlineLevel="0" collapsed="false">
      <c r="A717" s="135"/>
      <c r="B717" s="150"/>
      <c r="C717" s="151"/>
      <c r="D717" s="152"/>
      <c r="E717" s="152"/>
      <c r="F717" s="153"/>
      <c r="G717" s="152"/>
      <c r="H717" s="152"/>
      <c r="I717" s="152"/>
      <c r="J717" s="153"/>
      <c r="K717" s="152"/>
      <c r="L717" s="152"/>
      <c r="M717" s="149"/>
      <c r="N717" s="150"/>
      <c r="O717" s="153"/>
      <c r="P717" s="152"/>
      <c r="Q717" s="152"/>
      <c r="R717" s="152"/>
      <c r="S717" s="152"/>
      <c r="T717" s="152"/>
      <c r="U717" s="152"/>
    </row>
    <row r="718" customFormat="false" ht="14.25" hidden="false" customHeight="true" outlineLevel="0" collapsed="false">
      <c r="A718" s="135"/>
      <c r="B718" s="150"/>
      <c r="C718" s="151"/>
      <c r="D718" s="152"/>
      <c r="E718" s="152"/>
      <c r="F718" s="153"/>
      <c r="G718" s="152"/>
      <c r="H718" s="152"/>
      <c r="I718" s="152"/>
      <c r="J718" s="153"/>
      <c r="K718" s="152"/>
      <c r="L718" s="152"/>
      <c r="M718" s="149"/>
      <c r="N718" s="150"/>
      <c r="O718" s="153"/>
      <c r="P718" s="152"/>
      <c r="Q718" s="152"/>
      <c r="R718" s="152"/>
      <c r="S718" s="152"/>
      <c r="T718" s="152"/>
      <c r="U718" s="152"/>
    </row>
    <row r="719" customFormat="false" ht="14.25" hidden="false" customHeight="true" outlineLevel="0" collapsed="false">
      <c r="A719" s="135"/>
      <c r="B719" s="150"/>
      <c r="C719" s="151"/>
      <c r="D719" s="152"/>
      <c r="E719" s="152"/>
      <c r="F719" s="153"/>
      <c r="G719" s="152"/>
      <c r="H719" s="152"/>
      <c r="I719" s="152"/>
      <c r="J719" s="153"/>
      <c r="K719" s="152"/>
      <c r="L719" s="152"/>
      <c r="M719" s="149"/>
      <c r="N719" s="150"/>
      <c r="O719" s="153"/>
      <c r="P719" s="152"/>
      <c r="Q719" s="152"/>
      <c r="R719" s="152"/>
      <c r="S719" s="152"/>
      <c r="T719" s="152"/>
      <c r="U719" s="152"/>
    </row>
    <row r="720" customFormat="false" ht="14.25" hidden="false" customHeight="true" outlineLevel="0" collapsed="false">
      <c r="A720" s="135"/>
      <c r="B720" s="150"/>
      <c r="C720" s="151"/>
      <c r="D720" s="152"/>
      <c r="E720" s="152"/>
      <c r="F720" s="153"/>
      <c r="G720" s="152"/>
      <c r="H720" s="152"/>
      <c r="I720" s="152"/>
      <c r="J720" s="153"/>
      <c r="K720" s="152"/>
      <c r="L720" s="152"/>
      <c r="M720" s="149"/>
      <c r="N720" s="150"/>
      <c r="O720" s="153"/>
      <c r="P720" s="152"/>
      <c r="Q720" s="152"/>
      <c r="R720" s="152"/>
      <c r="S720" s="152"/>
      <c r="T720" s="152"/>
      <c r="U720" s="152"/>
    </row>
    <row r="721" customFormat="false" ht="14.25" hidden="false" customHeight="true" outlineLevel="0" collapsed="false">
      <c r="A721" s="135"/>
      <c r="B721" s="150"/>
      <c r="C721" s="151"/>
      <c r="D721" s="152"/>
      <c r="E721" s="152"/>
      <c r="F721" s="153"/>
      <c r="G721" s="152"/>
      <c r="H721" s="152"/>
      <c r="I721" s="152"/>
      <c r="J721" s="153"/>
      <c r="K721" s="152"/>
      <c r="L721" s="152"/>
      <c r="M721" s="149"/>
      <c r="N721" s="150"/>
      <c r="O721" s="153"/>
      <c r="P721" s="152"/>
      <c r="Q721" s="152"/>
      <c r="R721" s="152"/>
      <c r="S721" s="152"/>
      <c r="T721" s="152"/>
      <c r="U721" s="152"/>
    </row>
    <row r="722" customFormat="false" ht="14.25" hidden="false" customHeight="true" outlineLevel="0" collapsed="false">
      <c r="A722" s="135"/>
      <c r="B722" s="150"/>
      <c r="C722" s="151"/>
      <c r="D722" s="152"/>
      <c r="E722" s="152"/>
      <c r="F722" s="153"/>
      <c r="G722" s="152"/>
      <c r="H722" s="152"/>
      <c r="I722" s="152"/>
      <c r="J722" s="153"/>
      <c r="K722" s="152"/>
      <c r="L722" s="152"/>
      <c r="M722" s="149"/>
      <c r="N722" s="150"/>
      <c r="O722" s="153"/>
      <c r="P722" s="152"/>
      <c r="Q722" s="152"/>
      <c r="R722" s="152"/>
      <c r="S722" s="152"/>
      <c r="T722" s="152"/>
      <c r="U722" s="152"/>
    </row>
    <row r="723" customFormat="false" ht="14.25" hidden="false" customHeight="true" outlineLevel="0" collapsed="false">
      <c r="A723" s="135"/>
      <c r="B723" s="150"/>
      <c r="C723" s="151"/>
      <c r="D723" s="152"/>
      <c r="E723" s="152"/>
      <c r="F723" s="153"/>
      <c r="G723" s="152"/>
      <c r="H723" s="152"/>
      <c r="I723" s="152"/>
      <c r="J723" s="153"/>
      <c r="K723" s="152"/>
      <c r="L723" s="152"/>
      <c r="M723" s="149"/>
      <c r="N723" s="150"/>
      <c r="O723" s="153"/>
      <c r="P723" s="152"/>
      <c r="Q723" s="152"/>
      <c r="R723" s="152"/>
      <c r="S723" s="152"/>
      <c r="T723" s="152"/>
      <c r="U723" s="152"/>
    </row>
    <row r="724" customFormat="false" ht="14.25" hidden="false" customHeight="true" outlineLevel="0" collapsed="false">
      <c r="A724" s="135"/>
      <c r="B724" s="150"/>
      <c r="C724" s="151"/>
      <c r="D724" s="152"/>
      <c r="E724" s="152"/>
      <c r="F724" s="153"/>
      <c r="G724" s="152"/>
      <c r="H724" s="152"/>
      <c r="I724" s="152"/>
      <c r="J724" s="153"/>
      <c r="K724" s="152"/>
      <c r="L724" s="152"/>
      <c r="M724" s="149"/>
      <c r="N724" s="150"/>
      <c r="O724" s="153"/>
      <c r="P724" s="152"/>
      <c r="Q724" s="152"/>
      <c r="R724" s="152"/>
      <c r="S724" s="152"/>
      <c r="T724" s="152"/>
      <c r="U724" s="152"/>
    </row>
    <row r="725" customFormat="false" ht="14.25" hidden="false" customHeight="true" outlineLevel="0" collapsed="false">
      <c r="A725" s="135"/>
      <c r="B725" s="150"/>
      <c r="C725" s="151"/>
      <c r="D725" s="152"/>
      <c r="E725" s="152"/>
      <c r="F725" s="153"/>
      <c r="G725" s="152"/>
      <c r="H725" s="152"/>
      <c r="I725" s="152"/>
      <c r="J725" s="153"/>
      <c r="K725" s="152"/>
      <c r="L725" s="152"/>
      <c r="M725" s="149"/>
      <c r="N725" s="150"/>
      <c r="O725" s="153"/>
      <c r="P725" s="152"/>
      <c r="Q725" s="152"/>
      <c r="R725" s="152"/>
      <c r="S725" s="152"/>
      <c r="T725" s="152"/>
      <c r="U725" s="152"/>
    </row>
    <row r="726" customFormat="false" ht="14.25" hidden="false" customHeight="true" outlineLevel="0" collapsed="false">
      <c r="A726" s="135"/>
      <c r="B726" s="150"/>
      <c r="C726" s="151"/>
      <c r="D726" s="152"/>
      <c r="E726" s="152"/>
      <c r="F726" s="153"/>
      <c r="G726" s="152"/>
      <c r="H726" s="152"/>
      <c r="I726" s="152"/>
      <c r="J726" s="153"/>
      <c r="K726" s="152"/>
      <c r="L726" s="152"/>
      <c r="M726" s="149"/>
      <c r="N726" s="150"/>
      <c r="O726" s="153"/>
      <c r="P726" s="152"/>
      <c r="Q726" s="152"/>
      <c r="R726" s="152"/>
      <c r="S726" s="152"/>
      <c r="T726" s="152"/>
      <c r="U726" s="152"/>
    </row>
    <row r="727" customFormat="false" ht="14.25" hidden="false" customHeight="true" outlineLevel="0" collapsed="false">
      <c r="A727" s="135"/>
      <c r="B727" s="150"/>
      <c r="C727" s="151"/>
      <c r="D727" s="152"/>
      <c r="E727" s="152"/>
      <c r="F727" s="153"/>
      <c r="G727" s="152"/>
      <c r="H727" s="152"/>
      <c r="I727" s="152"/>
      <c r="J727" s="153"/>
      <c r="K727" s="152"/>
      <c r="L727" s="152"/>
      <c r="M727" s="149"/>
      <c r="N727" s="150"/>
      <c r="O727" s="153"/>
      <c r="P727" s="152"/>
      <c r="Q727" s="152"/>
      <c r="R727" s="152"/>
      <c r="S727" s="152"/>
      <c r="T727" s="152"/>
      <c r="U727" s="152"/>
    </row>
    <row r="728" customFormat="false" ht="14.25" hidden="false" customHeight="true" outlineLevel="0" collapsed="false">
      <c r="A728" s="135"/>
      <c r="B728" s="150"/>
      <c r="C728" s="151"/>
      <c r="D728" s="152"/>
      <c r="E728" s="152"/>
      <c r="F728" s="153"/>
      <c r="G728" s="152"/>
      <c r="H728" s="152"/>
      <c r="I728" s="152"/>
      <c r="J728" s="153"/>
      <c r="K728" s="152"/>
      <c r="L728" s="152"/>
      <c r="M728" s="149"/>
      <c r="N728" s="150"/>
      <c r="O728" s="153"/>
      <c r="P728" s="152"/>
      <c r="Q728" s="152"/>
      <c r="R728" s="152"/>
      <c r="S728" s="152"/>
      <c r="T728" s="152"/>
      <c r="U728" s="152"/>
    </row>
    <row r="729" customFormat="false" ht="14.25" hidden="false" customHeight="true" outlineLevel="0" collapsed="false">
      <c r="A729" s="135"/>
      <c r="B729" s="150"/>
      <c r="C729" s="151"/>
      <c r="D729" s="152"/>
      <c r="E729" s="152"/>
      <c r="F729" s="153"/>
      <c r="G729" s="152"/>
      <c r="H729" s="152"/>
      <c r="I729" s="152"/>
      <c r="J729" s="153"/>
      <c r="K729" s="152"/>
      <c r="L729" s="152"/>
      <c r="M729" s="149"/>
      <c r="N729" s="150"/>
      <c r="O729" s="153"/>
      <c r="P729" s="152"/>
      <c r="Q729" s="152"/>
      <c r="R729" s="152"/>
      <c r="S729" s="152"/>
      <c r="T729" s="152"/>
      <c r="U729" s="152"/>
    </row>
    <row r="730" customFormat="false" ht="14.25" hidden="false" customHeight="true" outlineLevel="0" collapsed="false">
      <c r="A730" s="135"/>
      <c r="B730" s="150"/>
      <c r="C730" s="151"/>
      <c r="D730" s="152"/>
      <c r="E730" s="152"/>
      <c r="F730" s="153"/>
      <c r="G730" s="152"/>
      <c r="H730" s="152"/>
      <c r="I730" s="152"/>
      <c r="J730" s="153"/>
      <c r="K730" s="152"/>
      <c r="L730" s="152"/>
      <c r="M730" s="149"/>
      <c r="N730" s="150"/>
      <c r="O730" s="153"/>
      <c r="P730" s="152"/>
      <c r="Q730" s="152"/>
      <c r="R730" s="152"/>
      <c r="S730" s="152"/>
      <c r="T730" s="152"/>
      <c r="U730" s="152"/>
    </row>
    <row r="731" customFormat="false" ht="14.25" hidden="false" customHeight="true" outlineLevel="0" collapsed="false">
      <c r="A731" s="135"/>
      <c r="B731" s="150"/>
      <c r="C731" s="151"/>
      <c r="D731" s="152"/>
      <c r="E731" s="152"/>
      <c r="F731" s="153"/>
      <c r="G731" s="152"/>
      <c r="H731" s="152"/>
      <c r="I731" s="152"/>
      <c r="J731" s="153"/>
      <c r="K731" s="152"/>
      <c r="L731" s="152"/>
      <c r="M731" s="149"/>
      <c r="N731" s="150"/>
      <c r="O731" s="153"/>
      <c r="P731" s="152"/>
      <c r="Q731" s="152"/>
      <c r="R731" s="152"/>
      <c r="S731" s="152"/>
      <c r="T731" s="152"/>
      <c r="U731" s="152"/>
    </row>
    <row r="732" customFormat="false" ht="14.25" hidden="false" customHeight="true" outlineLevel="0" collapsed="false">
      <c r="A732" s="135"/>
      <c r="B732" s="150"/>
      <c r="C732" s="151"/>
      <c r="D732" s="152"/>
      <c r="E732" s="152"/>
      <c r="F732" s="153"/>
      <c r="G732" s="152"/>
      <c r="H732" s="152"/>
      <c r="I732" s="152"/>
      <c r="J732" s="153"/>
      <c r="K732" s="152"/>
      <c r="L732" s="152"/>
      <c r="M732" s="149"/>
      <c r="N732" s="150"/>
      <c r="O732" s="153"/>
      <c r="P732" s="152"/>
      <c r="Q732" s="152"/>
      <c r="R732" s="152"/>
      <c r="S732" s="152"/>
      <c r="T732" s="152"/>
      <c r="U732" s="152"/>
    </row>
    <row r="733" customFormat="false" ht="14.25" hidden="false" customHeight="true" outlineLevel="0" collapsed="false">
      <c r="A733" s="135"/>
      <c r="B733" s="150"/>
      <c r="C733" s="151"/>
      <c r="D733" s="152"/>
      <c r="E733" s="152"/>
      <c r="F733" s="153"/>
      <c r="G733" s="152"/>
      <c r="H733" s="152"/>
      <c r="I733" s="152"/>
      <c r="J733" s="153"/>
      <c r="K733" s="152"/>
      <c r="L733" s="152"/>
      <c r="M733" s="149"/>
      <c r="N733" s="150"/>
      <c r="O733" s="153"/>
      <c r="P733" s="152"/>
      <c r="Q733" s="152"/>
      <c r="R733" s="152"/>
      <c r="S733" s="152"/>
      <c r="T733" s="152"/>
      <c r="U733" s="152"/>
    </row>
    <row r="734" customFormat="false" ht="14.25" hidden="false" customHeight="true" outlineLevel="0" collapsed="false">
      <c r="A734" s="135"/>
      <c r="B734" s="150"/>
      <c r="C734" s="151"/>
      <c r="D734" s="152"/>
      <c r="E734" s="152"/>
      <c r="F734" s="153"/>
      <c r="G734" s="152"/>
      <c r="H734" s="152"/>
      <c r="I734" s="152"/>
      <c r="J734" s="153"/>
      <c r="K734" s="152"/>
      <c r="L734" s="152"/>
      <c r="M734" s="149"/>
      <c r="N734" s="150"/>
      <c r="O734" s="153"/>
      <c r="P734" s="152"/>
      <c r="Q734" s="152"/>
      <c r="R734" s="152"/>
      <c r="S734" s="152"/>
      <c r="T734" s="152"/>
      <c r="U734" s="152"/>
    </row>
    <row r="735" customFormat="false" ht="14.25" hidden="false" customHeight="true" outlineLevel="0" collapsed="false">
      <c r="A735" s="135"/>
      <c r="B735" s="150"/>
      <c r="C735" s="151"/>
      <c r="D735" s="152"/>
      <c r="E735" s="152"/>
      <c r="F735" s="153"/>
      <c r="G735" s="152"/>
      <c r="H735" s="152"/>
      <c r="I735" s="152"/>
      <c r="J735" s="153"/>
      <c r="K735" s="152"/>
      <c r="L735" s="152"/>
      <c r="M735" s="149"/>
      <c r="N735" s="150"/>
      <c r="O735" s="153"/>
      <c r="P735" s="152"/>
      <c r="Q735" s="152"/>
      <c r="R735" s="152"/>
      <c r="S735" s="152"/>
      <c r="T735" s="152"/>
      <c r="U735" s="152"/>
    </row>
    <row r="736" customFormat="false" ht="14.25" hidden="false" customHeight="true" outlineLevel="0" collapsed="false">
      <c r="A736" s="135"/>
      <c r="B736" s="150"/>
      <c r="C736" s="151"/>
      <c r="D736" s="152"/>
      <c r="E736" s="152"/>
      <c r="F736" s="153"/>
      <c r="G736" s="152"/>
      <c r="H736" s="152"/>
      <c r="I736" s="152"/>
      <c r="J736" s="153"/>
      <c r="K736" s="152"/>
      <c r="L736" s="152"/>
      <c r="M736" s="149"/>
      <c r="N736" s="150"/>
      <c r="O736" s="153"/>
      <c r="P736" s="152"/>
      <c r="Q736" s="152"/>
      <c r="R736" s="152"/>
      <c r="S736" s="152"/>
      <c r="T736" s="152"/>
      <c r="U736" s="152"/>
    </row>
    <row r="737" customFormat="false" ht="14.25" hidden="false" customHeight="true" outlineLevel="0" collapsed="false">
      <c r="A737" s="135"/>
      <c r="B737" s="150"/>
      <c r="C737" s="151"/>
      <c r="D737" s="152"/>
      <c r="E737" s="152"/>
      <c r="F737" s="153"/>
      <c r="G737" s="152"/>
      <c r="H737" s="152"/>
      <c r="I737" s="152"/>
      <c r="J737" s="153"/>
      <c r="K737" s="152"/>
      <c r="L737" s="152"/>
      <c r="M737" s="149"/>
      <c r="N737" s="150"/>
      <c r="O737" s="153"/>
      <c r="P737" s="152"/>
      <c r="Q737" s="152"/>
      <c r="R737" s="152"/>
      <c r="S737" s="152"/>
      <c r="T737" s="152"/>
      <c r="U737" s="152"/>
    </row>
    <row r="738" customFormat="false" ht="14.25" hidden="false" customHeight="true" outlineLevel="0" collapsed="false">
      <c r="A738" s="135"/>
      <c r="B738" s="150"/>
      <c r="C738" s="151"/>
      <c r="D738" s="152"/>
      <c r="E738" s="152"/>
      <c r="F738" s="153"/>
      <c r="G738" s="152"/>
      <c r="H738" s="152"/>
      <c r="I738" s="152"/>
      <c r="J738" s="153"/>
      <c r="K738" s="152"/>
      <c r="L738" s="152"/>
      <c r="M738" s="149"/>
      <c r="N738" s="150"/>
      <c r="O738" s="153"/>
      <c r="P738" s="152"/>
      <c r="Q738" s="152"/>
      <c r="R738" s="152"/>
      <c r="S738" s="152"/>
      <c r="T738" s="152"/>
      <c r="U738" s="152"/>
    </row>
    <row r="739" customFormat="false" ht="14.25" hidden="false" customHeight="true" outlineLevel="0" collapsed="false">
      <c r="A739" s="135"/>
      <c r="B739" s="150"/>
      <c r="C739" s="151"/>
      <c r="D739" s="152"/>
      <c r="E739" s="152"/>
      <c r="F739" s="153"/>
      <c r="G739" s="152"/>
      <c r="H739" s="152"/>
      <c r="I739" s="152"/>
      <c r="J739" s="153"/>
      <c r="K739" s="152"/>
      <c r="L739" s="152"/>
      <c r="M739" s="149"/>
      <c r="N739" s="150"/>
      <c r="O739" s="153"/>
      <c r="P739" s="152"/>
      <c r="Q739" s="152"/>
      <c r="R739" s="152"/>
      <c r="S739" s="152"/>
      <c r="T739" s="152"/>
      <c r="U739" s="152"/>
    </row>
    <row r="740" customFormat="false" ht="14.25" hidden="false" customHeight="true" outlineLevel="0" collapsed="false">
      <c r="A740" s="135"/>
      <c r="B740" s="150"/>
      <c r="C740" s="151"/>
      <c r="D740" s="152"/>
      <c r="E740" s="152"/>
      <c r="F740" s="153"/>
      <c r="G740" s="152"/>
      <c r="H740" s="152"/>
      <c r="I740" s="152"/>
      <c r="J740" s="153"/>
      <c r="K740" s="152"/>
      <c r="L740" s="152"/>
      <c r="M740" s="149"/>
      <c r="N740" s="150"/>
      <c r="O740" s="153"/>
      <c r="P740" s="152"/>
      <c r="Q740" s="152"/>
      <c r="R740" s="152"/>
      <c r="S740" s="152"/>
      <c r="T740" s="152"/>
      <c r="U740" s="152"/>
    </row>
    <row r="741" customFormat="false" ht="14.25" hidden="false" customHeight="true" outlineLevel="0" collapsed="false">
      <c r="A741" s="135"/>
      <c r="B741" s="150"/>
      <c r="C741" s="151"/>
      <c r="D741" s="152"/>
      <c r="E741" s="152"/>
      <c r="F741" s="153"/>
      <c r="G741" s="152"/>
      <c r="H741" s="152"/>
      <c r="I741" s="152"/>
      <c r="J741" s="153"/>
      <c r="K741" s="152"/>
      <c r="L741" s="152"/>
      <c r="M741" s="149"/>
      <c r="N741" s="150"/>
      <c r="O741" s="153"/>
      <c r="P741" s="152"/>
      <c r="Q741" s="152"/>
      <c r="R741" s="152"/>
      <c r="S741" s="152"/>
      <c r="T741" s="152"/>
      <c r="U741" s="152"/>
    </row>
    <row r="742" customFormat="false" ht="14.25" hidden="false" customHeight="true" outlineLevel="0" collapsed="false">
      <c r="A742" s="135"/>
      <c r="B742" s="150"/>
      <c r="C742" s="151"/>
      <c r="D742" s="152"/>
      <c r="E742" s="152"/>
      <c r="F742" s="153"/>
      <c r="G742" s="152"/>
      <c r="H742" s="152"/>
      <c r="I742" s="152"/>
      <c r="J742" s="153"/>
      <c r="K742" s="152"/>
      <c r="L742" s="152"/>
      <c r="M742" s="149"/>
      <c r="N742" s="150"/>
      <c r="O742" s="153"/>
      <c r="P742" s="152"/>
      <c r="Q742" s="152"/>
      <c r="R742" s="152"/>
      <c r="S742" s="152"/>
      <c r="T742" s="152"/>
      <c r="U742" s="152"/>
    </row>
    <row r="743" customFormat="false" ht="14.25" hidden="false" customHeight="true" outlineLevel="0" collapsed="false">
      <c r="A743" s="135"/>
      <c r="B743" s="150"/>
      <c r="C743" s="151"/>
      <c r="D743" s="152"/>
      <c r="E743" s="152"/>
      <c r="F743" s="153"/>
      <c r="G743" s="152"/>
      <c r="H743" s="152"/>
      <c r="I743" s="152"/>
      <c r="J743" s="153"/>
      <c r="K743" s="152"/>
      <c r="L743" s="152"/>
      <c r="M743" s="149"/>
      <c r="N743" s="150"/>
      <c r="O743" s="153"/>
      <c r="P743" s="152"/>
      <c r="Q743" s="152"/>
      <c r="R743" s="152"/>
      <c r="S743" s="152"/>
      <c r="T743" s="152"/>
      <c r="U743" s="152"/>
    </row>
    <row r="744" customFormat="false" ht="14.25" hidden="false" customHeight="true" outlineLevel="0" collapsed="false">
      <c r="A744" s="135"/>
      <c r="B744" s="150"/>
      <c r="C744" s="151"/>
      <c r="D744" s="152"/>
      <c r="E744" s="152"/>
      <c r="F744" s="153"/>
      <c r="G744" s="152"/>
      <c r="H744" s="152"/>
      <c r="I744" s="152"/>
      <c r="J744" s="153"/>
      <c r="K744" s="152"/>
      <c r="L744" s="152"/>
      <c r="M744" s="149"/>
      <c r="N744" s="150"/>
      <c r="O744" s="153"/>
      <c r="P744" s="152"/>
      <c r="Q744" s="152"/>
      <c r="R744" s="152"/>
      <c r="S744" s="152"/>
      <c r="T744" s="152"/>
      <c r="U744" s="152"/>
    </row>
    <row r="745" customFormat="false" ht="14.25" hidden="false" customHeight="true" outlineLevel="0" collapsed="false">
      <c r="A745" s="135"/>
      <c r="B745" s="150"/>
      <c r="C745" s="151"/>
      <c r="D745" s="152"/>
      <c r="E745" s="152"/>
      <c r="F745" s="153"/>
      <c r="G745" s="152"/>
      <c r="H745" s="152"/>
      <c r="I745" s="152"/>
      <c r="J745" s="153"/>
      <c r="K745" s="152"/>
      <c r="L745" s="152"/>
      <c r="M745" s="149"/>
      <c r="N745" s="150"/>
      <c r="O745" s="153"/>
      <c r="P745" s="152"/>
      <c r="Q745" s="152"/>
      <c r="R745" s="152"/>
      <c r="S745" s="152"/>
      <c r="T745" s="152"/>
      <c r="U745" s="152"/>
    </row>
    <row r="746" customFormat="false" ht="14.25" hidden="false" customHeight="true" outlineLevel="0" collapsed="false">
      <c r="A746" s="135"/>
      <c r="B746" s="150"/>
      <c r="C746" s="151"/>
      <c r="D746" s="152"/>
      <c r="E746" s="152"/>
      <c r="F746" s="153"/>
      <c r="G746" s="152"/>
      <c r="H746" s="152"/>
      <c r="I746" s="152"/>
      <c r="J746" s="153"/>
      <c r="K746" s="152"/>
      <c r="L746" s="152"/>
      <c r="M746" s="149"/>
      <c r="N746" s="150"/>
      <c r="O746" s="153"/>
      <c r="P746" s="152"/>
      <c r="Q746" s="152"/>
      <c r="R746" s="152"/>
      <c r="S746" s="152"/>
      <c r="T746" s="152"/>
      <c r="U746" s="152"/>
    </row>
    <row r="747" customFormat="false" ht="14.25" hidden="false" customHeight="true" outlineLevel="0" collapsed="false">
      <c r="A747" s="135"/>
      <c r="B747" s="150"/>
      <c r="C747" s="151"/>
      <c r="D747" s="152"/>
      <c r="E747" s="152"/>
      <c r="F747" s="153"/>
      <c r="G747" s="152"/>
      <c r="H747" s="152"/>
      <c r="I747" s="152"/>
      <c r="J747" s="153"/>
      <c r="K747" s="152"/>
      <c r="L747" s="152"/>
      <c r="M747" s="149"/>
      <c r="N747" s="150"/>
      <c r="O747" s="153"/>
      <c r="P747" s="152"/>
      <c r="Q747" s="152"/>
      <c r="R747" s="152"/>
      <c r="S747" s="152"/>
      <c r="T747" s="152"/>
      <c r="U747" s="152"/>
    </row>
    <row r="748" customFormat="false" ht="14.25" hidden="false" customHeight="true" outlineLevel="0" collapsed="false">
      <c r="A748" s="135"/>
      <c r="B748" s="150"/>
      <c r="C748" s="151"/>
      <c r="D748" s="152"/>
      <c r="E748" s="152"/>
      <c r="F748" s="153"/>
      <c r="G748" s="152"/>
      <c r="H748" s="152"/>
      <c r="I748" s="152"/>
      <c r="J748" s="153"/>
      <c r="K748" s="152"/>
      <c r="L748" s="152"/>
      <c r="M748" s="149"/>
      <c r="N748" s="150"/>
      <c r="O748" s="153"/>
      <c r="P748" s="152"/>
      <c r="Q748" s="152"/>
      <c r="R748" s="152"/>
      <c r="S748" s="152"/>
      <c r="T748" s="152"/>
      <c r="U748" s="152"/>
    </row>
    <row r="749" customFormat="false" ht="14.25" hidden="false" customHeight="true" outlineLevel="0" collapsed="false">
      <c r="A749" s="135"/>
      <c r="B749" s="150"/>
      <c r="C749" s="151"/>
      <c r="D749" s="152"/>
      <c r="E749" s="152"/>
      <c r="F749" s="153"/>
      <c r="G749" s="152"/>
      <c r="H749" s="152"/>
      <c r="I749" s="152"/>
      <c r="J749" s="153"/>
      <c r="K749" s="152"/>
      <c r="L749" s="152"/>
      <c r="M749" s="149"/>
      <c r="N749" s="150"/>
      <c r="O749" s="153"/>
      <c r="P749" s="152"/>
      <c r="Q749" s="152"/>
      <c r="R749" s="152"/>
      <c r="S749" s="152"/>
      <c r="T749" s="152"/>
      <c r="U749" s="152"/>
    </row>
    <row r="750" customFormat="false" ht="14.25" hidden="false" customHeight="true" outlineLevel="0" collapsed="false">
      <c r="A750" s="135"/>
      <c r="B750" s="150"/>
      <c r="C750" s="151"/>
      <c r="D750" s="152"/>
      <c r="E750" s="152"/>
      <c r="F750" s="153"/>
      <c r="G750" s="152"/>
      <c r="H750" s="152"/>
      <c r="I750" s="152"/>
      <c r="J750" s="153"/>
      <c r="K750" s="152"/>
      <c r="L750" s="152"/>
      <c r="M750" s="149"/>
      <c r="N750" s="150"/>
      <c r="O750" s="153"/>
      <c r="P750" s="152"/>
      <c r="Q750" s="152"/>
      <c r="R750" s="152"/>
      <c r="S750" s="152"/>
      <c r="T750" s="152"/>
      <c r="U750" s="152"/>
    </row>
    <row r="751" customFormat="false" ht="14.25" hidden="false" customHeight="true" outlineLevel="0" collapsed="false">
      <c r="A751" s="135"/>
      <c r="B751" s="150"/>
      <c r="C751" s="151"/>
      <c r="D751" s="152"/>
      <c r="E751" s="152"/>
      <c r="F751" s="153"/>
      <c r="G751" s="152"/>
      <c r="H751" s="152"/>
      <c r="I751" s="152"/>
      <c r="J751" s="153"/>
      <c r="K751" s="152"/>
      <c r="L751" s="152"/>
      <c r="M751" s="149"/>
      <c r="N751" s="150"/>
      <c r="O751" s="153"/>
      <c r="P751" s="152"/>
      <c r="Q751" s="152"/>
      <c r="R751" s="152"/>
      <c r="S751" s="152"/>
      <c r="T751" s="152"/>
      <c r="U751" s="152"/>
    </row>
    <row r="752" customFormat="false" ht="14.25" hidden="false" customHeight="true" outlineLevel="0" collapsed="false">
      <c r="A752" s="135"/>
      <c r="B752" s="150"/>
      <c r="C752" s="151"/>
      <c r="D752" s="152"/>
      <c r="E752" s="152"/>
      <c r="F752" s="153"/>
      <c r="G752" s="152"/>
      <c r="H752" s="152"/>
      <c r="I752" s="152"/>
      <c r="J752" s="153"/>
      <c r="K752" s="152"/>
      <c r="L752" s="152"/>
      <c r="M752" s="149"/>
      <c r="N752" s="150"/>
      <c r="O752" s="153"/>
      <c r="P752" s="152"/>
      <c r="Q752" s="152"/>
      <c r="R752" s="152"/>
      <c r="S752" s="152"/>
      <c r="T752" s="152"/>
      <c r="U752" s="152"/>
    </row>
    <row r="753" customFormat="false" ht="14.25" hidden="false" customHeight="true" outlineLevel="0" collapsed="false">
      <c r="A753" s="135"/>
      <c r="B753" s="150"/>
      <c r="C753" s="151"/>
      <c r="D753" s="152"/>
      <c r="E753" s="152"/>
      <c r="F753" s="153"/>
      <c r="G753" s="152"/>
      <c r="H753" s="152"/>
      <c r="I753" s="152"/>
      <c r="J753" s="153"/>
      <c r="K753" s="152"/>
      <c r="L753" s="152"/>
      <c r="M753" s="149"/>
      <c r="N753" s="150"/>
      <c r="O753" s="153"/>
      <c r="P753" s="152"/>
      <c r="Q753" s="152"/>
      <c r="R753" s="152"/>
      <c r="S753" s="152"/>
      <c r="T753" s="152"/>
      <c r="U753" s="152"/>
    </row>
    <row r="754" customFormat="false" ht="14.25" hidden="false" customHeight="true" outlineLevel="0" collapsed="false">
      <c r="A754" s="135"/>
      <c r="B754" s="150"/>
      <c r="C754" s="151"/>
      <c r="D754" s="152"/>
      <c r="E754" s="152"/>
      <c r="F754" s="153"/>
      <c r="G754" s="152"/>
      <c r="H754" s="152"/>
      <c r="I754" s="152"/>
      <c r="J754" s="153"/>
      <c r="K754" s="152"/>
      <c r="L754" s="152"/>
      <c r="M754" s="149"/>
      <c r="N754" s="150"/>
      <c r="O754" s="153"/>
      <c r="P754" s="152"/>
      <c r="Q754" s="152"/>
      <c r="R754" s="152"/>
      <c r="S754" s="152"/>
      <c r="T754" s="152"/>
      <c r="U754" s="152"/>
    </row>
    <row r="755" customFormat="false" ht="14.25" hidden="false" customHeight="true" outlineLevel="0" collapsed="false">
      <c r="A755" s="135"/>
      <c r="B755" s="150"/>
      <c r="C755" s="151"/>
      <c r="D755" s="152"/>
      <c r="E755" s="152"/>
      <c r="F755" s="153"/>
      <c r="G755" s="152"/>
      <c r="H755" s="152"/>
      <c r="I755" s="152"/>
      <c r="J755" s="153"/>
      <c r="K755" s="152"/>
      <c r="L755" s="152"/>
      <c r="M755" s="149"/>
      <c r="N755" s="150"/>
      <c r="O755" s="153"/>
      <c r="P755" s="152"/>
      <c r="Q755" s="152"/>
      <c r="R755" s="152"/>
      <c r="S755" s="152"/>
      <c r="T755" s="152"/>
      <c r="U755" s="152"/>
    </row>
    <row r="756" customFormat="false" ht="14.25" hidden="false" customHeight="true" outlineLevel="0" collapsed="false">
      <c r="A756" s="135"/>
      <c r="B756" s="150"/>
      <c r="C756" s="151"/>
      <c r="D756" s="152"/>
      <c r="E756" s="152"/>
      <c r="F756" s="153"/>
      <c r="G756" s="152"/>
      <c r="H756" s="152"/>
      <c r="I756" s="152"/>
      <c r="J756" s="153"/>
      <c r="K756" s="152"/>
      <c r="L756" s="152"/>
      <c r="M756" s="149"/>
      <c r="N756" s="150"/>
      <c r="O756" s="153"/>
      <c r="P756" s="152"/>
      <c r="Q756" s="152"/>
      <c r="R756" s="152"/>
      <c r="S756" s="152"/>
      <c r="T756" s="152"/>
      <c r="U756" s="152"/>
    </row>
    <row r="757" customFormat="false" ht="14.25" hidden="false" customHeight="true" outlineLevel="0" collapsed="false">
      <c r="A757" s="135"/>
      <c r="B757" s="150"/>
      <c r="C757" s="151"/>
      <c r="D757" s="152"/>
      <c r="E757" s="152"/>
      <c r="F757" s="153"/>
      <c r="G757" s="152"/>
      <c r="H757" s="152"/>
      <c r="I757" s="152"/>
      <c r="J757" s="153"/>
      <c r="K757" s="152"/>
      <c r="L757" s="152"/>
      <c r="M757" s="149"/>
      <c r="N757" s="150"/>
      <c r="O757" s="153"/>
      <c r="P757" s="152"/>
      <c r="Q757" s="152"/>
      <c r="R757" s="152"/>
      <c r="S757" s="152"/>
      <c r="T757" s="152"/>
      <c r="U757" s="152"/>
    </row>
    <row r="758" customFormat="false" ht="14.25" hidden="false" customHeight="true" outlineLevel="0" collapsed="false">
      <c r="A758" s="135"/>
      <c r="B758" s="150"/>
      <c r="C758" s="151"/>
      <c r="D758" s="152"/>
      <c r="E758" s="152"/>
      <c r="F758" s="153"/>
      <c r="G758" s="152"/>
      <c r="H758" s="152"/>
      <c r="I758" s="152"/>
      <c r="J758" s="153"/>
      <c r="K758" s="152"/>
      <c r="L758" s="152"/>
      <c r="M758" s="149"/>
      <c r="N758" s="150"/>
      <c r="O758" s="153"/>
      <c r="P758" s="152"/>
      <c r="Q758" s="152"/>
      <c r="R758" s="152"/>
      <c r="S758" s="152"/>
      <c r="T758" s="152"/>
      <c r="U758" s="152"/>
    </row>
    <row r="759" customFormat="false" ht="14.25" hidden="false" customHeight="true" outlineLevel="0" collapsed="false">
      <c r="A759" s="135"/>
      <c r="B759" s="150"/>
      <c r="C759" s="151"/>
      <c r="D759" s="152"/>
      <c r="E759" s="152"/>
      <c r="F759" s="153"/>
      <c r="G759" s="152"/>
      <c r="H759" s="152"/>
      <c r="I759" s="152"/>
      <c r="J759" s="153"/>
      <c r="K759" s="152"/>
      <c r="L759" s="152"/>
      <c r="M759" s="149"/>
      <c r="N759" s="150"/>
      <c r="O759" s="153"/>
      <c r="P759" s="152"/>
      <c r="Q759" s="152"/>
      <c r="R759" s="152"/>
      <c r="S759" s="152"/>
      <c r="T759" s="152"/>
      <c r="U759" s="152"/>
    </row>
    <row r="760" customFormat="false" ht="14.25" hidden="false" customHeight="true" outlineLevel="0" collapsed="false">
      <c r="A760" s="135"/>
      <c r="B760" s="150"/>
      <c r="C760" s="151"/>
      <c r="D760" s="152"/>
      <c r="E760" s="152"/>
      <c r="F760" s="153"/>
      <c r="G760" s="152"/>
      <c r="H760" s="152"/>
      <c r="I760" s="152"/>
      <c r="J760" s="153"/>
      <c r="K760" s="152"/>
      <c r="L760" s="152"/>
      <c r="M760" s="149"/>
      <c r="N760" s="150"/>
      <c r="O760" s="153"/>
      <c r="P760" s="152"/>
      <c r="Q760" s="152"/>
      <c r="R760" s="152"/>
      <c r="S760" s="152"/>
      <c r="T760" s="152"/>
      <c r="U760" s="152"/>
    </row>
    <row r="761" customFormat="false" ht="14.25" hidden="false" customHeight="true" outlineLevel="0" collapsed="false">
      <c r="A761" s="135"/>
      <c r="B761" s="150"/>
      <c r="C761" s="151"/>
      <c r="D761" s="152"/>
      <c r="E761" s="152"/>
      <c r="F761" s="153"/>
      <c r="G761" s="152"/>
      <c r="H761" s="152"/>
      <c r="I761" s="152"/>
      <c r="J761" s="153"/>
      <c r="K761" s="152"/>
      <c r="L761" s="152"/>
      <c r="M761" s="149"/>
      <c r="N761" s="150"/>
      <c r="O761" s="153"/>
      <c r="P761" s="152"/>
      <c r="Q761" s="152"/>
      <c r="R761" s="152"/>
      <c r="S761" s="152"/>
      <c r="T761" s="152"/>
      <c r="U761" s="152"/>
    </row>
    <row r="762" customFormat="false" ht="14.25" hidden="false" customHeight="true" outlineLevel="0" collapsed="false">
      <c r="A762" s="135"/>
      <c r="B762" s="150"/>
      <c r="C762" s="151"/>
      <c r="D762" s="152"/>
      <c r="E762" s="152"/>
      <c r="F762" s="153"/>
      <c r="G762" s="152"/>
      <c r="H762" s="152"/>
      <c r="I762" s="152"/>
      <c r="J762" s="153"/>
      <c r="K762" s="152"/>
      <c r="L762" s="152"/>
      <c r="M762" s="149"/>
      <c r="N762" s="150"/>
      <c r="O762" s="153"/>
      <c r="P762" s="152"/>
      <c r="Q762" s="152"/>
      <c r="R762" s="152"/>
      <c r="S762" s="152"/>
      <c r="T762" s="152"/>
      <c r="U762" s="152"/>
    </row>
    <row r="763" customFormat="false" ht="14.25" hidden="false" customHeight="true" outlineLevel="0" collapsed="false">
      <c r="A763" s="135"/>
      <c r="B763" s="150"/>
      <c r="C763" s="151"/>
      <c r="D763" s="152"/>
      <c r="E763" s="152"/>
      <c r="F763" s="153"/>
      <c r="G763" s="152"/>
      <c r="H763" s="152"/>
      <c r="I763" s="152"/>
      <c r="J763" s="153"/>
      <c r="K763" s="152"/>
      <c r="L763" s="152"/>
      <c r="M763" s="149"/>
      <c r="N763" s="150"/>
      <c r="O763" s="153"/>
      <c r="P763" s="152"/>
      <c r="Q763" s="152"/>
      <c r="R763" s="152"/>
      <c r="S763" s="152"/>
      <c r="T763" s="152"/>
      <c r="U763" s="152"/>
    </row>
    <row r="764" customFormat="false" ht="14.25" hidden="false" customHeight="true" outlineLevel="0" collapsed="false">
      <c r="A764" s="135"/>
      <c r="B764" s="150"/>
      <c r="C764" s="151"/>
      <c r="D764" s="152"/>
      <c r="E764" s="152"/>
      <c r="F764" s="153"/>
      <c r="G764" s="152"/>
      <c r="H764" s="152"/>
      <c r="I764" s="152"/>
      <c r="J764" s="153"/>
      <c r="K764" s="152"/>
      <c r="L764" s="152"/>
      <c r="M764" s="149"/>
      <c r="N764" s="150"/>
      <c r="O764" s="153"/>
      <c r="P764" s="152"/>
      <c r="Q764" s="152"/>
      <c r="R764" s="152"/>
      <c r="S764" s="152"/>
      <c r="T764" s="152"/>
      <c r="U764" s="152"/>
    </row>
    <row r="765" customFormat="false" ht="14.25" hidden="false" customHeight="true" outlineLevel="0" collapsed="false">
      <c r="A765" s="135"/>
      <c r="B765" s="150"/>
      <c r="C765" s="151"/>
      <c r="D765" s="152"/>
      <c r="E765" s="152"/>
      <c r="F765" s="153"/>
      <c r="G765" s="152"/>
      <c r="H765" s="152"/>
      <c r="I765" s="152"/>
      <c r="J765" s="153"/>
      <c r="K765" s="152"/>
      <c r="L765" s="152"/>
      <c r="M765" s="149"/>
      <c r="N765" s="150"/>
      <c r="O765" s="153"/>
      <c r="P765" s="152"/>
      <c r="Q765" s="152"/>
      <c r="R765" s="152"/>
      <c r="S765" s="152"/>
      <c r="T765" s="152"/>
      <c r="U765" s="152"/>
    </row>
    <row r="766" customFormat="false" ht="14.25" hidden="false" customHeight="true" outlineLevel="0" collapsed="false">
      <c r="A766" s="135"/>
      <c r="B766" s="150"/>
      <c r="C766" s="151"/>
      <c r="D766" s="152"/>
      <c r="E766" s="152"/>
      <c r="F766" s="153"/>
      <c r="G766" s="152"/>
      <c r="H766" s="152"/>
      <c r="I766" s="152"/>
      <c r="J766" s="153"/>
      <c r="K766" s="152"/>
      <c r="L766" s="152"/>
      <c r="M766" s="149"/>
      <c r="N766" s="150"/>
      <c r="O766" s="153"/>
      <c r="P766" s="152"/>
      <c r="Q766" s="152"/>
      <c r="R766" s="152"/>
      <c r="S766" s="152"/>
      <c r="T766" s="152"/>
      <c r="U766" s="152"/>
    </row>
    <row r="767" customFormat="false" ht="14.25" hidden="false" customHeight="true" outlineLevel="0" collapsed="false">
      <c r="A767" s="135"/>
      <c r="B767" s="150"/>
      <c r="C767" s="151"/>
      <c r="D767" s="152"/>
      <c r="E767" s="152"/>
      <c r="F767" s="153"/>
      <c r="G767" s="152"/>
      <c r="H767" s="152"/>
      <c r="I767" s="152"/>
      <c r="J767" s="153"/>
      <c r="K767" s="152"/>
      <c r="L767" s="152"/>
      <c r="M767" s="149"/>
      <c r="N767" s="150"/>
      <c r="O767" s="153"/>
      <c r="P767" s="152"/>
      <c r="Q767" s="152"/>
      <c r="R767" s="152"/>
      <c r="S767" s="152"/>
      <c r="T767" s="152"/>
      <c r="U767" s="152"/>
    </row>
    <row r="768" customFormat="false" ht="14.25" hidden="false" customHeight="true" outlineLevel="0" collapsed="false">
      <c r="A768" s="135"/>
      <c r="B768" s="150"/>
      <c r="C768" s="151"/>
      <c r="D768" s="152"/>
      <c r="E768" s="152"/>
      <c r="F768" s="153"/>
      <c r="G768" s="152"/>
      <c r="H768" s="152"/>
      <c r="I768" s="152"/>
      <c r="J768" s="153"/>
      <c r="K768" s="152"/>
      <c r="L768" s="152"/>
      <c r="M768" s="149"/>
      <c r="N768" s="150"/>
      <c r="O768" s="153"/>
      <c r="P768" s="152"/>
      <c r="Q768" s="152"/>
      <c r="R768" s="152"/>
      <c r="S768" s="152"/>
      <c r="T768" s="152"/>
      <c r="U768" s="152"/>
    </row>
    <row r="769" customFormat="false" ht="14.25" hidden="false" customHeight="true" outlineLevel="0" collapsed="false">
      <c r="A769" s="135"/>
      <c r="B769" s="150"/>
      <c r="C769" s="151"/>
      <c r="D769" s="152"/>
      <c r="E769" s="152"/>
      <c r="F769" s="153"/>
      <c r="G769" s="152"/>
      <c r="H769" s="152"/>
      <c r="I769" s="152"/>
      <c r="J769" s="153"/>
      <c r="K769" s="152"/>
      <c r="L769" s="152"/>
      <c r="M769" s="149"/>
      <c r="N769" s="150"/>
      <c r="O769" s="153"/>
      <c r="P769" s="152"/>
      <c r="Q769" s="152"/>
      <c r="R769" s="152"/>
      <c r="S769" s="152"/>
      <c r="T769" s="152"/>
      <c r="U769" s="152"/>
    </row>
    <row r="770" customFormat="false" ht="14.25" hidden="false" customHeight="true" outlineLevel="0" collapsed="false">
      <c r="A770" s="135"/>
      <c r="B770" s="150"/>
      <c r="C770" s="151"/>
      <c r="D770" s="152"/>
      <c r="E770" s="152"/>
      <c r="F770" s="153"/>
      <c r="G770" s="152"/>
      <c r="H770" s="152"/>
      <c r="I770" s="152"/>
      <c r="J770" s="153"/>
      <c r="K770" s="152"/>
      <c r="L770" s="152"/>
      <c r="M770" s="149"/>
      <c r="N770" s="150"/>
      <c r="O770" s="153"/>
      <c r="P770" s="152"/>
      <c r="Q770" s="152"/>
      <c r="R770" s="152"/>
      <c r="S770" s="152"/>
      <c r="T770" s="152"/>
      <c r="U770" s="152"/>
    </row>
    <row r="771" customFormat="false" ht="14.25" hidden="false" customHeight="true" outlineLevel="0" collapsed="false">
      <c r="A771" s="135"/>
      <c r="B771" s="150"/>
      <c r="C771" s="151"/>
      <c r="D771" s="152"/>
      <c r="E771" s="152"/>
      <c r="F771" s="153"/>
      <c r="G771" s="152"/>
      <c r="H771" s="152"/>
      <c r="I771" s="152"/>
      <c r="J771" s="153"/>
      <c r="K771" s="152"/>
      <c r="L771" s="152"/>
      <c r="M771" s="149"/>
      <c r="N771" s="150"/>
      <c r="O771" s="153"/>
      <c r="P771" s="152"/>
      <c r="Q771" s="152"/>
      <c r="R771" s="152"/>
      <c r="S771" s="152"/>
      <c r="T771" s="152"/>
      <c r="U771" s="152"/>
    </row>
    <row r="772" customFormat="false" ht="14.25" hidden="false" customHeight="true" outlineLevel="0" collapsed="false">
      <c r="A772" s="135"/>
      <c r="B772" s="150"/>
      <c r="C772" s="151"/>
      <c r="D772" s="152"/>
      <c r="E772" s="152"/>
      <c r="F772" s="153"/>
      <c r="G772" s="152"/>
      <c r="H772" s="152"/>
      <c r="I772" s="152"/>
      <c r="J772" s="153"/>
      <c r="K772" s="152"/>
      <c r="L772" s="152"/>
      <c r="M772" s="149"/>
      <c r="N772" s="150"/>
      <c r="O772" s="153"/>
      <c r="P772" s="152"/>
      <c r="Q772" s="152"/>
      <c r="R772" s="152"/>
      <c r="S772" s="152"/>
      <c r="T772" s="152"/>
      <c r="U772" s="152"/>
    </row>
    <row r="773" customFormat="false" ht="14.25" hidden="false" customHeight="true" outlineLevel="0" collapsed="false">
      <c r="A773" s="135"/>
      <c r="B773" s="150"/>
      <c r="C773" s="151"/>
      <c r="D773" s="152"/>
      <c r="E773" s="152"/>
      <c r="F773" s="153"/>
      <c r="G773" s="152"/>
      <c r="H773" s="152"/>
      <c r="I773" s="152"/>
      <c r="J773" s="153"/>
      <c r="K773" s="152"/>
      <c r="L773" s="152"/>
      <c r="M773" s="149"/>
      <c r="N773" s="150"/>
      <c r="O773" s="153"/>
      <c r="P773" s="152"/>
      <c r="Q773" s="152"/>
      <c r="R773" s="152"/>
      <c r="S773" s="152"/>
      <c r="T773" s="152"/>
      <c r="U773" s="152"/>
    </row>
    <row r="774" customFormat="false" ht="14.25" hidden="false" customHeight="true" outlineLevel="0" collapsed="false">
      <c r="A774" s="135"/>
      <c r="B774" s="150"/>
      <c r="C774" s="151"/>
      <c r="D774" s="152"/>
      <c r="E774" s="152"/>
      <c r="F774" s="153"/>
      <c r="G774" s="152"/>
      <c r="H774" s="152"/>
      <c r="I774" s="152"/>
      <c r="J774" s="153"/>
      <c r="K774" s="152"/>
      <c r="L774" s="152"/>
      <c r="M774" s="149"/>
      <c r="N774" s="150"/>
      <c r="O774" s="153"/>
      <c r="P774" s="152"/>
      <c r="Q774" s="152"/>
      <c r="R774" s="152"/>
      <c r="S774" s="152"/>
      <c r="T774" s="152"/>
      <c r="U774" s="152"/>
    </row>
    <row r="775" customFormat="false" ht="14.25" hidden="false" customHeight="true" outlineLevel="0" collapsed="false">
      <c r="A775" s="135"/>
      <c r="B775" s="150"/>
      <c r="C775" s="151"/>
      <c r="D775" s="152"/>
      <c r="E775" s="152"/>
      <c r="F775" s="153"/>
      <c r="G775" s="152"/>
      <c r="H775" s="152"/>
      <c r="I775" s="152"/>
      <c r="J775" s="153"/>
      <c r="K775" s="152"/>
      <c r="L775" s="152"/>
      <c r="M775" s="149"/>
      <c r="N775" s="150"/>
      <c r="O775" s="153"/>
      <c r="P775" s="152"/>
      <c r="Q775" s="152"/>
      <c r="R775" s="152"/>
      <c r="S775" s="152"/>
      <c r="T775" s="152"/>
      <c r="U775" s="152"/>
    </row>
    <row r="776" customFormat="false" ht="14.25" hidden="false" customHeight="true" outlineLevel="0" collapsed="false">
      <c r="A776" s="135"/>
      <c r="B776" s="150"/>
      <c r="C776" s="151"/>
      <c r="D776" s="152"/>
      <c r="E776" s="152"/>
      <c r="F776" s="153"/>
      <c r="G776" s="152"/>
      <c r="H776" s="152"/>
      <c r="I776" s="152"/>
      <c r="J776" s="153"/>
      <c r="K776" s="152"/>
      <c r="L776" s="152"/>
      <c r="M776" s="149"/>
      <c r="N776" s="150"/>
      <c r="O776" s="153"/>
      <c r="P776" s="152"/>
      <c r="Q776" s="152"/>
      <c r="R776" s="152"/>
      <c r="S776" s="152"/>
      <c r="T776" s="152"/>
      <c r="U776" s="152"/>
    </row>
    <row r="777" customFormat="false" ht="14.25" hidden="false" customHeight="true" outlineLevel="0" collapsed="false">
      <c r="A777" s="135"/>
      <c r="B777" s="150"/>
      <c r="C777" s="151"/>
      <c r="D777" s="152"/>
      <c r="E777" s="152"/>
      <c r="F777" s="153"/>
      <c r="G777" s="152"/>
      <c r="H777" s="152"/>
      <c r="I777" s="152"/>
      <c r="J777" s="153"/>
      <c r="K777" s="152"/>
      <c r="L777" s="152"/>
      <c r="M777" s="149"/>
      <c r="N777" s="150"/>
      <c r="O777" s="153"/>
      <c r="P777" s="152"/>
      <c r="Q777" s="152"/>
      <c r="R777" s="152"/>
      <c r="S777" s="152"/>
      <c r="T777" s="152"/>
      <c r="U777" s="152"/>
    </row>
    <row r="778" customFormat="false" ht="14.25" hidden="false" customHeight="true" outlineLevel="0" collapsed="false">
      <c r="A778" s="135"/>
      <c r="B778" s="150"/>
      <c r="C778" s="151"/>
      <c r="D778" s="152"/>
      <c r="E778" s="152"/>
      <c r="F778" s="153"/>
      <c r="G778" s="152"/>
      <c r="H778" s="152"/>
      <c r="I778" s="152"/>
      <c r="J778" s="153"/>
      <c r="K778" s="152"/>
      <c r="L778" s="152"/>
      <c r="M778" s="149"/>
      <c r="N778" s="150"/>
      <c r="O778" s="153"/>
      <c r="P778" s="152"/>
      <c r="Q778" s="152"/>
      <c r="R778" s="152"/>
      <c r="S778" s="152"/>
      <c r="T778" s="152"/>
      <c r="U778" s="152"/>
    </row>
    <row r="779" customFormat="false" ht="14.25" hidden="false" customHeight="true" outlineLevel="0" collapsed="false">
      <c r="A779" s="135"/>
      <c r="B779" s="150"/>
      <c r="C779" s="151"/>
      <c r="D779" s="152"/>
      <c r="E779" s="152"/>
      <c r="F779" s="153"/>
      <c r="G779" s="152"/>
      <c r="H779" s="152"/>
      <c r="I779" s="152"/>
      <c r="J779" s="153"/>
      <c r="K779" s="152"/>
      <c r="L779" s="152"/>
      <c r="M779" s="149"/>
      <c r="N779" s="150"/>
      <c r="O779" s="153"/>
      <c r="P779" s="152"/>
      <c r="Q779" s="152"/>
      <c r="R779" s="152"/>
      <c r="S779" s="152"/>
      <c r="T779" s="152"/>
      <c r="U779" s="152"/>
    </row>
    <row r="780" customFormat="false" ht="14.25" hidden="false" customHeight="true" outlineLevel="0" collapsed="false">
      <c r="A780" s="135"/>
      <c r="B780" s="150"/>
      <c r="C780" s="151"/>
      <c r="D780" s="152"/>
      <c r="E780" s="152"/>
      <c r="F780" s="153"/>
      <c r="G780" s="152"/>
      <c r="H780" s="152"/>
      <c r="I780" s="152"/>
      <c r="J780" s="153"/>
      <c r="K780" s="152"/>
      <c r="L780" s="152"/>
      <c r="M780" s="149"/>
      <c r="N780" s="150"/>
      <c r="O780" s="153"/>
      <c r="P780" s="152"/>
      <c r="Q780" s="152"/>
      <c r="R780" s="152"/>
      <c r="S780" s="152"/>
      <c r="T780" s="152"/>
      <c r="U780" s="152"/>
    </row>
    <row r="781" customFormat="false" ht="14.25" hidden="false" customHeight="true" outlineLevel="0" collapsed="false">
      <c r="A781" s="135"/>
      <c r="B781" s="150"/>
      <c r="C781" s="151"/>
      <c r="D781" s="152"/>
      <c r="E781" s="152"/>
      <c r="F781" s="153"/>
      <c r="G781" s="152"/>
      <c r="H781" s="152"/>
      <c r="I781" s="152"/>
      <c r="J781" s="153"/>
      <c r="K781" s="152"/>
      <c r="L781" s="152"/>
      <c r="M781" s="149"/>
      <c r="N781" s="150"/>
      <c r="O781" s="153"/>
      <c r="P781" s="152"/>
      <c r="Q781" s="152"/>
      <c r="R781" s="152"/>
      <c r="S781" s="152"/>
      <c r="T781" s="152"/>
      <c r="U781" s="152"/>
    </row>
    <row r="782" customFormat="false" ht="14.25" hidden="false" customHeight="true" outlineLevel="0" collapsed="false">
      <c r="A782" s="135"/>
      <c r="B782" s="150"/>
      <c r="C782" s="151"/>
      <c r="D782" s="152"/>
      <c r="E782" s="152"/>
      <c r="F782" s="153"/>
      <c r="G782" s="152"/>
      <c r="H782" s="152"/>
      <c r="I782" s="152"/>
      <c r="J782" s="153"/>
      <c r="K782" s="152"/>
      <c r="L782" s="152"/>
      <c r="M782" s="149"/>
      <c r="N782" s="150"/>
      <c r="O782" s="153"/>
      <c r="P782" s="152"/>
      <c r="Q782" s="152"/>
      <c r="R782" s="152"/>
      <c r="S782" s="152"/>
      <c r="T782" s="152"/>
      <c r="U782" s="152"/>
    </row>
    <row r="783" customFormat="false" ht="14.25" hidden="false" customHeight="true" outlineLevel="0" collapsed="false">
      <c r="A783" s="135"/>
      <c r="B783" s="150"/>
      <c r="C783" s="151"/>
      <c r="D783" s="152"/>
      <c r="E783" s="152"/>
      <c r="F783" s="153"/>
      <c r="G783" s="152"/>
      <c r="H783" s="152"/>
      <c r="I783" s="152"/>
      <c r="J783" s="153"/>
      <c r="K783" s="152"/>
      <c r="L783" s="152"/>
      <c r="M783" s="149"/>
      <c r="N783" s="150"/>
      <c r="O783" s="153"/>
      <c r="P783" s="152"/>
      <c r="Q783" s="152"/>
      <c r="R783" s="152"/>
      <c r="S783" s="152"/>
      <c r="T783" s="152"/>
      <c r="U783" s="152"/>
    </row>
    <row r="784" customFormat="false" ht="14.25" hidden="false" customHeight="true" outlineLevel="0" collapsed="false">
      <c r="A784" s="135"/>
      <c r="B784" s="150"/>
      <c r="C784" s="151"/>
      <c r="D784" s="152"/>
      <c r="E784" s="152"/>
      <c r="F784" s="153"/>
      <c r="G784" s="152"/>
      <c r="H784" s="152"/>
      <c r="I784" s="152"/>
      <c r="J784" s="153"/>
      <c r="K784" s="152"/>
      <c r="L784" s="152"/>
      <c r="M784" s="149"/>
      <c r="N784" s="150"/>
      <c r="O784" s="153"/>
      <c r="P784" s="152"/>
      <c r="Q784" s="152"/>
      <c r="R784" s="152"/>
      <c r="S784" s="152"/>
      <c r="T784" s="152"/>
      <c r="U784" s="152"/>
    </row>
    <row r="785" customFormat="false" ht="14.25" hidden="false" customHeight="true" outlineLevel="0" collapsed="false">
      <c r="A785" s="135"/>
      <c r="B785" s="150"/>
      <c r="C785" s="151"/>
      <c r="D785" s="152"/>
      <c r="E785" s="152"/>
      <c r="F785" s="153"/>
      <c r="G785" s="152"/>
      <c r="H785" s="152"/>
      <c r="I785" s="152"/>
      <c r="J785" s="153"/>
      <c r="K785" s="152"/>
      <c r="L785" s="152"/>
      <c r="M785" s="149"/>
      <c r="N785" s="150"/>
      <c r="O785" s="153"/>
      <c r="P785" s="152"/>
      <c r="Q785" s="152"/>
      <c r="R785" s="152"/>
      <c r="S785" s="152"/>
      <c r="T785" s="152"/>
      <c r="U785" s="152"/>
    </row>
    <row r="786" customFormat="false" ht="14.25" hidden="false" customHeight="true" outlineLevel="0" collapsed="false">
      <c r="A786" s="135"/>
      <c r="B786" s="150"/>
      <c r="C786" s="151"/>
      <c r="D786" s="152"/>
      <c r="E786" s="152"/>
      <c r="F786" s="153"/>
      <c r="G786" s="152"/>
      <c r="H786" s="152"/>
      <c r="I786" s="152"/>
      <c r="J786" s="153"/>
      <c r="K786" s="152"/>
      <c r="L786" s="152"/>
      <c r="M786" s="149"/>
      <c r="N786" s="150"/>
      <c r="O786" s="153"/>
      <c r="P786" s="152"/>
      <c r="Q786" s="152"/>
      <c r="R786" s="152"/>
      <c r="S786" s="152"/>
      <c r="T786" s="152"/>
      <c r="U786" s="152"/>
    </row>
    <row r="787" customFormat="false" ht="14.25" hidden="false" customHeight="true" outlineLevel="0" collapsed="false">
      <c r="A787" s="135"/>
      <c r="B787" s="150"/>
      <c r="C787" s="151"/>
      <c r="D787" s="152"/>
      <c r="E787" s="152"/>
      <c r="F787" s="153"/>
      <c r="G787" s="152"/>
      <c r="H787" s="152"/>
      <c r="I787" s="152"/>
      <c r="J787" s="153"/>
      <c r="K787" s="152"/>
      <c r="L787" s="152"/>
      <c r="M787" s="149"/>
      <c r="N787" s="150"/>
      <c r="O787" s="153"/>
      <c r="P787" s="152"/>
      <c r="Q787" s="152"/>
      <c r="R787" s="152"/>
      <c r="S787" s="152"/>
      <c r="T787" s="152"/>
      <c r="U787" s="152"/>
    </row>
    <row r="788" customFormat="false" ht="14.25" hidden="false" customHeight="true" outlineLevel="0" collapsed="false">
      <c r="A788" s="135"/>
      <c r="B788" s="150"/>
      <c r="C788" s="151"/>
      <c r="D788" s="152"/>
      <c r="E788" s="152"/>
      <c r="F788" s="153"/>
      <c r="G788" s="152"/>
      <c r="H788" s="152"/>
      <c r="I788" s="152"/>
      <c r="J788" s="153"/>
      <c r="K788" s="152"/>
      <c r="L788" s="152"/>
      <c r="M788" s="149"/>
      <c r="N788" s="150"/>
      <c r="O788" s="153"/>
      <c r="P788" s="152"/>
      <c r="Q788" s="152"/>
      <c r="R788" s="152"/>
      <c r="S788" s="152"/>
      <c r="T788" s="152"/>
      <c r="U788" s="152"/>
    </row>
    <row r="789" customFormat="false" ht="14.25" hidden="false" customHeight="true" outlineLevel="0" collapsed="false">
      <c r="A789" s="135"/>
      <c r="B789" s="150"/>
      <c r="C789" s="151"/>
      <c r="D789" s="152"/>
      <c r="E789" s="152"/>
      <c r="F789" s="153"/>
      <c r="G789" s="152"/>
      <c r="H789" s="152"/>
      <c r="I789" s="152"/>
      <c r="J789" s="153"/>
      <c r="K789" s="152"/>
      <c r="L789" s="152"/>
      <c r="M789" s="149"/>
      <c r="N789" s="150"/>
      <c r="O789" s="153"/>
      <c r="P789" s="152"/>
      <c r="Q789" s="152"/>
      <c r="R789" s="152"/>
      <c r="S789" s="152"/>
      <c r="T789" s="152"/>
      <c r="U789" s="152"/>
    </row>
    <row r="790" customFormat="false" ht="14.25" hidden="false" customHeight="true" outlineLevel="0" collapsed="false">
      <c r="A790" s="135"/>
      <c r="B790" s="150"/>
      <c r="C790" s="151"/>
      <c r="D790" s="152"/>
      <c r="E790" s="152"/>
      <c r="F790" s="153"/>
      <c r="G790" s="152"/>
      <c r="H790" s="152"/>
      <c r="I790" s="152"/>
      <c r="J790" s="153"/>
      <c r="K790" s="152"/>
      <c r="L790" s="152"/>
      <c r="M790" s="149"/>
      <c r="N790" s="150"/>
      <c r="O790" s="153"/>
      <c r="P790" s="152"/>
      <c r="Q790" s="152"/>
      <c r="R790" s="152"/>
      <c r="S790" s="152"/>
      <c r="T790" s="152"/>
      <c r="U790" s="152"/>
    </row>
    <row r="791" customFormat="false" ht="14.25" hidden="false" customHeight="true" outlineLevel="0" collapsed="false">
      <c r="A791" s="135"/>
      <c r="B791" s="150"/>
      <c r="C791" s="151"/>
      <c r="D791" s="152"/>
      <c r="E791" s="152"/>
      <c r="F791" s="153"/>
      <c r="G791" s="152"/>
      <c r="H791" s="152"/>
      <c r="I791" s="152"/>
      <c r="J791" s="153"/>
      <c r="K791" s="152"/>
      <c r="L791" s="152"/>
      <c r="M791" s="149"/>
      <c r="N791" s="150"/>
      <c r="O791" s="153"/>
      <c r="P791" s="152"/>
      <c r="Q791" s="152"/>
      <c r="R791" s="152"/>
      <c r="S791" s="152"/>
      <c r="T791" s="152"/>
      <c r="U791" s="152"/>
    </row>
    <row r="792" customFormat="false" ht="14.25" hidden="false" customHeight="true" outlineLevel="0" collapsed="false">
      <c r="A792" s="135"/>
      <c r="B792" s="150"/>
      <c r="C792" s="151"/>
      <c r="D792" s="152"/>
      <c r="E792" s="152"/>
      <c r="F792" s="153"/>
      <c r="G792" s="152"/>
      <c r="H792" s="152"/>
      <c r="I792" s="152"/>
      <c r="J792" s="153"/>
      <c r="K792" s="152"/>
      <c r="L792" s="152"/>
      <c r="M792" s="149"/>
      <c r="N792" s="150"/>
      <c r="O792" s="153"/>
      <c r="P792" s="152"/>
      <c r="Q792" s="152"/>
      <c r="R792" s="152"/>
      <c r="S792" s="152"/>
      <c r="T792" s="152"/>
      <c r="U792" s="152"/>
    </row>
    <row r="793" customFormat="false" ht="14.25" hidden="false" customHeight="true" outlineLevel="0" collapsed="false">
      <c r="A793" s="135"/>
      <c r="B793" s="150"/>
      <c r="C793" s="151"/>
      <c r="D793" s="152"/>
      <c r="E793" s="152"/>
      <c r="F793" s="153"/>
      <c r="G793" s="152"/>
      <c r="H793" s="152"/>
      <c r="I793" s="152"/>
      <c r="J793" s="153"/>
      <c r="K793" s="152"/>
      <c r="L793" s="152"/>
      <c r="M793" s="149"/>
      <c r="N793" s="150"/>
      <c r="O793" s="153"/>
      <c r="P793" s="152"/>
      <c r="Q793" s="152"/>
      <c r="R793" s="152"/>
      <c r="S793" s="152"/>
      <c r="T793" s="152"/>
      <c r="U793" s="152"/>
    </row>
    <row r="794" customFormat="false" ht="14.25" hidden="false" customHeight="true" outlineLevel="0" collapsed="false">
      <c r="A794" s="135"/>
      <c r="B794" s="150"/>
      <c r="C794" s="151"/>
      <c r="D794" s="152"/>
      <c r="E794" s="152"/>
      <c r="F794" s="153"/>
      <c r="G794" s="152"/>
      <c r="H794" s="152"/>
      <c r="I794" s="152"/>
      <c r="J794" s="153"/>
      <c r="K794" s="152"/>
      <c r="L794" s="152"/>
      <c r="M794" s="149"/>
      <c r="N794" s="150"/>
      <c r="O794" s="153"/>
      <c r="P794" s="152"/>
      <c r="Q794" s="152"/>
      <c r="R794" s="152"/>
      <c r="S794" s="152"/>
      <c r="T794" s="152"/>
      <c r="U794" s="152"/>
    </row>
    <row r="795" customFormat="false" ht="14.25" hidden="false" customHeight="true" outlineLevel="0" collapsed="false">
      <c r="A795" s="135"/>
      <c r="B795" s="150"/>
      <c r="C795" s="151"/>
      <c r="D795" s="152"/>
      <c r="E795" s="152"/>
      <c r="F795" s="153"/>
      <c r="G795" s="152"/>
      <c r="H795" s="152"/>
      <c r="I795" s="152"/>
      <c r="J795" s="153"/>
      <c r="K795" s="152"/>
      <c r="L795" s="152"/>
      <c r="M795" s="149"/>
      <c r="N795" s="150"/>
      <c r="O795" s="153"/>
      <c r="P795" s="152"/>
      <c r="Q795" s="152"/>
      <c r="R795" s="152"/>
      <c r="S795" s="152"/>
      <c r="T795" s="152"/>
      <c r="U795" s="152"/>
    </row>
    <row r="796" customFormat="false" ht="14.25" hidden="false" customHeight="true" outlineLevel="0" collapsed="false">
      <c r="A796" s="135"/>
      <c r="B796" s="150"/>
      <c r="C796" s="151"/>
      <c r="D796" s="152"/>
      <c r="E796" s="152"/>
      <c r="F796" s="153"/>
      <c r="G796" s="152"/>
      <c r="H796" s="152"/>
      <c r="I796" s="152"/>
      <c r="J796" s="153"/>
      <c r="K796" s="152"/>
      <c r="L796" s="152"/>
      <c r="M796" s="149"/>
      <c r="N796" s="150"/>
      <c r="O796" s="153"/>
      <c r="P796" s="152"/>
      <c r="Q796" s="152"/>
      <c r="R796" s="152"/>
      <c r="S796" s="152"/>
      <c r="T796" s="152"/>
      <c r="U796" s="152"/>
    </row>
    <row r="797" customFormat="false" ht="14.25" hidden="false" customHeight="true" outlineLevel="0" collapsed="false">
      <c r="A797" s="135"/>
      <c r="B797" s="150"/>
      <c r="C797" s="151"/>
      <c r="D797" s="152"/>
      <c r="E797" s="152"/>
      <c r="F797" s="153"/>
      <c r="G797" s="152"/>
      <c r="H797" s="152"/>
      <c r="I797" s="152"/>
      <c r="J797" s="153"/>
      <c r="K797" s="152"/>
      <c r="L797" s="152"/>
      <c r="M797" s="149"/>
      <c r="N797" s="150"/>
      <c r="O797" s="153"/>
      <c r="P797" s="152"/>
      <c r="Q797" s="152"/>
      <c r="R797" s="152"/>
      <c r="S797" s="152"/>
      <c r="T797" s="152"/>
      <c r="U797" s="152"/>
    </row>
    <row r="798" customFormat="false" ht="14.25" hidden="false" customHeight="true" outlineLevel="0" collapsed="false">
      <c r="A798" s="135"/>
      <c r="B798" s="150"/>
      <c r="C798" s="151"/>
      <c r="D798" s="152"/>
      <c r="E798" s="152"/>
      <c r="F798" s="153"/>
      <c r="G798" s="152"/>
      <c r="H798" s="152"/>
      <c r="I798" s="152"/>
      <c r="J798" s="153"/>
      <c r="K798" s="152"/>
      <c r="L798" s="152"/>
      <c r="M798" s="149"/>
      <c r="N798" s="150"/>
      <c r="O798" s="153"/>
      <c r="P798" s="152"/>
      <c r="Q798" s="152"/>
      <c r="R798" s="152"/>
      <c r="S798" s="152"/>
      <c r="T798" s="152"/>
      <c r="U798" s="152"/>
    </row>
    <row r="799" customFormat="false" ht="14.25" hidden="false" customHeight="true" outlineLevel="0" collapsed="false">
      <c r="A799" s="135"/>
      <c r="B799" s="150"/>
      <c r="C799" s="151"/>
      <c r="D799" s="152"/>
      <c r="E799" s="152"/>
      <c r="F799" s="153"/>
      <c r="G799" s="152"/>
      <c r="H799" s="152"/>
      <c r="I799" s="152"/>
      <c r="J799" s="153"/>
      <c r="K799" s="152"/>
      <c r="L799" s="152"/>
      <c r="M799" s="149"/>
      <c r="N799" s="150"/>
      <c r="O799" s="153"/>
      <c r="P799" s="152"/>
      <c r="Q799" s="152"/>
      <c r="R799" s="152"/>
      <c r="S799" s="152"/>
      <c r="T799" s="152"/>
      <c r="U799" s="152"/>
    </row>
    <row r="800" customFormat="false" ht="14.25" hidden="false" customHeight="true" outlineLevel="0" collapsed="false">
      <c r="A800" s="135"/>
      <c r="B800" s="150"/>
      <c r="C800" s="151"/>
      <c r="D800" s="152"/>
      <c r="E800" s="152"/>
      <c r="F800" s="153"/>
      <c r="G800" s="152"/>
      <c r="H800" s="152"/>
      <c r="I800" s="152"/>
      <c r="J800" s="153"/>
      <c r="K800" s="152"/>
      <c r="L800" s="152"/>
      <c r="M800" s="149"/>
      <c r="N800" s="150"/>
      <c r="O800" s="153"/>
      <c r="P800" s="152"/>
      <c r="Q800" s="152"/>
      <c r="R800" s="152"/>
      <c r="S800" s="152"/>
      <c r="T800" s="152"/>
      <c r="U800" s="152"/>
    </row>
    <row r="801" customFormat="false" ht="14.25" hidden="false" customHeight="true" outlineLevel="0" collapsed="false">
      <c r="A801" s="135"/>
      <c r="B801" s="150"/>
      <c r="C801" s="151"/>
      <c r="D801" s="152"/>
      <c r="E801" s="152"/>
      <c r="F801" s="153"/>
      <c r="G801" s="152"/>
      <c r="H801" s="152"/>
      <c r="I801" s="152"/>
      <c r="J801" s="153"/>
      <c r="K801" s="152"/>
      <c r="L801" s="152"/>
      <c r="M801" s="149"/>
      <c r="N801" s="150"/>
      <c r="O801" s="153"/>
      <c r="P801" s="152"/>
      <c r="Q801" s="152"/>
      <c r="R801" s="152"/>
      <c r="S801" s="152"/>
      <c r="T801" s="152"/>
      <c r="U801" s="152"/>
    </row>
    <row r="802" customFormat="false" ht="14.25" hidden="false" customHeight="true" outlineLevel="0" collapsed="false">
      <c r="A802" s="135"/>
      <c r="B802" s="150"/>
      <c r="C802" s="151"/>
      <c r="D802" s="152"/>
      <c r="E802" s="152"/>
      <c r="F802" s="153"/>
      <c r="G802" s="152"/>
      <c r="H802" s="152"/>
      <c r="I802" s="152"/>
      <c r="J802" s="153"/>
      <c r="K802" s="152"/>
      <c r="L802" s="152"/>
      <c r="M802" s="149"/>
      <c r="N802" s="150"/>
      <c r="O802" s="153"/>
      <c r="P802" s="152"/>
      <c r="Q802" s="152"/>
      <c r="R802" s="152"/>
      <c r="S802" s="152"/>
      <c r="T802" s="152"/>
      <c r="U802" s="152"/>
    </row>
    <row r="803" customFormat="false" ht="14.25" hidden="false" customHeight="true" outlineLevel="0" collapsed="false">
      <c r="A803" s="135"/>
      <c r="B803" s="150"/>
      <c r="C803" s="151"/>
      <c r="D803" s="152"/>
      <c r="E803" s="152"/>
      <c r="F803" s="153"/>
      <c r="G803" s="152"/>
      <c r="H803" s="152"/>
      <c r="I803" s="152"/>
      <c r="J803" s="153"/>
      <c r="K803" s="152"/>
      <c r="L803" s="152"/>
      <c r="M803" s="149"/>
      <c r="N803" s="150"/>
      <c r="O803" s="153"/>
      <c r="P803" s="152"/>
      <c r="Q803" s="152"/>
      <c r="R803" s="152"/>
      <c r="S803" s="152"/>
      <c r="T803" s="152"/>
      <c r="U803" s="152"/>
    </row>
    <row r="804" customFormat="false" ht="14.25" hidden="false" customHeight="true" outlineLevel="0" collapsed="false">
      <c r="A804" s="135"/>
      <c r="B804" s="150"/>
      <c r="C804" s="151"/>
      <c r="D804" s="152"/>
      <c r="E804" s="152"/>
      <c r="F804" s="153"/>
      <c r="G804" s="152"/>
      <c r="H804" s="152"/>
      <c r="I804" s="152"/>
      <c r="J804" s="153"/>
      <c r="K804" s="152"/>
      <c r="L804" s="152"/>
      <c r="M804" s="149"/>
      <c r="N804" s="150"/>
      <c r="O804" s="153"/>
      <c r="P804" s="152"/>
      <c r="Q804" s="152"/>
      <c r="R804" s="152"/>
      <c r="S804" s="152"/>
      <c r="T804" s="152"/>
      <c r="U804" s="152"/>
    </row>
    <row r="805" customFormat="false" ht="14.25" hidden="false" customHeight="true" outlineLevel="0" collapsed="false">
      <c r="A805" s="135"/>
      <c r="B805" s="150"/>
      <c r="C805" s="151"/>
      <c r="D805" s="152"/>
      <c r="E805" s="152"/>
      <c r="F805" s="153"/>
      <c r="G805" s="152"/>
      <c r="H805" s="152"/>
      <c r="I805" s="152"/>
      <c r="J805" s="153"/>
      <c r="K805" s="152"/>
      <c r="L805" s="152"/>
      <c r="M805" s="149"/>
      <c r="N805" s="150"/>
      <c r="O805" s="153"/>
      <c r="P805" s="152"/>
      <c r="Q805" s="152"/>
      <c r="R805" s="152"/>
      <c r="S805" s="152"/>
      <c r="T805" s="152"/>
      <c r="U805" s="152"/>
    </row>
    <row r="806" customFormat="false" ht="14.25" hidden="false" customHeight="true" outlineLevel="0" collapsed="false">
      <c r="A806" s="135"/>
      <c r="B806" s="150"/>
      <c r="C806" s="151"/>
      <c r="D806" s="152"/>
      <c r="E806" s="152"/>
      <c r="F806" s="153"/>
      <c r="G806" s="152"/>
      <c r="H806" s="152"/>
      <c r="I806" s="152"/>
      <c r="J806" s="153"/>
      <c r="K806" s="152"/>
      <c r="L806" s="152"/>
      <c r="M806" s="149"/>
      <c r="N806" s="150"/>
      <c r="O806" s="153"/>
      <c r="P806" s="152"/>
      <c r="Q806" s="152"/>
      <c r="R806" s="152"/>
      <c r="S806" s="152"/>
      <c r="T806" s="152"/>
      <c r="U806" s="152"/>
    </row>
    <row r="807" customFormat="false" ht="14.25" hidden="false" customHeight="true" outlineLevel="0" collapsed="false">
      <c r="A807" s="135"/>
      <c r="B807" s="150"/>
      <c r="C807" s="151"/>
      <c r="D807" s="152"/>
      <c r="E807" s="152"/>
      <c r="F807" s="153"/>
      <c r="G807" s="152"/>
      <c r="H807" s="152"/>
      <c r="I807" s="152"/>
      <c r="J807" s="153"/>
      <c r="K807" s="152"/>
      <c r="L807" s="152"/>
      <c r="M807" s="149"/>
      <c r="N807" s="150"/>
      <c r="O807" s="153"/>
      <c r="P807" s="152"/>
      <c r="Q807" s="152"/>
      <c r="R807" s="152"/>
      <c r="S807" s="152"/>
      <c r="T807" s="152"/>
      <c r="U807" s="152"/>
    </row>
    <row r="808" customFormat="false" ht="14.25" hidden="false" customHeight="true" outlineLevel="0" collapsed="false">
      <c r="A808" s="135"/>
      <c r="B808" s="150"/>
      <c r="C808" s="151"/>
      <c r="D808" s="152"/>
      <c r="E808" s="152"/>
      <c r="F808" s="153"/>
      <c r="G808" s="152"/>
      <c r="H808" s="152"/>
      <c r="I808" s="152"/>
      <c r="J808" s="153"/>
      <c r="K808" s="152"/>
      <c r="L808" s="152"/>
      <c r="M808" s="149"/>
      <c r="N808" s="150"/>
      <c r="O808" s="153"/>
      <c r="P808" s="152"/>
      <c r="Q808" s="152"/>
      <c r="R808" s="152"/>
      <c r="S808" s="152"/>
      <c r="T808" s="152"/>
      <c r="U808" s="152"/>
    </row>
    <row r="809" customFormat="false" ht="14.25" hidden="false" customHeight="true" outlineLevel="0" collapsed="false">
      <c r="A809" s="135"/>
      <c r="B809" s="150"/>
      <c r="C809" s="151"/>
      <c r="D809" s="152"/>
      <c r="E809" s="152"/>
      <c r="F809" s="153"/>
      <c r="G809" s="152"/>
      <c r="H809" s="152"/>
      <c r="I809" s="152"/>
      <c r="J809" s="153"/>
      <c r="K809" s="152"/>
      <c r="L809" s="152"/>
      <c r="M809" s="149"/>
      <c r="N809" s="150"/>
      <c r="O809" s="153"/>
      <c r="P809" s="152"/>
      <c r="Q809" s="152"/>
      <c r="R809" s="152"/>
      <c r="S809" s="152"/>
      <c r="T809" s="152"/>
      <c r="U809" s="152"/>
    </row>
    <row r="810" customFormat="false" ht="14.25" hidden="false" customHeight="true" outlineLevel="0" collapsed="false">
      <c r="A810" s="135"/>
      <c r="B810" s="150"/>
      <c r="C810" s="151"/>
      <c r="D810" s="152"/>
      <c r="E810" s="152"/>
      <c r="F810" s="153"/>
      <c r="G810" s="152"/>
      <c r="H810" s="152"/>
      <c r="I810" s="152"/>
      <c r="J810" s="153"/>
      <c r="K810" s="152"/>
      <c r="L810" s="152"/>
      <c r="M810" s="149"/>
      <c r="N810" s="150"/>
      <c r="O810" s="153"/>
      <c r="P810" s="152"/>
      <c r="Q810" s="152"/>
      <c r="R810" s="152"/>
      <c r="S810" s="152"/>
      <c r="T810" s="152"/>
      <c r="U810" s="152"/>
    </row>
    <row r="811" customFormat="false" ht="14.25" hidden="false" customHeight="true" outlineLevel="0" collapsed="false">
      <c r="A811" s="135"/>
      <c r="B811" s="150"/>
      <c r="C811" s="151"/>
      <c r="D811" s="152"/>
      <c r="E811" s="152"/>
      <c r="F811" s="153"/>
      <c r="G811" s="152"/>
      <c r="H811" s="152"/>
      <c r="I811" s="152"/>
      <c r="J811" s="153"/>
      <c r="K811" s="152"/>
      <c r="L811" s="152"/>
      <c r="M811" s="149"/>
      <c r="N811" s="150"/>
      <c r="O811" s="153"/>
      <c r="P811" s="152"/>
      <c r="Q811" s="152"/>
      <c r="R811" s="152"/>
      <c r="S811" s="152"/>
      <c r="T811" s="152"/>
      <c r="U811" s="152"/>
    </row>
    <row r="812" customFormat="false" ht="14.25" hidden="false" customHeight="true" outlineLevel="0" collapsed="false">
      <c r="A812" s="135"/>
      <c r="B812" s="150"/>
      <c r="C812" s="151"/>
      <c r="D812" s="152"/>
      <c r="E812" s="152"/>
      <c r="F812" s="153"/>
      <c r="G812" s="152"/>
      <c r="H812" s="152"/>
      <c r="I812" s="152"/>
      <c r="J812" s="153"/>
      <c r="K812" s="152"/>
      <c r="L812" s="152"/>
      <c r="M812" s="149"/>
      <c r="N812" s="150"/>
      <c r="O812" s="153"/>
      <c r="P812" s="152"/>
      <c r="Q812" s="152"/>
      <c r="R812" s="152"/>
      <c r="S812" s="152"/>
      <c r="T812" s="152"/>
      <c r="U812" s="152"/>
    </row>
    <row r="813" customFormat="false" ht="14.25" hidden="false" customHeight="true" outlineLevel="0" collapsed="false">
      <c r="A813" s="135"/>
      <c r="B813" s="150"/>
      <c r="C813" s="151"/>
      <c r="D813" s="152"/>
      <c r="E813" s="152"/>
      <c r="F813" s="153"/>
      <c r="G813" s="152"/>
      <c r="H813" s="152"/>
      <c r="I813" s="152"/>
      <c r="J813" s="153"/>
      <c r="K813" s="152"/>
      <c r="L813" s="152"/>
      <c r="M813" s="149"/>
      <c r="N813" s="150"/>
      <c r="O813" s="153"/>
      <c r="P813" s="152"/>
      <c r="Q813" s="152"/>
      <c r="R813" s="152"/>
      <c r="S813" s="152"/>
      <c r="T813" s="152"/>
      <c r="U813" s="152"/>
    </row>
    <row r="814" customFormat="false" ht="14.25" hidden="false" customHeight="true" outlineLevel="0" collapsed="false">
      <c r="A814" s="135"/>
      <c r="B814" s="150"/>
      <c r="C814" s="151"/>
      <c r="D814" s="152"/>
      <c r="E814" s="152"/>
      <c r="F814" s="153"/>
      <c r="G814" s="152"/>
      <c r="H814" s="152"/>
      <c r="I814" s="152"/>
      <c r="J814" s="153"/>
      <c r="K814" s="152"/>
      <c r="L814" s="152"/>
      <c r="M814" s="149"/>
      <c r="N814" s="150"/>
      <c r="O814" s="153"/>
      <c r="P814" s="152"/>
      <c r="Q814" s="152"/>
      <c r="R814" s="152"/>
      <c r="S814" s="152"/>
      <c r="T814" s="152"/>
      <c r="U814" s="152"/>
    </row>
    <row r="815" customFormat="false" ht="14.25" hidden="false" customHeight="true" outlineLevel="0" collapsed="false">
      <c r="A815" s="135"/>
      <c r="B815" s="150"/>
      <c r="C815" s="151"/>
      <c r="D815" s="152"/>
      <c r="E815" s="152"/>
      <c r="F815" s="153"/>
      <c r="G815" s="152"/>
      <c r="H815" s="152"/>
      <c r="I815" s="152"/>
      <c r="J815" s="153"/>
      <c r="K815" s="152"/>
      <c r="L815" s="152"/>
      <c r="M815" s="149"/>
      <c r="N815" s="150"/>
      <c r="O815" s="153"/>
      <c r="P815" s="152"/>
      <c r="Q815" s="152"/>
      <c r="R815" s="152"/>
      <c r="S815" s="152"/>
      <c r="T815" s="152"/>
      <c r="U815" s="152"/>
    </row>
    <row r="816" customFormat="false" ht="14.25" hidden="false" customHeight="true" outlineLevel="0" collapsed="false">
      <c r="A816" s="135"/>
      <c r="B816" s="150"/>
      <c r="C816" s="151"/>
      <c r="D816" s="152"/>
      <c r="E816" s="152"/>
      <c r="F816" s="153"/>
      <c r="G816" s="152"/>
      <c r="H816" s="152"/>
      <c r="I816" s="152"/>
      <c r="J816" s="153"/>
      <c r="K816" s="152"/>
      <c r="L816" s="152"/>
      <c r="M816" s="149"/>
      <c r="N816" s="150"/>
      <c r="O816" s="153"/>
      <c r="P816" s="152"/>
      <c r="Q816" s="152"/>
      <c r="R816" s="152"/>
      <c r="S816" s="152"/>
      <c r="T816" s="152"/>
      <c r="U816" s="152"/>
    </row>
    <row r="817" customFormat="false" ht="14.25" hidden="false" customHeight="true" outlineLevel="0" collapsed="false">
      <c r="A817" s="135"/>
      <c r="B817" s="150"/>
      <c r="C817" s="151"/>
      <c r="D817" s="152"/>
      <c r="E817" s="152"/>
      <c r="F817" s="153"/>
      <c r="G817" s="152"/>
      <c r="H817" s="152"/>
      <c r="I817" s="152"/>
      <c r="J817" s="153"/>
      <c r="K817" s="152"/>
      <c r="L817" s="152"/>
      <c r="M817" s="149"/>
      <c r="N817" s="150"/>
      <c r="O817" s="153"/>
      <c r="P817" s="152"/>
      <c r="Q817" s="152"/>
      <c r="R817" s="152"/>
      <c r="S817" s="152"/>
      <c r="T817" s="152"/>
      <c r="U817" s="152"/>
    </row>
    <row r="818" customFormat="false" ht="14.25" hidden="false" customHeight="true" outlineLevel="0" collapsed="false">
      <c r="A818" s="135"/>
      <c r="B818" s="150"/>
      <c r="C818" s="151"/>
      <c r="D818" s="152"/>
      <c r="E818" s="152"/>
      <c r="F818" s="153"/>
      <c r="G818" s="152"/>
      <c r="H818" s="152"/>
      <c r="I818" s="152"/>
      <c r="J818" s="153"/>
      <c r="K818" s="152"/>
      <c r="L818" s="152"/>
      <c r="M818" s="149"/>
      <c r="N818" s="150"/>
      <c r="O818" s="153"/>
      <c r="P818" s="152"/>
      <c r="Q818" s="152"/>
      <c r="R818" s="152"/>
      <c r="S818" s="152"/>
      <c r="T818" s="152"/>
      <c r="U818" s="152"/>
    </row>
    <row r="819" customFormat="false" ht="14.25" hidden="false" customHeight="true" outlineLevel="0" collapsed="false">
      <c r="A819" s="135"/>
      <c r="B819" s="150"/>
      <c r="C819" s="151"/>
      <c r="D819" s="152"/>
      <c r="E819" s="152"/>
      <c r="F819" s="153"/>
      <c r="G819" s="152"/>
      <c r="H819" s="152"/>
      <c r="I819" s="152"/>
      <c r="J819" s="153"/>
      <c r="K819" s="152"/>
      <c r="L819" s="152"/>
      <c r="M819" s="149"/>
      <c r="N819" s="150"/>
      <c r="O819" s="153"/>
      <c r="P819" s="152"/>
      <c r="Q819" s="152"/>
      <c r="R819" s="152"/>
      <c r="S819" s="152"/>
      <c r="T819" s="152"/>
      <c r="U819" s="152"/>
    </row>
    <row r="820" customFormat="false" ht="14.25" hidden="false" customHeight="true" outlineLevel="0" collapsed="false">
      <c r="A820" s="135"/>
      <c r="B820" s="150"/>
      <c r="C820" s="151"/>
      <c r="D820" s="152"/>
      <c r="E820" s="152"/>
      <c r="F820" s="153"/>
      <c r="G820" s="152"/>
      <c r="H820" s="152"/>
      <c r="I820" s="152"/>
      <c r="J820" s="153"/>
      <c r="K820" s="152"/>
      <c r="L820" s="152"/>
      <c r="M820" s="149"/>
      <c r="N820" s="150"/>
      <c r="O820" s="153"/>
      <c r="P820" s="152"/>
      <c r="Q820" s="152"/>
      <c r="R820" s="152"/>
      <c r="S820" s="152"/>
      <c r="T820" s="152"/>
      <c r="U820" s="152"/>
    </row>
    <row r="821" customFormat="false" ht="14.25" hidden="false" customHeight="true" outlineLevel="0" collapsed="false">
      <c r="A821" s="135"/>
      <c r="B821" s="150"/>
      <c r="C821" s="151"/>
      <c r="D821" s="152"/>
      <c r="E821" s="152"/>
      <c r="F821" s="153"/>
      <c r="G821" s="152"/>
      <c r="H821" s="152"/>
      <c r="I821" s="152"/>
      <c r="J821" s="153"/>
      <c r="K821" s="152"/>
      <c r="L821" s="152"/>
      <c r="M821" s="149"/>
      <c r="N821" s="150"/>
      <c r="O821" s="153"/>
      <c r="P821" s="152"/>
      <c r="Q821" s="152"/>
      <c r="R821" s="152"/>
      <c r="S821" s="152"/>
      <c r="T821" s="152"/>
      <c r="U821" s="152"/>
    </row>
    <row r="822" customFormat="false" ht="14.25" hidden="false" customHeight="true" outlineLevel="0" collapsed="false">
      <c r="A822" s="135"/>
      <c r="B822" s="150"/>
      <c r="C822" s="151"/>
      <c r="D822" s="152"/>
      <c r="E822" s="152"/>
      <c r="F822" s="153"/>
      <c r="G822" s="152"/>
      <c r="H822" s="152"/>
      <c r="I822" s="152"/>
      <c r="J822" s="153"/>
      <c r="K822" s="152"/>
      <c r="L822" s="152"/>
      <c r="M822" s="149"/>
      <c r="N822" s="150"/>
      <c r="O822" s="153"/>
      <c r="P822" s="152"/>
      <c r="Q822" s="152"/>
      <c r="R822" s="152"/>
      <c r="S822" s="152"/>
      <c r="T822" s="152"/>
      <c r="U822" s="152"/>
    </row>
    <row r="823" customFormat="false" ht="14.25" hidden="false" customHeight="true" outlineLevel="0" collapsed="false">
      <c r="A823" s="135"/>
      <c r="B823" s="150"/>
      <c r="C823" s="151"/>
      <c r="D823" s="152"/>
      <c r="E823" s="152"/>
      <c r="F823" s="153"/>
      <c r="G823" s="152"/>
      <c r="H823" s="152"/>
      <c r="I823" s="152"/>
      <c r="J823" s="153"/>
      <c r="K823" s="152"/>
      <c r="L823" s="152"/>
      <c r="M823" s="149"/>
      <c r="N823" s="150"/>
      <c r="O823" s="153"/>
      <c r="P823" s="152"/>
      <c r="Q823" s="152"/>
      <c r="R823" s="152"/>
      <c r="S823" s="152"/>
      <c r="T823" s="152"/>
      <c r="U823" s="152"/>
    </row>
    <row r="824" customFormat="false" ht="14.25" hidden="false" customHeight="true" outlineLevel="0" collapsed="false">
      <c r="A824" s="135"/>
      <c r="B824" s="150"/>
      <c r="C824" s="151"/>
      <c r="D824" s="152"/>
      <c r="E824" s="152"/>
      <c r="F824" s="153"/>
      <c r="G824" s="152"/>
      <c r="H824" s="152"/>
      <c r="I824" s="152"/>
      <c r="J824" s="153"/>
      <c r="K824" s="152"/>
      <c r="L824" s="152"/>
      <c r="M824" s="149"/>
      <c r="N824" s="150"/>
      <c r="O824" s="153"/>
      <c r="P824" s="152"/>
      <c r="Q824" s="152"/>
      <c r="R824" s="152"/>
      <c r="S824" s="152"/>
      <c r="T824" s="152"/>
      <c r="U824" s="152"/>
    </row>
    <row r="825" customFormat="false" ht="14.25" hidden="false" customHeight="true" outlineLevel="0" collapsed="false">
      <c r="A825" s="135"/>
      <c r="B825" s="150"/>
      <c r="C825" s="151"/>
      <c r="D825" s="152"/>
      <c r="E825" s="152"/>
      <c r="F825" s="153"/>
      <c r="G825" s="152"/>
      <c r="H825" s="152"/>
      <c r="I825" s="152"/>
      <c r="J825" s="153"/>
      <c r="K825" s="152"/>
      <c r="L825" s="152"/>
      <c r="M825" s="149"/>
      <c r="N825" s="150"/>
      <c r="O825" s="153"/>
      <c r="P825" s="152"/>
      <c r="Q825" s="152"/>
      <c r="R825" s="152"/>
      <c r="S825" s="152"/>
      <c r="T825" s="152"/>
      <c r="U825" s="152"/>
    </row>
    <row r="826" customFormat="false" ht="14.25" hidden="false" customHeight="true" outlineLevel="0" collapsed="false">
      <c r="A826" s="135"/>
      <c r="B826" s="150"/>
      <c r="C826" s="151"/>
      <c r="D826" s="152"/>
      <c r="E826" s="152"/>
      <c r="F826" s="153"/>
      <c r="G826" s="152"/>
      <c r="H826" s="152"/>
      <c r="I826" s="152"/>
      <c r="J826" s="153"/>
      <c r="K826" s="152"/>
      <c r="L826" s="152"/>
      <c r="M826" s="149"/>
      <c r="N826" s="150"/>
      <c r="O826" s="153"/>
      <c r="P826" s="152"/>
      <c r="Q826" s="152"/>
      <c r="R826" s="152"/>
      <c r="S826" s="152"/>
      <c r="T826" s="152"/>
      <c r="U826" s="152"/>
    </row>
    <row r="827" customFormat="false" ht="14.25" hidden="false" customHeight="true" outlineLevel="0" collapsed="false">
      <c r="A827" s="135"/>
      <c r="B827" s="150"/>
      <c r="C827" s="151"/>
      <c r="D827" s="152"/>
      <c r="E827" s="152"/>
      <c r="F827" s="153"/>
      <c r="G827" s="152"/>
      <c r="H827" s="152"/>
      <c r="I827" s="152"/>
      <c r="J827" s="153"/>
      <c r="K827" s="152"/>
      <c r="L827" s="152"/>
      <c r="M827" s="149"/>
      <c r="N827" s="150"/>
      <c r="O827" s="153"/>
      <c r="P827" s="152"/>
      <c r="Q827" s="152"/>
      <c r="R827" s="152"/>
      <c r="S827" s="152"/>
      <c r="T827" s="152"/>
      <c r="U827" s="152"/>
    </row>
    <row r="828" customFormat="false" ht="14.25" hidden="false" customHeight="true" outlineLevel="0" collapsed="false">
      <c r="A828" s="135"/>
      <c r="B828" s="150"/>
      <c r="C828" s="151"/>
      <c r="D828" s="152"/>
      <c r="E828" s="152"/>
      <c r="F828" s="153"/>
      <c r="G828" s="152"/>
      <c r="H828" s="152"/>
      <c r="I828" s="152"/>
      <c r="J828" s="153"/>
      <c r="K828" s="152"/>
      <c r="L828" s="152"/>
      <c r="M828" s="149"/>
      <c r="N828" s="150"/>
      <c r="O828" s="153"/>
      <c r="P828" s="152"/>
      <c r="Q828" s="152"/>
      <c r="R828" s="152"/>
      <c r="S828" s="152"/>
      <c r="T828" s="152"/>
      <c r="U828" s="152"/>
    </row>
    <row r="829" customFormat="false" ht="14.25" hidden="false" customHeight="true" outlineLevel="0" collapsed="false">
      <c r="A829" s="135"/>
      <c r="B829" s="150"/>
      <c r="C829" s="151"/>
      <c r="D829" s="152"/>
      <c r="E829" s="152"/>
      <c r="F829" s="153"/>
      <c r="G829" s="152"/>
      <c r="H829" s="152"/>
      <c r="I829" s="152"/>
      <c r="J829" s="153"/>
      <c r="K829" s="152"/>
      <c r="L829" s="152"/>
      <c r="M829" s="149"/>
      <c r="N829" s="150"/>
      <c r="O829" s="153"/>
      <c r="P829" s="152"/>
      <c r="Q829" s="152"/>
      <c r="R829" s="152"/>
      <c r="S829" s="152"/>
      <c r="T829" s="152"/>
      <c r="U829" s="152"/>
    </row>
    <row r="830" customFormat="false" ht="14.25" hidden="false" customHeight="true" outlineLevel="0" collapsed="false">
      <c r="A830" s="135"/>
      <c r="B830" s="150"/>
      <c r="C830" s="151"/>
      <c r="D830" s="152"/>
      <c r="E830" s="152"/>
      <c r="F830" s="153"/>
      <c r="G830" s="152"/>
      <c r="H830" s="152"/>
      <c r="I830" s="152"/>
      <c r="J830" s="153"/>
      <c r="K830" s="152"/>
      <c r="L830" s="152"/>
      <c r="M830" s="149"/>
      <c r="N830" s="150"/>
      <c r="O830" s="153"/>
      <c r="P830" s="152"/>
      <c r="Q830" s="152"/>
      <c r="R830" s="152"/>
      <c r="S830" s="152"/>
      <c r="T830" s="152"/>
      <c r="U830" s="152"/>
    </row>
    <row r="831" customFormat="false" ht="14.25" hidden="false" customHeight="true" outlineLevel="0" collapsed="false">
      <c r="A831" s="135"/>
      <c r="B831" s="150"/>
      <c r="C831" s="151"/>
      <c r="D831" s="152"/>
      <c r="E831" s="152"/>
      <c r="F831" s="153"/>
      <c r="G831" s="152"/>
      <c r="H831" s="152"/>
      <c r="I831" s="152"/>
      <c r="J831" s="153"/>
      <c r="K831" s="152"/>
      <c r="L831" s="152"/>
      <c r="M831" s="149"/>
      <c r="N831" s="150"/>
      <c r="O831" s="153"/>
      <c r="P831" s="152"/>
      <c r="Q831" s="152"/>
      <c r="R831" s="152"/>
      <c r="S831" s="152"/>
      <c r="T831" s="152"/>
      <c r="U831" s="152"/>
    </row>
    <row r="832" customFormat="false" ht="14.25" hidden="false" customHeight="true" outlineLevel="0" collapsed="false">
      <c r="A832" s="135"/>
      <c r="B832" s="150"/>
      <c r="C832" s="151"/>
      <c r="D832" s="152"/>
      <c r="E832" s="152"/>
      <c r="F832" s="153"/>
      <c r="G832" s="152"/>
      <c r="H832" s="152"/>
      <c r="I832" s="152"/>
      <c r="J832" s="153"/>
      <c r="K832" s="152"/>
      <c r="L832" s="152"/>
      <c r="M832" s="149"/>
      <c r="N832" s="150"/>
      <c r="O832" s="153"/>
      <c r="P832" s="152"/>
      <c r="Q832" s="152"/>
      <c r="R832" s="152"/>
      <c r="S832" s="152"/>
      <c r="T832" s="152"/>
      <c r="U832" s="152"/>
    </row>
    <row r="833" customFormat="false" ht="14.25" hidden="false" customHeight="true" outlineLevel="0" collapsed="false">
      <c r="A833" s="135"/>
      <c r="B833" s="150"/>
      <c r="C833" s="151"/>
      <c r="D833" s="152"/>
      <c r="E833" s="152"/>
      <c r="F833" s="153"/>
      <c r="G833" s="152"/>
      <c r="H833" s="152"/>
      <c r="I833" s="152"/>
      <c r="J833" s="153"/>
      <c r="K833" s="152"/>
      <c r="L833" s="152"/>
      <c r="M833" s="149"/>
      <c r="N833" s="150"/>
      <c r="O833" s="153"/>
      <c r="P833" s="152"/>
      <c r="Q833" s="152"/>
      <c r="R833" s="152"/>
      <c r="S833" s="152"/>
      <c r="T833" s="152"/>
      <c r="U833" s="152"/>
    </row>
    <row r="834" customFormat="false" ht="14.25" hidden="false" customHeight="true" outlineLevel="0" collapsed="false">
      <c r="A834" s="135"/>
      <c r="B834" s="150"/>
      <c r="C834" s="151"/>
      <c r="D834" s="152"/>
      <c r="E834" s="152"/>
      <c r="F834" s="153"/>
      <c r="G834" s="152"/>
      <c r="H834" s="152"/>
      <c r="I834" s="152"/>
      <c r="J834" s="153"/>
      <c r="K834" s="152"/>
      <c r="L834" s="152"/>
      <c r="M834" s="149"/>
      <c r="N834" s="150"/>
      <c r="O834" s="153"/>
      <c r="P834" s="152"/>
      <c r="Q834" s="152"/>
      <c r="R834" s="152"/>
      <c r="S834" s="152"/>
      <c r="T834" s="152"/>
      <c r="U834" s="152"/>
    </row>
    <row r="835" customFormat="false" ht="14.25" hidden="false" customHeight="true" outlineLevel="0" collapsed="false">
      <c r="A835" s="135"/>
      <c r="B835" s="150"/>
      <c r="C835" s="151"/>
      <c r="D835" s="152"/>
      <c r="E835" s="152"/>
      <c r="F835" s="153"/>
      <c r="G835" s="152"/>
      <c r="H835" s="152"/>
      <c r="I835" s="152"/>
      <c r="J835" s="153"/>
      <c r="K835" s="152"/>
      <c r="L835" s="152"/>
      <c r="M835" s="149"/>
      <c r="N835" s="150"/>
      <c r="O835" s="153"/>
      <c r="P835" s="152"/>
      <c r="Q835" s="152"/>
      <c r="R835" s="152"/>
      <c r="S835" s="152"/>
      <c r="T835" s="152"/>
      <c r="U835" s="152"/>
    </row>
    <row r="836" customFormat="false" ht="14.25" hidden="false" customHeight="true" outlineLevel="0" collapsed="false">
      <c r="A836" s="135"/>
      <c r="B836" s="150"/>
      <c r="C836" s="151"/>
      <c r="D836" s="152"/>
      <c r="E836" s="152"/>
      <c r="F836" s="153"/>
      <c r="G836" s="152"/>
      <c r="H836" s="152"/>
      <c r="I836" s="152"/>
      <c r="J836" s="153"/>
      <c r="K836" s="152"/>
      <c r="L836" s="152"/>
      <c r="M836" s="149"/>
      <c r="N836" s="150"/>
      <c r="O836" s="153"/>
      <c r="P836" s="152"/>
      <c r="Q836" s="152"/>
      <c r="R836" s="152"/>
      <c r="S836" s="152"/>
      <c r="T836" s="152"/>
      <c r="U836" s="152"/>
    </row>
    <row r="837" customFormat="false" ht="14.25" hidden="false" customHeight="true" outlineLevel="0" collapsed="false">
      <c r="A837" s="135"/>
      <c r="B837" s="150"/>
      <c r="C837" s="151"/>
      <c r="D837" s="152"/>
      <c r="E837" s="152"/>
      <c r="F837" s="153"/>
      <c r="G837" s="152"/>
      <c r="H837" s="152"/>
      <c r="I837" s="152"/>
      <c r="J837" s="153"/>
      <c r="K837" s="152"/>
      <c r="L837" s="152"/>
      <c r="M837" s="149"/>
      <c r="N837" s="150"/>
      <c r="O837" s="153"/>
      <c r="P837" s="152"/>
      <c r="Q837" s="152"/>
      <c r="R837" s="152"/>
      <c r="S837" s="152"/>
      <c r="T837" s="152"/>
      <c r="U837" s="152"/>
    </row>
    <row r="838" customFormat="false" ht="14.25" hidden="false" customHeight="true" outlineLevel="0" collapsed="false">
      <c r="A838" s="135"/>
      <c r="B838" s="150"/>
      <c r="C838" s="151"/>
      <c r="D838" s="152"/>
      <c r="E838" s="152"/>
      <c r="F838" s="153"/>
      <c r="G838" s="152"/>
      <c r="H838" s="152"/>
      <c r="I838" s="152"/>
      <c r="J838" s="153"/>
      <c r="K838" s="152"/>
      <c r="L838" s="152"/>
      <c r="M838" s="149"/>
      <c r="N838" s="150"/>
      <c r="O838" s="153"/>
      <c r="P838" s="152"/>
      <c r="Q838" s="152"/>
      <c r="R838" s="152"/>
      <c r="S838" s="152"/>
      <c r="T838" s="152"/>
      <c r="U838" s="152"/>
    </row>
    <row r="839" customFormat="false" ht="14.25" hidden="false" customHeight="true" outlineLevel="0" collapsed="false">
      <c r="A839" s="135"/>
      <c r="B839" s="150"/>
      <c r="C839" s="151"/>
      <c r="D839" s="152"/>
      <c r="E839" s="152"/>
      <c r="F839" s="153"/>
      <c r="G839" s="152"/>
      <c r="H839" s="152"/>
      <c r="I839" s="152"/>
      <c r="J839" s="153"/>
      <c r="K839" s="152"/>
      <c r="L839" s="152"/>
      <c r="M839" s="149"/>
      <c r="N839" s="150"/>
      <c r="O839" s="153"/>
      <c r="P839" s="152"/>
      <c r="Q839" s="152"/>
      <c r="R839" s="152"/>
      <c r="S839" s="152"/>
      <c r="T839" s="152"/>
      <c r="U839" s="152"/>
    </row>
    <row r="840" customFormat="false" ht="14.25" hidden="false" customHeight="true" outlineLevel="0" collapsed="false">
      <c r="A840" s="135"/>
      <c r="B840" s="150"/>
      <c r="C840" s="151"/>
      <c r="D840" s="152"/>
      <c r="E840" s="152"/>
      <c r="F840" s="153"/>
      <c r="G840" s="152"/>
      <c r="H840" s="152"/>
      <c r="I840" s="152"/>
      <c r="J840" s="153"/>
      <c r="K840" s="152"/>
      <c r="L840" s="152"/>
      <c r="M840" s="149"/>
      <c r="N840" s="150"/>
      <c r="O840" s="153"/>
      <c r="P840" s="152"/>
      <c r="Q840" s="152"/>
      <c r="R840" s="152"/>
      <c r="S840" s="152"/>
      <c r="T840" s="152"/>
      <c r="U840" s="152"/>
    </row>
    <row r="841" customFormat="false" ht="14.25" hidden="false" customHeight="true" outlineLevel="0" collapsed="false">
      <c r="A841" s="135"/>
      <c r="B841" s="150"/>
      <c r="C841" s="151"/>
      <c r="D841" s="152"/>
      <c r="E841" s="152"/>
      <c r="F841" s="153"/>
      <c r="G841" s="152"/>
      <c r="H841" s="152"/>
      <c r="I841" s="152"/>
      <c r="J841" s="153"/>
      <c r="K841" s="152"/>
      <c r="L841" s="152"/>
      <c r="M841" s="149"/>
      <c r="N841" s="150"/>
      <c r="O841" s="153"/>
      <c r="P841" s="152"/>
      <c r="Q841" s="152"/>
      <c r="R841" s="152"/>
      <c r="S841" s="152"/>
      <c r="T841" s="152"/>
      <c r="U841" s="152"/>
    </row>
    <row r="842" customFormat="false" ht="14.25" hidden="false" customHeight="true" outlineLevel="0" collapsed="false">
      <c r="A842" s="135"/>
      <c r="B842" s="150"/>
      <c r="C842" s="151"/>
      <c r="D842" s="152"/>
      <c r="E842" s="152"/>
      <c r="F842" s="153"/>
      <c r="G842" s="152"/>
      <c r="H842" s="152"/>
      <c r="I842" s="152"/>
      <c r="J842" s="153"/>
      <c r="K842" s="152"/>
      <c r="L842" s="152"/>
      <c r="M842" s="149"/>
      <c r="N842" s="150"/>
      <c r="O842" s="153"/>
      <c r="P842" s="152"/>
      <c r="Q842" s="152"/>
      <c r="R842" s="152"/>
      <c r="S842" s="152"/>
      <c r="T842" s="152"/>
      <c r="U842" s="152"/>
    </row>
    <row r="843" customFormat="false" ht="14.25" hidden="false" customHeight="true" outlineLevel="0" collapsed="false">
      <c r="A843" s="135"/>
      <c r="B843" s="150"/>
      <c r="C843" s="151"/>
      <c r="D843" s="152"/>
      <c r="E843" s="152"/>
      <c r="F843" s="153"/>
      <c r="G843" s="152"/>
      <c r="H843" s="152"/>
      <c r="I843" s="152"/>
      <c r="J843" s="153"/>
      <c r="K843" s="152"/>
      <c r="L843" s="152"/>
      <c r="M843" s="149"/>
      <c r="N843" s="150"/>
      <c r="O843" s="153"/>
      <c r="P843" s="152"/>
      <c r="Q843" s="152"/>
      <c r="R843" s="152"/>
      <c r="S843" s="152"/>
      <c r="T843" s="152"/>
      <c r="U843" s="152"/>
    </row>
    <row r="844" customFormat="false" ht="14.25" hidden="false" customHeight="true" outlineLevel="0" collapsed="false">
      <c r="A844" s="135"/>
      <c r="B844" s="150"/>
      <c r="C844" s="151"/>
      <c r="D844" s="152"/>
      <c r="E844" s="152"/>
      <c r="F844" s="153"/>
      <c r="G844" s="152"/>
      <c r="H844" s="152"/>
      <c r="I844" s="152"/>
      <c r="J844" s="153"/>
      <c r="K844" s="152"/>
      <c r="L844" s="152"/>
      <c r="M844" s="149"/>
      <c r="N844" s="150"/>
      <c r="O844" s="153"/>
      <c r="P844" s="152"/>
      <c r="Q844" s="152"/>
      <c r="R844" s="152"/>
      <c r="S844" s="152"/>
      <c r="T844" s="152"/>
      <c r="U844" s="152"/>
    </row>
    <row r="845" customFormat="false" ht="14.25" hidden="false" customHeight="true" outlineLevel="0" collapsed="false">
      <c r="A845" s="135"/>
      <c r="B845" s="150"/>
      <c r="C845" s="151"/>
      <c r="D845" s="152"/>
      <c r="E845" s="152"/>
      <c r="F845" s="153"/>
      <c r="G845" s="152"/>
      <c r="H845" s="152"/>
      <c r="I845" s="152"/>
      <c r="J845" s="153"/>
      <c r="K845" s="152"/>
      <c r="L845" s="152"/>
      <c r="M845" s="149"/>
      <c r="N845" s="150"/>
      <c r="O845" s="153"/>
      <c r="P845" s="152"/>
      <c r="Q845" s="152"/>
      <c r="R845" s="152"/>
      <c r="S845" s="152"/>
      <c r="T845" s="152"/>
      <c r="U845" s="152"/>
    </row>
    <row r="846" customFormat="false" ht="14.25" hidden="false" customHeight="true" outlineLevel="0" collapsed="false">
      <c r="A846" s="135"/>
      <c r="B846" s="150"/>
      <c r="C846" s="151"/>
      <c r="D846" s="152"/>
      <c r="E846" s="152"/>
      <c r="F846" s="153"/>
      <c r="G846" s="152"/>
      <c r="H846" s="152"/>
      <c r="I846" s="152"/>
      <c r="J846" s="153"/>
      <c r="K846" s="152"/>
      <c r="L846" s="152"/>
      <c r="M846" s="149"/>
      <c r="N846" s="150"/>
      <c r="O846" s="153"/>
      <c r="P846" s="152"/>
      <c r="Q846" s="152"/>
      <c r="R846" s="152"/>
      <c r="S846" s="152"/>
      <c r="T846" s="152"/>
      <c r="U846" s="152"/>
    </row>
    <row r="847" customFormat="false" ht="14.25" hidden="false" customHeight="true" outlineLevel="0" collapsed="false">
      <c r="A847" s="135"/>
      <c r="B847" s="150"/>
      <c r="C847" s="151"/>
      <c r="D847" s="152"/>
      <c r="E847" s="152"/>
      <c r="F847" s="153"/>
      <c r="G847" s="152"/>
      <c r="H847" s="152"/>
      <c r="I847" s="152"/>
      <c r="J847" s="153"/>
      <c r="K847" s="152"/>
      <c r="L847" s="152"/>
      <c r="M847" s="149"/>
      <c r="N847" s="150"/>
      <c r="O847" s="153"/>
      <c r="P847" s="152"/>
      <c r="Q847" s="152"/>
      <c r="R847" s="152"/>
      <c r="S847" s="152"/>
      <c r="T847" s="152"/>
      <c r="U847" s="152"/>
    </row>
    <row r="848" customFormat="false" ht="14.25" hidden="false" customHeight="true" outlineLevel="0" collapsed="false">
      <c r="A848" s="135"/>
      <c r="B848" s="150"/>
      <c r="C848" s="151"/>
      <c r="D848" s="152"/>
      <c r="E848" s="152"/>
      <c r="F848" s="153"/>
      <c r="G848" s="152"/>
      <c r="H848" s="152"/>
      <c r="I848" s="152"/>
      <c r="J848" s="153"/>
      <c r="K848" s="152"/>
      <c r="L848" s="152"/>
      <c r="M848" s="149"/>
      <c r="N848" s="150"/>
      <c r="O848" s="153"/>
      <c r="P848" s="152"/>
      <c r="Q848" s="152"/>
      <c r="R848" s="152"/>
      <c r="S848" s="152"/>
      <c r="T848" s="152"/>
      <c r="U848" s="152"/>
    </row>
    <row r="849" customFormat="false" ht="14.25" hidden="false" customHeight="true" outlineLevel="0" collapsed="false">
      <c r="A849" s="135"/>
      <c r="B849" s="150"/>
      <c r="C849" s="151"/>
      <c r="D849" s="152"/>
      <c r="E849" s="152"/>
      <c r="F849" s="153"/>
      <c r="G849" s="152"/>
      <c r="H849" s="152"/>
      <c r="I849" s="152"/>
      <c r="J849" s="153"/>
      <c r="K849" s="152"/>
      <c r="L849" s="152"/>
      <c r="M849" s="149"/>
      <c r="N849" s="150"/>
      <c r="O849" s="153"/>
      <c r="P849" s="152"/>
      <c r="Q849" s="152"/>
      <c r="R849" s="152"/>
      <c r="S849" s="152"/>
      <c r="T849" s="152"/>
      <c r="U849" s="152"/>
    </row>
    <row r="850" customFormat="false" ht="14.25" hidden="false" customHeight="true" outlineLevel="0" collapsed="false">
      <c r="A850" s="135"/>
      <c r="B850" s="150"/>
      <c r="C850" s="151"/>
      <c r="D850" s="152"/>
      <c r="E850" s="152"/>
      <c r="F850" s="153"/>
      <c r="G850" s="152"/>
      <c r="H850" s="152"/>
      <c r="I850" s="152"/>
      <c r="J850" s="153"/>
      <c r="K850" s="152"/>
      <c r="L850" s="152"/>
      <c r="M850" s="149"/>
      <c r="N850" s="150"/>
      <c r="O850" s="153"/>
      <c r="P850" s="152"/>
      <c r="Q850" s="152"/>
      <c r="R850" s="152"/>
      <c r="S850" s="152"/>
      <c r="T850" s="152"/>
      <c r="U850" s="152"/>
    </row>
    <row r="851" customFormat="false" ht="14.25" hidden="false" customHeight="true" outlineLevel="0" collapsed="false">
      <c r="A851" s="135"/>
      <c r="B851" s="150"/>
      <c r="C851" s="151"/>
      <c r="D851" s="152"/>
      <c r="E851" s="152"/>
      <c r="F851" s="153"/>
      <c r="G851" s="152"/>
      <c r="H851" s="152"/>
      <c r="I851" s="152"/>
      <c r="J851" s="153"/>
      <c r="K851" s="152"/>
      <c r="L851" s="152"/>
      <c r="M851" s="149"/>
      <c r="N851" s="150"/>
      <c r="O851" s="153"/>
      <c r="P851" s="152"/>
      <c r="Q851" s="152"/>
      <c r="R851" s="152"/>
      <c r="S851" s="152"/>
      <c r="T851" s="152"/>
      <c r="U851" s="152"/>
    </row>
    <row r="852" customFormat="false" ht="14.25" hidden="false" customHeight="true" outlineLevel="0" collapsed="false">
      <c r="A852" s="135"/>
      <c r="B852" s="150"/>
      <c r="C852" s="151"/>
      <c r="D852" s="152"/>
      <c r="E852" s="152"/>
      <c r="F852" s="153"/>
      <c r="G852" s="152"/>
      <c r="H852" s="152"/>
      <c r="I852" s="152"/>
      <c r="J852" s="153"/>
      <c r="K852" s="152"/>
      <c r="L852" s="152"/>
      <c r="M852" s="149"/>
      <c r="N852" s="150"/>
      <c r="O852" s="153"/>
      <c r="P852" s="152"/>
      <c r="Q852" s="152"/>
      <c r="R852" s="152"/>
      <c r="S852" s="152"/>
      <c r="T852" s="152"/>
      <c r="U852" s="152"/>
    </row>
    <row r="853" customFormat="false" ht="14.25" hidden="false" customHeight="true" outlineLevel="0" collapsed="false">
      <c r="A853" s="135"/>
      <c r="B853" s="150"/>
      <c r="C853" s="151"/>
      <c r="D853" s="152"/>
      <c r="E853" s="152"/>
      <c r="F853" s="153"/>
      <c r="G853" s="152"/>
      <c r="H853" s="152"/>
      <c r="I853" s="152"/>
      <c r="J853" s="153"/>
      <c r="K853" s="152"/>
      <c r="L853" s="152"/>
      <c r="M853" s="149"/>
      <c r="N853" s="150"/>
      <c r="O853" s="153"/>
      <c r="P853" s="152"/>
      <c r="Q853" s="152"/>
      <c r="R853" s="152"/>
      <c r="S853" s="152"/>
      <c r="T853" s="152"/>
      <c r="U853" s="152"/>
    </row>
    <row r="854" customFormat="false" ht="14.25" hidden="false" customHeight="true" outlineLevel="0" collapsed="false">
      <c r="A854" s="135"/>
      <c r="B854" s="150"/>
      <c r="C854" s="151"/>
      <c r="D854" s="152"/>
      <c r="E854" s="152"/>
      <c r="F854" s="153"/>
      <c r="G854" s="152"/>
      <c r="H854" s="152"/>
      <c r="I854" s="152"/>
      <c r="J854" s="153"/>
      <c r="K854" s="152"/>
      <c r="L854" s="152"/>
      <c r="M854" s="149"/>
      <c r="N854" s="150"/>
      <c r="O854" s="153"/>
      <c r="P854" s="152"/>
      <c r="Q854" s="152"/>
      <c r="R854" s="152"/>
      <c r="S854" s="152"/>
      <c r="T854" s="152"/>
      <c r="U854" s="152"/>
    </row>
    <row r="855" customFormat="false" ht="14.25" hidden="false" customHeight="true" outlineLevel="0" collapsed="false">
      <c r="A855" s="135"/>
      <c r="B855" s="150"/>
      <c r="C855" s="151"/>
      <c r="D855" s="152"/>
      <c r="E855" s="152"/>
      <c r="F855" s="153"/>
      <c r="G855" s="152"/>
      <c r="H855" s="152"/>
      <c r="I855" s="152"/>
      <c r="J855" s="153"/>
      <c r="K855" s="152"/>
      <c r="L855" s="152"/>
      <c r="M855" s="149"/>
      <c r="N855" s="150"/>
      <c r="O855" s="153"/>
      <c r="P855" s="152"/>
      <c r="Q855" s="152"/>
      <c r="R855" s="152"/>
      <c r="S855" s="152"/>
      <c r="T855" s="152"/>
      <c r="U855" s="152"/>
    </row>
    <row r="856" customFormat="false" ht="14.25" hidden="false" customHeight="true" outlineLevel="0" collapsed="false">
      <c r="A856" s="135"/>
      <c r="B856" s="150"/>
      <c r="C856" s="151"/>
      <c r="D856" s="152"/>
      <c r="E856" s="152"/>
      <c r="F856" s="153"/>
      <c r="G856" s="152"/>
      <c r="H856" s="152"/>
      <c r="I856" s="152"/>
      <c r="J856" s="153"/>
      <c r="K856" s="152"/>
      <c r="L856" s="152"/>
      <c r="M856" s="149"/>
      <c r="N856" s="150"/>
      <c r="O856" s="153"/>
      <c r="P856" s="152"/>
      <c r="Q856" s="152"/>
      <c r="R856" s="152"/>
      <c r="S856" s="152"/>
      <c r="T856" s="152"/>
      <c r="U856" s="152"/>
    </row>
    <row r="857" customFormat="false" ht="14.25" hidden="false" customHeight="true" outlineLevel="0" collapsed="false">
      <c r="A857" s="135"/>
      <c r="B857" s="150"/>
      <c r="C857" s="151"/>
      <c r="D857" s="152"/>
      <c r="E857" s="152"/>
      <c r="F857" s="153"/>
      <c r="G857" s="152"/>
      <c r="H857" s="152"/>
      <c r="I857" s="152"/>
      <c r="J857" s="153"/>
      <c r="K857" s="152"/>
      <c r="L857" s="152"/>
      <c r="M857" s="149"/>
      <c r="N857" s="150"/>
      <c r="O857" s="153"/>
      <c r="P857" s="152"/>
      <c r="Q857" s="152"/>
      <c r="R857" s="152"/>
      <c r="S857" s="152"/>
      <c r="T857" s="152"/>
      <c r="U857" s="152"/>
    </row>
    <row r="858" customFormat="false" ht="14.25" hidden="false" customHeight="true" outlineLevel="0" collapsed="false">
      <c r="A858" s="135"/>
      <c r="B858" s="150"/>
      <c r="C858" s="151"/>
      <c r="D858" s="152"/>
      <c r="E858" s="152"/>
      <c r="F858" s="153"/>
      <c r="G858" s="152"/>
      <c r="H858" s="152"/>
      <c r="I858" s="152"/>
      <c r="J858" s="153"/>
      <c r="K858" s="152"/>
      <c r="L858" s="152"/>
      <c r="M858" s="149"/>
      <c r="N858" s="150"/>
      <c r="O858" s="153"/>
      <c r="P858" s="152"/>
      <c r="Q858" s="152"/>
      <c r="R858" s="152"/>
      <c r="S858" s="152"/>
      <c r="T858" s="152"/>
      <c r="U858" s="152"/>
    </row>
    <row r="859" customFormat="false" ht="14.25" hidden="false" customHeight="true" outlineLevel="0" collapsed="false">
      <c r="A859" s="135"/>
      <c r="B859" s="150"/>
      <c r="C859" s="151"/>
      <c r="D859" s="152"/>
      <c r="E859" s="152"/>
      <c r="F859" s="153"/>
      <c r="G859" s="152"/>
      <c r="H859" s="152"/>
      <c r="I859" s="152"/>
      <c r="J859" s="153"/>
      <c r="K859" s="152"/>
      <c r="L859" s="152"/>
      <c r="M859" s="149"/>
      <c r="N859" s="150"/>
      <c r="O859" s="153"/>
      <c r="P859" s="152"/>
      <c r="Q859" s="152"/>
      <c r="R859" s="152"/>
      <c r="S859" s="152"/>
      <c r="T859" s="152"/>
      <c r="U859" s="152"/>
    </row>
    <row r="860" customFormat="false" ht="14.25" hidden="false" customHeight="true" outlineLevel="0" collapsed="false">
      <c r="A860" s="135"/>
      <c r="B860" s="150"/>
      <c r="C860" s="151"/>
      <c r="D860" s="152"/>
      <c r="E860" s="152"/>
      <c r="F860" s="153"/>
      <c r="G860" s="152"/>
      <c r="H860" s="152"/>
      <c r="I860" s="152"/>
      <c r="J860" s="153"/>
      <c r="K860" s="152"/>
      <c r="L860" s="152"/>
      <c r="M860" s="149"/>
      <c r="N860" s="150"/>
      <c r="O860" s="153"/>
      <c r="P860" s="152"/>
      <c r="Q860" s="152"/>
      <c r="R860" s="152"/>
      <c r="S860" s="152"/>
      <c r="T860" s="152"/>
      <c r="U860" s="152"/>
    </row>
    <row r="861" customFormat="false" ht="14.25" hidden="false" customHeight="true" outlineLevel="0" collapsed="false">
      <c r="A861" s="135"/>
      <c r="B861" s="150"/>
      <c r="C861" s="151"/>
      <c r="D861" s="152"/>
      <c r="E861" s="152"/>
      <c r="F861" s="153"/>
      <c r="G861" s="152"/>
      <c r="H861" s="152"/>
      <c r="I861" s="152"/>
      <c r="J861" s="153"/>
      <c r="K861" s="152"/>
      <c r="L861" s="152"/>
      <c r="M861" s="149"/>
      <c r="N861" s="150"/>
      <c r="O861" s="153"/>
      <c r="P861" s="152"/>
      <c r="Q861" s="152"/>
      <c r="R861" s="152"/>
      <c r="S861" s="152"/>
      <c r="T861" s="152"/>
      <c r="U861" s="152"/>
    </row>
    <row r="862" customFormat="false" ht="14.25" hidden="false" customHeight="true" outlineLevel="0" collapsed="false">
      <c r="A862" s="135"/>
      <c r="B862" s="150"/>
      <c r="C862" s="151"/>
      <c r="D862" s="152"/>
      <c r="E862" s="152"/>
      <c r="F862" s="153"/>
      <c r="G862" s="152"/>
      <c r="H862" s="152"/>
      <c r="I862" s="152"/>
      <c r="J862" s="153"/>
      <c r="K862" s="152"/>
      <c r="L862" s="152"/>
      <c r="M862" s="149"/>
      <c r="N862" s="150"/>
      <c r="O862" s="153"/>
      <c r="P862" s="152"/>
      <c r="Q862" s="152"/>
      <c r="R862" s="152"/>
      <c r="S862" s="152"/>
      <c r="T862" s="152"/>
      <c r="U862" s="152"/>
    </row>
    <row r="863" customFormat="false" ht="14.25" hidden="false" customHeight="true" outlineLevel="0" collapsed="false">
      <c r="A863" s="135"/>
      <c r="B863" s="150"/>
      <c r="C863" s="151"/>
      <c r="D863" s="152"/>
      <c r="E863" s="152"/>
      <c r="F863" s="153"/>
      <c r="G863" s="152"/>
      <c r="H863" s="152"/>
      <c r="I863" s="152"/>
      <c r="J863" s="153"/>
      <c r="K863" s="152"/>
      <c r="L863" s="152"/>
      <c r="M863" s="149"/>
      <c r="N863" s="150"/>
      <c r="O863" s="153"/>
      <c r="P863" s="152"/>
      <c r="Q863" s="152"/>
      <c r="R863" s="152"/>
      <c r="S863" s="152"/>
      <c r="T863" s="152"/>
      <c r="U863" s="152"/>
    </row>
    <row r="864" customFormat="false" ht="14.25" hidden="false" customHeight="true" outlineLevel="0" collapsed="false">
      <c r="A864" s="135"/>
      <c r="B864" s="150"/>
      <c r="C864" s="151"/>
      <c r="D864" s="152"/>
      <c r="E864" s="152"/>
      <c r="F864" s="153"/>
      <c r="G864" s="152"/>
      <c r="H864" s="152"/>
      <c r="I864" s="152"/>
      <c r="J864" s="153"/>
      <c r="K864" s="152"/>
      <c r="L864" s="152"/>
      <c r="M864" s="149"/>
      <c r="N864" s="150"/>
      <c r="O864" s="153"/>
      <c r="P864" s="152"/>
      <c r="Q864" s="152"/>
      <c r="R864" s="152"/>
      <c r="S864" s="152"/>
      <c r="T864" s="152"/>
      <c r="U864" s="152"/>
    </row>
    <row r="865" customFormat="false" ht="14.25" hidden="false" customHeight="true" outlineLevel="0" collapsed="false">
      <c r="A865" s="135"/>
      <c r="B865" s="150"/>
      <c r="C865" s="151"/>
      <c r="D865" s="152"/>
      <c r="E865" s="152"/>
      <c r="F865" s="153"/>
      <c r="G865" s="152"/>
      <c r="H865" s="152"/>
      <c r="I865" s="152"/>
      <c r="J865" s="153"/>
      <c r="K865" s="152"/>
      <c r="L865" s="152"/>
      <c r="M865" s="149"/>
      <c r="N865" s="150"/>
      <c r="O865" s="153"/>
      <c r="P865" s="152"/>
      <c r="Q865" s="152"/>
      <c r="R865" s="152"/>
      <c r="S865" s="152"/>
      <c r="T865" s="152"/>
      <c r="U865" s="152"/>
    </row>
    <row r="866" customFormat="false" ht="14.25" hidden="false" customHeight="true" outlineLevel="0" collapsed="false">
      <c r="A866" s="135"/>
      <c r="B866" s="150"/>
      <c r="C866" s="151"/>
      <c r="D866" s="152"/>
      <c r="E866" s="152"/>
      <c r="F866" s="153"/>
      <c r="G866" s="152"/>
      <c r="H866" s="152"/>
      <c r="I866" s="152"/>
      <c r="J866" s="153"/>
      <c r="K866" s="152"/>
      <c r="L866" s="152"/>
      <c r="M866" s="149"/>
      <c r="N866" s="150"/>
      <c r="O866" s="153"/>
      <c r="P866" s="152"/>
      <c r="Q866" s="152"/>
      <c r="R866" s="152"/>
      <c r="S866" s="152"/>
      <c r="T866" s="152"/>
      <c r="U866" s="152"/>
    </row>
    <row r="867" customFormat="false" ht="14.25" hidden="false" customHeight="true" outlineLevel="0" collapsed="false">
      <c r="A867" s="135"/>
      <c r="B867" s="150"/>
      <c r="C867" s="151"/>
      <c r="D867" s="152"/>
      <c r="E867" s="152"/>
      <c r="F867" s="153"/>
      <c r="G867" s="152"/>
      <c r="H867" s="152"/>
      <c r="I867" s="152"/>
      <c r="J867" s="153"/>
      <c r="K867" s="152"/>
      <c r="L867" s="152"/>
      <c r="M867" s="149"/>
      <c r="N867" s="150"/>
      <c r="O867" s="153"/>
      <c r="P867" s="152"/>
      <c r="Q867" s="152"/>
      <c r="R867" s="152"/>
      <c r="S867" s="152"/>
      <c r="T867" s="152"/>
      <c r="U867" s="152"/>
    </row>
    <row r="868" customFormat="false" ht="14.25" hidden="false" customHeight="true" outlineLevel="0" collapsed="false">
      <c r="A868" s="135"/>
      <c r="B868" s="150"/>
      <c r="C868" s="151"/>
      <c r="D868" s="152"/>
      <c r="E868" s="152"/>
      <c r="F868" s="153"/>
      <c r="G868" s="152"/>
      <c r="H868" s="152"/>
      <c r="I868" s="152"/>
      <c r="J868" s="153"/>
      <c r="K868" s="152"/>
      <c r="L868" s="152"/>
      <c r="M868" s="149"/>
      <c r="N868" s="150"/>
      <c r="O868" s="153"/>
      <c r="P868" s="152"/>
      <c r="Q868" s="152"/>
      <c r="R868" s="152"/>
      <c r="S868" s="152"/>
      <c r="T868" s="152"/>
      <c r="U868" s="152"/>
    </row>
    <row r="869" customFormat="false" ht="14.25" hidden="false" customHeight="true" outlineLevel="0" collapsed="false">
      <c r="A869" s="135"/>
      <c r="B869" s="150"/>
      <c r="C869" s="151"/>
      <c r="D869" s="152"/>
      <c r="E869" s="152"/>
      <c r="F869" s="153"/>
      <c r="G869" s="152"/>
      <c r="H869" s="152"/>
      <c r="I869" s="152"/>
      <c r="J869" s="153"/>
      <c r="K869" s="152"/>
      <c r="L869" s="152"/>
      <c r="M869" s="149"/>
      <c r="N869" s="150"/>
      <c r="O869" s="153"/>
      <c r="P869" s="152"/>
      <c r="Q869" s="152"/>
      <c r="R869" s="152"/>
      <c r="S869" s="152"/>
      <c r="T869" s="152"/>
      <c r="U869" s="152"/>
    </row>
    <row r="870" customFormat="false" ht="14.25" hidden="false" customHeight="true" outlineLevel="0" collapsed="false">
      <c r="A870" s="135"/>
      <c r="B870" s="150"/>
      <c r="C870" s="151"/>
      <c r="D870" s="152"/>
      <c r="E870" s="152"/>
      <c r="F870" s="153"/>
      <c r="G870" s="152"/>
      <c r="H870" s="152"/>
      <c r="I870" s="152"/>
      <c r="J870" s="153"/>
      <c r="K870" s="152"/>
      <c r="L870" s="152"/>
      <c r="M870" s="149"/>
      <c r="N870" s="150"/>
      <c r="O870" s="153"/>
      <c r="P870" s="152"/>
      <c r="Q870" s="152"/>
      <c r="R870" s="152"/>
      <c r="S870" s="152"/>
      <c r="T870" s="152"/>
      <c r="U870" s="152"/>
    </row>
    <row r="871" customFormat="false" ht="14.25" hidden="false" customHeight="true" outlineLevel="0" collapsed="false">
      <c r="A871" s="135"/>
      <c r="B871" s="150"/>
      <c r="C871" s="151"/>
      <c r="D871" s="152"/>
      <c r="E871" s="152"/>
      <c r="F871" s="153"/>
      <c r="G871" s="152"/>
      <c r="H871" s="152"/>
      <c r="I871" s="152"/>
      <c r="J871" s="153"/>
      <c r="K871" s="152"/>
      <c r="L871" s="152"/>
      <c r="M871" s="149"/>
      <c r="N871" s="150"/>
      <c r="O871" s="153"/>
      <c r="P871" s="152"/>
      <c r="Q871" s="152"/>
      <c r="R871" s="152"/>
      <c r="S871" s="152"/>
      <c r="T871" s="152"/>
      <c r="U871" s="152"/>
    </row>
    <row r="872" customFormat="false" ht="14.25" hidden="false" customHeight="true" outlineLevel="0" collapsed="false">
      <c r="A872" s="135"/>
      <c r="B872" s="150"/>
      <c r="C872" s="151"/>
      <c r="D872" s="152"/>
      <c r="E872" s="152"/>
      <c r="F872" s="153"/>
      <c r="G872" s="152"/>
      <c r="H872" s="152"/>
      <c r="I872" s="152"/>
      <c r="J872" s="153"/>
      <c r="K872" s="152"/>
      <c r="L872" s="152"/>
      <c r="M872" s="149"/>
      <c r="N872" s="150"/>
      <c r="O872" s="153"/>
      <c r="P872" s="152"/>
      <c r="Q872" s="152"/>
      <c r="R872" s="152"/>
      <c r="S872" s="152"/>
      <c r="T872" s="152"/>
      <c r="U872" s="152"/>
    </row>
    <row r="873" customFormat="false" ht="14.25" hidden="false" customHeight="true" outlineLevel="0" collapsed="false">
      <c r="A873" s="135"/>
      <c r="B873" s="150"/>
      <c r="C873" s="151"/>
      <c r="D873" s="152"/>
      <c r="E873" s="152"/>
      <c r="F873" s="153"/>
      <c r="G873" s="152"/>
      <c r="H873" s="152"/>
      <c r="I873" s="152"/>
      <c r="J873" s="153"/>
      <c r="K873" s="152"/>
      <c r="L873" s="152"/>
      <c r="M873" s="149"/>
      <c r="N873" s="150"/>
      <c r="O873" s="153"/>
      <c r="P873" s="152"/>
      <c r="Q873" s="152"/>
      <c r="R873" s="152"/>
      <c r="S873" s="152"/>
      <c r="T873" s="152"/>
      <c r="U873" s="152"/>
    </row>
    <row r="874" customFormat="false" ht="14.25" hidden="false" customHeight="true" outlineLevel="0" collapsed="false">
      <c r="A874" s="135"/>
      <c r="B874" s="150"/>
      <c r="C874" s="151"/>
      <c r="D874" s="152"/>
      <c r="E874" s="152"/>
      <c r="F874" s="153"/>
      <c r="G874" s="152"/>
      <c r="H874" s="152"/>
      <c r="I874" s="152"/>
      <c r="J874" s="153"/>
      <c r="K874" s="152"/>
      <c r="L874" s="152"/>
      <c r="M874" s="149"/>
      <c r="N874" s="150"/>
      <c r="O874" s="153"/>
      <c r="P874" s="152"/>
      <c r="Q874" s="152"/>
      <c r="R874" s="152"/>
      <c r="S874" s="152"/>
      <c r="T874" s="152"/>
      <c r="U874" s="152"/>
    </row>
    <row r="875" customFormat="false" ht="14.25" hidden="false" customHeight="true" outlineLevel="0" collapsed="false">
      <c r="A875" s="135"/>
      <c r="B875" s="150"/>
      <c r="C875" s="151"/>
      <c r="D875" s="152"/>
      <c r="E875" s="152"/>
      <c r="F875" s="153"/>
      <c r="G875" s="152"/>
      <c r="H875" s="152"/>
      <c r="I875" s="152"/>
      <c r="J875" s="153"/>
      <c r="K875" s="152"/>
      <c r="L875" s="152"/>
      <c r="M875" s="149"/>
      <c r="N875" s="150"/>
      <c r="O875" s="153"/>
      <c r="P875" s="152"/>
      <c r="Q875" s="152"/>
      <c r="R875" s="152"/>
      <c r="S875" s="152"/>
      <c r="T875" s="152"/>
      <c r="U875" s="152"/>
    </row>
    <row r="876" customFormat="false" ht="14.25" hidden="false" customHeight="true" outlineLevel="0" collapsed="false">
      <c r="A876" s="135"/>
      <c r="B876" s="150"/>
      <c r="C876" s="151"/>
      <c r="D876" s="152"/>
      <c r="E876" s="152"/>
      <c r="F876" s="153"/>
      <c r="G876" s="152"/>
      <c r="H876" s="152"/>
      <c r="I876" s="152"/>
      <c r="J876" s="153"/>
      <c r="K876" s="152"/>
      <c r="L876" s="152"/>
      <c r="M876" s="149"/>
      <c r="N876" s="150"/>
      <c r="O876" s="153"/>
      <c r="P876" s="152"/>
      <c r="Q876" s="152"/>
      <c r="R876" s="152"/>
      <c r="S876" s="152"/>
      <c r="T876" s="152"/>
      <c r="U876" s="152"/>
    </row>
    <row r="877" customFormat="false" ht="14.25" hidden="false" customHeight="true" outlineLevel="0" collapsed="false">
      <c r="A877" s="135"/>
      <c r="B877" s="150"/>
      <c r="C877" s="151"/>
      <c r="D877" s="152"/>
      <c r="E877" s="152"/>
      <c r="F877" s="153"/>
      <c r="G877" s="152"/>
      <c r="H877" s="152"/>
      <c r="I877" s="152"/>
      <c r="J877" s="153"/>
      <c r="K877" s="152"/>
      <c r="L877" s="152"/>
      <c r="M877" s="149"/>
      <c r="N877" s="150"/>
      <c r="O877" s="153"/>
      <c r="P877" s="152"/>
      <c r="Q877" s="152"/>
      <c r="R877" s="152"/>
      <c r="S877" s="152"/>
      <c r="T877" s="152"/>
      <c r="U877" s="152"/>
    </row>
    <row r="878" customFormat="false" ht="14.25" hidden="false" customHeight="true" outlineLevel="0" collapsed="false">
      <c r="A878" s="135"/>
      <c r="B878" s="150"/>
      <c r="C878" s="151"/>
      <c r="D878" s="152"/>
      <c r="E878" s="152"/>
      <c r="F878" s="153"/>
      <c r="G878" s="152"/>
      <c r="H878" s="152"/>
      <c r="I878" s="152"/>
      <c r="J878" s="153"/>
      <c r="K878" s="152"/>
      <c r="L878" s="152"/>
      <c r="M878" s="149"/>
      <c r="N878" s="150"/>
      <c r="O878" s="153"/>
      <c r="P878" s="152"/>
      <c r="Q878" s="152"/>
      <c r="R878" s="152"/>
      <c r="S878" s="152"/>
      <c r="T878" s="152"/>
      <c r="U878" s="152"/>
    </row>
    <row r="879" customFormat="false" ht="14.25" hidden="false" customHeight="true" outlineLevel="0" collapsed="false">
      <c r="A879" s="135"/>
      <c r="B879" s="150"/>
      <c r="C879" s="151"/>
      <c r="D879" s="152"/>
      <c r="E879" s="152"/>
      <c r="F879" s="153"/>
      <c r="G879" s="152"/>
      <c r="H879" s="152"/>
      <c r="I879" s="152"/>
      <c r="J879" s="153"/>
      <c r="K879" s="152"/>
      <c r="L879" s="152"/>
      <c r="M879" s="149"/>
      <c r="N879" s="150"/>
      <c r="O879" s="153"/>
      <c r="P879" s="152"/>
      <c r="Q879" s="152"/>
      <c r="R879" s="152"/>
      <c r="S879" s="152"/>
      <c r="T879" s="152"/>
      <c r="U879" s="152"/>
    </row>
    <row r="880" customFormat="false" ht="14.25" hidden="false" customHeight="true" outlineLevel="0" collapsed="false">
      <c r="A880" s="135"/>
      <c r="B880" s="150"/>
      <c r="C880" s="151"/>
      <c r="D880" s="152"/>
      <c r="E880" s="152"/>
      <c r="F880" s="153"/>
      <c r="G880" s="152"/>
      <c r="H880" s="152"/>
      <c r="I880" s="152"/>
      <c r="J880" s="153"/>
      <c r="K880" s="152"/>
      <c r="L880" s="152"/>
      <c r="M880" s="149"/>
      <c r="N880" s="150"/>
      <c r="O880" s="153"/>
      <c r="P880" s="152"/>
      <c r="Q880" s="152"/>
      <c r="R880" s="152"/>
      <c r="S880" s="152"/>
      <c r="T880" s="152"/>
      <c r="U880" s="152"/>
    </row>
    <row r="881" customFormat="false" ht="14.25" hidden="false" customHeight="true" outlineLevel="0" collapsed="false">
      <c r="A881" s="135"/>
      <c r="B881" s="150"/>
      <c r="C881" s="151"/>
      <c r="D881" s="152"/>
      <c r="E881" s="152"/>
      <c r="F881" s="153"/>
      <c r="G881" s="152"/>
      <c r="H881" s="152"/>
      <c r="I881" s="152"/>
      <c r="J881" s="153"/>
      <c r="K881" s="152"/>
      <c r="L881" s="152"/>
      <c r="M881" s="149"/>
      <c r="N881" s="150"/>
      <c r="O881" s="153"/>
      <c r="P881" s="152"/>
      <c r="Q881" s="152"/>
      <c r="R881" s="152"/>
      <c r="S881" s="152"/>
      <c r="T881" s="152"/>
      <c r="U881" s="152"/>
    </row>
    <row r="882" customFormat="false" ht="14.25" hidden="false" customHeight="true" outlineLevel="0" collapsed="false">
      <c r="A882" s="135"/>
      <c r="B882" s="150"/>
      <c r="C882" s="151"/>
      <c r="D882" s="152"/>
      <c r="E882" s="152"/>
      <c r="F882" s="153"/>
      <c r="G882" s="152"/>
      <c r="H882" s="152"/>
      <c r="I882" s="152"/>
      <c r="J882" s="153"/>
      <c r="K882" s="152"/>
      <c r="L882" s="152"/>
      <c r="M882" s="149"/>
      <c r="N882" s="150"/>
      <c r="O882" s="153"/>
      <c r="P882" s="152"/>
      <c r="Q882" s="152"/>
      <c r="R882" s="152"/>
      <c r="S882" s="152"/>
      <c r="T882" s="152"/>
      <c r="U882" s="152"/>
    </row>
    <row r="883" customFormat="false" ht="14.25" hidden="false" customHeight="true" outlineLevel="0" collapsed="false">
      <c r="A883" s="135"/>
      <c r="B883" s="150"/>
      <c r="C883" s="151"/>
      <c r="D883" s="152"/>
      <c r="E883" s="152"/>
      <c r="F883" s="153"/>
      <c r="G883" s="152"/>
      <c r="H883" s="152"/>
      <c r="I883" s="152"/>
      <c r="J883" s="153"/>
      <c r="K883" s="152"/>
      <c r="L883" s="152"/>
      <c r="M883" s="149"/>
      <c r="N883" s="150"/>
      <c r="O883" s="153"/>
      <c r="P883" s="152"/>
      <c r="Q883" s="152"/>
      <c r="R883" s="152"/>
      <c r="S883" s="152"/>
      <c r="T883" s="152"/>
      <c r="U883" s="152"/>
    </row>
    <row r="884" customFormat="false" ht="14.25" hidden="false" customHeight="true" outlineLevel="0" collapsed="false">
      <c r="A884" s="135"/>
      <c r="B884" s="150"/>
      <c r="C884" s="151"/>
      <c r="D884" s="152"/>
      <c r="E884" s="152"/>
      <c r="F884" s="153"/>
      <c r="G884" s="152"/>
      <c r="H884" s="152"/>
      <c r="I884" s="152"/>
      <c r="J884" s="153"/>
      <c r="K884" s="152"/>
      <c r="L884" s="152"/>
      <c r="M884" s="149"/>
      <c r="N884" s="150"/>
      <c r="O884" s="153"/>
      <c r="P884" s="152"/>
      <c r="Q884" s="152"/>
      <c r="R884" s="152"/>
      <c r="S884" s="152"/>
      <c r="T884" s="152"/>
      <c r="U884" s="152"/>
    </row>
    <row r="885" customFormat="false" ht="14.25" hidden="false" customHeight="true" outlineLevel="0" collapsed="false">
      <c r="A885" s="135"/>
      <c r="B885" s="150"/>
      <c r="C885" s="151"/>
      <c r="D885" s="152"/>
      <c r="E885" s="152"/>
      <c r="F885" s="153"/>
      <c r="G885" s="152"/>
      <c r="H885" s="152"/>
      <c r="I885" s="152"/>
      <c r="J885" s="153"/>
      <c r="K885" s="152"/>
      <c r="L885" s="152"/>
      <c r="M885" s="149"/>
      <c r="N885" s="150"/>
      <c r="O885" s="153"/>
      <c r="P885" s="152"/>
      <c r="Q885" s="152"/>
      <c r="R885" s="152"/>
      <c r="S885" s="152"/>
      <c r="T885" s="152"/>
      <c r="U885" s="152"/>
    </row>
    <row r="886" customFormat="false" ht="14.25" hidden="false" customHeight="true" outlineLevel="0" collapsed="false">
      <c r="A886" s="135"/>
      <c r="B886" s="150"/>
      <c r="C886" s="151"/>
      <c r="D886" s="152"/>
      <c r="E886" s="152"/>
      <c r="F886" s="153"/>
      <c r="G886" s="152"/>
      <c r="H886" s="152"/>
      <c r="I886" s="152"/>
      <c r="J886" s="153"/>
      <c r="K886" s="152"/>
      <c r="L886" s="152"/>
      <c r="M886" s="149"/>
      <c r="N886" s="150"/>
      <c r="O886" s="153"/>
      <c r="P886" s="152"/>
      <c r="Q886" s="152"/>
      <c r="R886" s="152"/>
      <c r="S886" s="152"/>
      <c r="T886" s="152"/>
      <c r="U886" s="152"/>
    </row>
    <row r="887" customFormat="false" ht="14.25" hidden="false" customHeight="true" outlineLevel="0" collapsed="false">
      <c r="A887" s="135"/>
      <c r="B887" s="150"/>
      <c r="C887" s="151"/>
      <c r="D887" s="152"/>
      <c r="E887" s="152"/>
      <c r="F887" s="153"/>
      <c r="G887" s="152"/>
      <c r="H887" s="152"/>
      <c r="I887" s="152"/>
      <c r="J887" s="153"/>
      <c r="K887" s="152"/>
      <c r="L887" s="152"/>
      <c r="M887" s="149"/>
      <c r="N887" s="150"/>
      <c r="O887" s="153"/>
      <c r="P887" s="152"/>
      <c r="Q887" s="152"/>
      <c r="R887" s="152"/>
      <c r="S887" s="152"/>
      <c r="T887" s="152"/>
      <c r="U887" s="152"/>
    </row>
    <row r="888" customFormat="false" ht="14.25" hidden="false" customHeight="true" outlineLevel="0" collapsed="false">
      <c r="A888" s="135"/>
      <c r="B888" s="150"/>
      <c r="C888" s="151"/>
      <c r="D888" s="152"/>
      <c r="E888" s="152"/>
      <c r="F888" s="153"/>
      <c r="G888" s="152"/>
      <c r="H888" s="152"/>
      <c r="I888" s="152"/>
      <c r="J888" s="153"/>
      <c r="K888" s="152"/>
      <c r="L888" s="152"/>
      <c r="M888" s="149"/>
      <c r="N888" s="150"/>
      <c r="O888" s="153"/>
      <c r="P888" s="152"/>
      <c r="Q888" s="152"/>
      <c r="R888" s="152"/>
      <c r="S888" s="152"/>
      <c r="T888" s="152"/>
      <c r="U888" s="152"/>
    </row>
    <row r="889" customFormat="false" ht="14.25" hidden="false" customHeight="true" outlineLevel="0" collapsed="false">
      <c r="A889" s="135"/>
      <c r="B889" s="150"/>
      <c r="C889" s="151"/>
      <c r="D889" s="152"/>
      <c r="E889" s="152"/>
      <c r="F889" s="153"/>
      <c r="G889" s="152"/>
      <c r="H889" s="152"/>
      <c r="I889" s="152"/>
      <c r="J889" s="153"/>
      <c r="K889" s="152"/>
      <c r="L889" s="152"/>
      <c r="M889" s="149"/>
      <c r="N889" s="150"/>
      <c r="O889" s="153"/>
      <c r="P889" s="152"/>
      <c r="Q889" s="152"/>
      <c r="R889" s="152"/>
      <c r="S889" s="152"/>
      <c r="T889" s="152"/>
      <c r="U889" s="152"/>
    </row>
    <row r="890" customFormat="false" ht="14.25" hidden="false" customHeight="true" outlineLevel="0" collapsed="false">
      <c r="A890" s="135"/>
      <c r="B890" s="150"/>
      <c r="C890" s="151"/>
      <c r="D890" s="152"/>
      <c r="E890" s="152"/>
      <c r="F890" s="153"/>
      <c r="G890" s="152"/>
      <c r="H890" s="152"/>
      <c r="I890" s="152"/>
      <c r="J890" s="153"/>
      <c r="K890" s="152"/>
      <c r="L890" s="152"/>
      <c r="M890" s="149"/>
      <c r="N890" s="150"/>
      <c r="O890" s="153"/>
      <c r="P890" s="152"/>
      <c r="Q890" s="152"/>
      <c r="R890" s="152"/>
      <c r="S890" s="152"/>
      <c r="T890" s="152"/>
      <c r="U890" s="152"/>
    </row>
    <row r="891" customFormat="false" ht="14.25" hidden="false" customHeight="true" outlineLevel="0" collapsed="false">
      <c r="A891" s="135"/>
      <c r="B891" s="150"/>
      <c r="C891" s="151"/>
      <c r="D891" s="152"/>
      <c r="E891" s="152"/>
      <c r="F891" s="153"/>
      <c r="G891" s="152"/>
      <c r="H891" s="152"/>
      <c r="I891" s="152"/>
      <c r="J891" s="153"/>
      <c r="K891" s="152"/>
      <c r="L891" s="152"/>
      <c r="M891" s="149"/>
      <c r="N891" s="150"/>
      <c r="O891" s="153"/>
      <c r="P891" s="152"/>
      <c r="Q891" s="152"/>
      <c r="R891" s="152"/>
      <c r="S891" s="152"/>
      <c r="T891" s="152"/>
      <c r="U891" s="152"/>
    </row>
    <row r="892" customFormat="false" ht="14.25" hidden="false" customHeight="true" outlineLevel="0" collapsed="false">
      <c r="A892" s="135"/>
      <c r="B892" s="150"/>
      <c r="C892" s="151"/>
      <c r="D892" s="152"/>
      <c r="E892" s="152"/>
      <c r="F892" s="153"/>
      <c r="G892" s="152"/>
      <c r="H892" s="152"/>
      <c r="I892" s="152"/>
      <c r="J892" s="153"/>
      <c r="K892" s="152"/>
      <c r="L892" s="152"/>
      <c r="M892" s="149"/>
      <c r="N892" s="150"/>
      <c r="O892" s="153"/>
      <c r="P892" s="152"/>
      <c r="Q892" s="152"/>
      <c r="R892" s="152"/>
      <c r="S892" s="152"/>
      <c r="T892" s="152"/>
      <c r="U892" s="152"/>
    </row>
    <row r="893" customFormat="false" ht="14.25" hidden="false" customHeight="true" outlineLevel="0" collapsed="false">
      <c r="A893" s="135"/>
      <c r="B893" s="150"/>
      <c r="C893" s="151"/>
      <c r="D893" s="152"/>
      <c r="E893" s="152"/>
      <c r="F893" s="153"/>
      <c r="G893" s="152"/>
      <c r="H893" s="152"/>
      <c r="I893" s="152"/>
      <c r="J893" s="153"/>
      <c r="K893" s="152"/>
      <c r="L893" s="152"/>
      <c r="M893" s="149"/>
      <c r="N893" s="150"/>
      <c r="O893" s="153"/>
      <c r="P893" s="152"/>
      <c r="Q893" s="152"/>
      <c r="R893" s="152"/>
      <c r="S893" s="152"/>
      <c r="T893" s="152"/>
      <c r="U893" s="152"/>
    </row>
    <row r="894" customFormat="false" ht="14.25" hidden="false" customHeight="true" outlineLevel="0" collapsed="false">
      <c r="A894" s="135"/>
      <c r="B894" s="150"/>
      <c r="C894" s="151"/>
      <c r="D894" s="152"/>
      <c r="E894" s="152"/>
      <c r="F894" s="153"/>
      <c r="G894" s="152"/>
      <c r="H894" s="152"/>
      <c r="I894" s="152"/>
      <c r="J894" s="153"/>
      <c r="K894" s="152"/>
      <c r="L894" s="152"/>
      <c r="M894" s="149"/>
      <c r="N894" s="150"/>
      <c r="O894" s="153"/>
      <c r="P894" s="152"/>
      <c r="Q894" s="152"/>
      <c r="R894" s="152"/>
      <c r="S894" s="152"/>
      <c r="T894" s="152"/>
      <c r="U894" s="152"/>
    </row>
    <row r="895" customFormat="false" ht="14.25" hidden="false" customHeight="true" outlineLevel="0" collapsed="false">
      <c r="A895" s="135"/>
      <c r="B895" s="150"/>
      <c r="C895" s="151"/>
      <c r="D895" s="152"/>
      <c r="E895" s="152"/>
      <c r="F895" s="153"/>
      <c r="G895" s="152"/>
      <c r="H895" s="152"/>
      <c r="I895" s="152"/>
      <c r="J895" s="153"/>
      <c r="K895" s="152"/>
      <c r="L895" s="152"/>
      <c r="M895" s="149"/>
      <c r="N895" s="150"/>
      <c r="O895" s="153"/>
      <c r="P895" s="152"/>
      <c r="Q895" s="152"/>
      <c r="R895" s="152"/>
      <c r="S895" s="152"/>
      <c r="T895" s="152"/>
      <c r="U895" s="152"/>
    </row>
    <row r="896" customFormat="false" ht="14.25" hidden="false" customHeight="true" outlineLevel="0" collapsed="false">
      <c r="A896" s="135"/>
      <c r="B896" s="150"/>
      <c r="C896" s="151"/>
      <c r="D896" s="152"/>
      <c r="E896" s="152"/>
      <c r="F896" s="153"/>
      <c r="G896" s="152"/>
      <c r="H896" s="152"/>
      <c r="I896" s="152"/>
      <c r="J896" s="153"/>
      <c r="K896" s="152"/>
      <c r="L896" s="152"/>
      <c r="M896" s="149"/>
      <c r="N896" s="150"/>
      <c r="O896" s="153"/>
      <c r="P896" s="152"/>
      <c r="Q896" s="152"/>
      <c r="R896" s="152"/>
      <c r="S896" s="152"/>
      <c r="T896" s="152"/>
      <c r="U896" s="152"/>
    </row>
    <row r="897" customFormat="false" ht="14.25" hidden="false" customHeight="true" outlineLevel="0" collapsed="false">
      <c r="A897" s="135"/>
      <c r="B897" s="150"/>
      <c r="C897" s="151"/>
      <c r="D897" s="152"/>
      <c r="E897" s="152"/>
      <c r="F897" s="153"/>
      <c r="G897" s="152"/>
      <c r="H897" s="152"/>
      <c r="I897" s="152"/>
      <c r="J897" s="153"/>
      <c r="K897" s="152"/>
      <c r="L897" s="152"/>
      <c r="M897" s="149"/>
      <c r="N897" s="150"/>
      <c r="O897" s="153"/>
      <c r="P897" s="152"/>
      <c r="Q897" s="152"/>
      <c r="R897" s="152"/>
      <c r="S897" s="152"/>
      <c r="T897" s="152"/>
      <c r="U897" s="152"/>
    </row>
    <row r="898" customFormat="false" ht="14.25" hidden="false" customHeight="true" outlineLevel="0" collapsed="false">
      <c r="A898" s="135"/>
      <c r="B898" s="150"/>
      <c r="C898" s="151"/>
      <c r="D898" s="152"/>
      <c r="E898" s="152"/>
      <c r="F898" s="153"/>
      <c r="G898" s="152"/>
      <c r="H898" s="152"/>
      <c r="I898" s="152"/>
      <c r="J898" s="153"/>
      <c r="K898" s="152"/>
      <c r="L898" s="152"/>
      <c r="M898" s="149"/>
      <c r="N898" s="150"/>
      <c r="O898" s="153"/>
      <c r="P898" s="152"/>
      <c r="Q898" s="152"/>
      <c r="R898" s="152"/>
      <c r="S898" s="152"/>
      <c r="T898" s="152"/>
      <c r="U898" s="152"/>
    </row>
    <row r="899" customFormat="false" ht="14.25" hidden="false" customHeight="true" outlineLevel="0" collapsed="false">
      <c r="A899" s="135"/>
      <c r="B899" s="150"/>
      <c r="C899" s="151"/>
      <c r="D899" s="152"/>
      <c r="E899" s="152"/>
      <c r="F899" s="153"/>
      <c r="G899" s="152"/>
      <c r="H899" s="152"/>
      <c r="I899" s="152"/>
      <c r="J899" s="153"/>
      <c r="K899" s="152"/>
      <c r="L899" s="152"/>
      <c r="M899" s="149"/>
      <c r="N899" s="150"/>
      <c r="O899" s="153"/>
      <c r="P899" s="152"/>
      <c r="Q899" s="152"/>
      <c r="R899" s="152"/>
      <c r="S899" s="152"/>
      <c r="T899" s="152"/>
      <c r="U899" s="152"/>
    </row>
    <row r="900" customFormat="false" ht="14.25" hidden="false" customHeight="true" outlineLevel="0" collapsed="false">
      <c r="A900" s="135"/>
      <c r="B900" s="150"/>
      <c r="C900" s="151"/>
      <c r="D900" s="152"/>
      <c r="E900" s="152"/>
      <c r="F900" s="153"/>
      <c r="G900" s="152"/>
      <c r="H900" s="152"/>
      <c r="I900" s="152"/>
      <c r="J900" s="153"/>
      <c r="K900" s="152"/>
      <c r="L900" s="152"/>
      <c r="M900" s="149"/>
      <c r="N900" s="150"/>
      <c r="O900" s="153"/>
      <c r="P900" s="152"/>
      <c r="Q900" s="152"/>
      <c r="R900" s="152"/>
      <c r="S900" s="152"/>
      <c r="T900" s="152"/>
      <c r="U900" s="152"/>
    </row>
    <row r="901" customFormat="false" ht="14.25" hidden="false" customHeight="true" outlineLevel="0" collapsed="false">
      <c r="A901" s="135"/>
      <c r="B901" s="150"/>
      <c r="C901" s="151"/>
      <c r="D901" s="152"/>
      <c r="E901" s="152"/>
      <c r="F901" s="153"/>
      <c r="G901" s="152"/>
      <c r="H901" s="152"/>
      <c r="I901" s="152"/>
      <c r="J901" s="153"/>
      <c r="K901" s="152"/>
      <c r="L901" s="152"/>
      <c r="M901" s="149"/>
      <c r="N901" s="150"/>
      <c r="O901" s="153"/>
      <c r="P901" s="152"/>
      <c r="Q901" s="152"/>
      <c r="R901" s="152"/>
      <c r="S901" s="152"/>
      <c r="T901" s="152"/>
      <c r="U901" s="152"/>
    </row>
    <row r="902" customFormat="false" ht="14.25" hidden="false" customHeight="true" outlineLevel="0" collapsed="false">
      <c r="A902" s="135"/>
      <c r="B902" s="150"/>
      <c r="C902" s="151"/>
      <c r="D902" s="152"/>
      <c r="E902" s="152"/>
      <c r="F902" s="153"/>
      <c r="G902" s="152"/>
      <c r="H902" s="152"/>
      <c r="I902" s="152"/>
      <c r="J902" s="153"/>
      <c r="K902" s="152"/>
      <c r="L902" s="152"/>
      <c r="M902" s="149"/>
      <c r="N902" s="150"/>
      <c r="O902" s="153"/>
      <c r="P902" s="152"/>
      <c r="Q902" s="152"/>
      <c r="R902" s="152"/>
      <c r="S902" s="152"/>
      <c r="T902" s="152"/>
      <c r="U902" s="152"/>
    </row>
    <row r="903" customFormat="false" ht="14.25" hidden="false" customHeight="true" outlineLevel="0" collapsed="false">
      <c r="A903" s="135"/>
      <c r="B903" s="150"/>
      <c r="C903" s="151"/>
      <c r="D903" s="152"/>
      <c r="E903" s="152"/>
      <c r="F903" s="153"/>
      <c r="G903" s="152"/>
      <c r="H903" s="152"/>
      <c r="I903" s="152"/>
      <c r="J903" s="153"/>
      <c r="K903" s="152"/>
      <c r="L903" s="152"/>
      <c r="M903" s="149"/>
      <c r="N903" s="150"/>
      <c r="O903" s="153"/>
      <c r="P903" s="152"/>
      <c r="Q903" s="152"/>
      <c r="R903" s="152"/>
      <c r="S903" s="152"/>
      <c r="T903" s="152"/>
      <c r="U903" s="152"/>
    </row>
    <row r="904" customFormat="false" ht="14.25" hidden="false" customHeight="true" outlineLevel="0" collapsed="false">
      <c r="A904" s="135"/>
      <c r="B904" s="150"/>
      <c r="C904" s="151"/>
      <c r="D904" s="152"/>
      <c r="E904" s="152"/>
      <c r="F904" s="153"/>
      <c r="G904" s="152"/>
      <c r="H904" s="152"/>
      <c r="I904" s="152"/>
      <c r="J904" s="153"/>
      <c r="K904" s="152"/>
      <c r="L904" s="152"/>
      <c r="M904" s="149"/>
      <c r="N904" s="150"/>
      <c r="O904" s="153"/>
      <c r="P904" s="152"/>
      <c r="Q904" s="152"/>
      <c r="R904" s="152"/>
      <c r="S904" s="152"/>
      <c r="T904" s="152"/>
      <c r="U904" s="152"/>
    </row>
    <row r="905" customFormat="false" ht="14.25" hidden="false" customHeight="true" outlineLevel="0" collapsed="false">
      <c r="A905" s="135"/>
      <c r="B905" s="150"/>
      <c r="C905" s="151"/>
      <c r="D905" s="152"/>
      <c r="E905" s="152"/>
      <c r="F905" s="153"/>
      <c r="G905" s="152"/>
      <c r="H905" s="152"/>
      <c r="I905" s="152"/>
      <c r="J905" s="153"/>
      <c r="K905" s="152"/>
      <c r="L905" s="152"/>
      <c r="M905" s="149"/>
      <c r="N905" s="150"/>
      <c r="O905" s="153"/>
      <c r="P905" s="152"/>
      <c r="Q905" s="152"/>
      <c r="R905" s="152"/>
      <c r="S905" s="152"/>
      <c r="T905" s="152"/>
      <c r="U905" s="152"/>
    </row>
    <row r="906" customFormat="false" ht="14.25" hidden="false" customHeight="true" outlineLevel="0" collapsed="false">
      <c r="A906" s="135"/>
      <c r="B906" s="150"/>
      <c r="C906" s="151"/>
      <c r="D906" s="152"/>
      <c r="E906" s="152"/>
      <c r="F906" s="153"/>
      <c r="G906" s="152"/>
      <c r="H906" s="152"/>
      <c r="I906" s="152"/>
      <c r="J906" s="153"/>
      <c r="K906" s="152"/>
      <c r="L906" s="152"/>
      <c r="M906" s="149"/>
      <c r="N906" s="150"/>
      <c r="O906" s="153"/>
      <c r="P906" s="152"/>
      <c r="Q906" s="152"/>
      <c r="R906" s="152"/>
      <c r="S906" s="152"/>
      <c r="T906" s="152"/>
      <c r="U906" s="152"/>
    </row>
    <row r="907" customFormat="false" ht="14.25" hidden="false" customHeight="true" outlineLevel="0" collapsed="false">
      <c r="A907" s="135"/>
      <c r="B907" s="150"/>
      <c r="C907" s="151"/>
      <c r="D907" s="152"/>
      <c r="E907" s="152"/>
      <c r="F907" s="153"/>
      <c r="G907" s="152"/>
      <c r="H907" s="152"/>
      <c r="I907" s="152"/>
      <c r="J907" s="153"/>
      <c r="K907" s="152"/>
      <c r="L907" s="152"/>
      <c r="M907" s="149"/>
      <c r="N907" s="150"/>
      <c r="O907" s="153"/>
      <c r="P907" s="152"/>
      <c r="Q907" s="152"/>
      <c r="R907" s="152"/>
      <c r="S907" s="152"/>
      <c r="T907" s="152"/>
      <c r="U907" s="152"/>
    </row>
    <row r="908" customFormat="false" ht="14.25" hidden="false" customHeight="true" outlineLevel="0" collapsed="false">
      <c r="A908" s="135"/>
      <c r="B908" s="150"/>
      <c r="C908" s="151"/>
      <c r="D908" s="152"/>
      <c r="E908" s="152"/>
      <c r="F908" s="153"/>
      <c r="G908" s="152"/>
      <c r="H908" s="152"/>
      <c r="I908" s="152"/>
      <c r="J908" s="153"/>
      <c r="K908" s="152"/>
      <c r="L908" s="152"/>
      <c r="M908" s="149"/>
      <c r="N908" s="150"/>
      <c r="O908" s="153"/>
      <c r="P908" s="152"/>
      <c r="Q908" s="152"/>
      <c r="R908" s="152"/>
      <c r="S908" s="152"/>
      <c r="T908" s="152"/>
      <c r="U908" s="152"/>
    </row>
    <row r="909" customFormat="false" ht="14.25" hidden="false" customHeight="true" outlineLevel="0" collapsed="false">
      <c r="A909" s="135"/>
      <c r="B909" s="150"/>
      <c r="C909" s="151"/>
      <c r="D909" s="152"/>
      <c r="E909" s="152"/>
      <c r="F909" s="153"/>
      <c r="G909" s="152"/>
      <c r="H909" s="152"/>
      <c r="I909" s="152"/>
      <c r="J909" s="153"/>
      <c r="K909" s="152"/>
      <c r="L909" s="152"/>
      <c r="M909" s="149"/>
      <c r="N909" s="150"/>
      <c r="O909" s="153"/>
      <c r="P909" s="152"/>
      <c r="Q909" s="152"/>
      <c r="R909" s="152"/>
      <c r="S909" s="152"/>
      <c r="T909" s="152"/>
      <c r="U909" s="152"/>
    </row>
    <row r="910" customFormat="false" ht="14.25" hidden="false" customHeight="true" outlineLevel="0" collapsed="false">
      <c r="A910" s="135"/>
      <c r="B910" s="150"/>
      <c r="C910" s="151"/>
      <c r="D910" s="152"/>
      <c r="E910" s="152"/>
      <c r="F910" s="153"/>
      <c r="G910" s="152"/>
      <c r="H910" s="152"/>
      <c r="I910" s="152"/>
      <c r="J910" s="153"/>
      <c r="K910" s="152"/>
      <c r="L910" s="152"/>
      <c r="M910" s="149"/>
      <c r="N910" s="150"/>
      <c r="O910" s="153"/>
      <c r="P910" s="152"/>
      <c r="Q910" s="152"/>
      <c r="R910" s="152"/>
      <c r="S910" s="152"/>
      <c r="T910" s="152"/>
      <c r="U910" s="152"/>
    </row>
    <row r="911" customFormat="false" ht="14.25" hidden="false" customHeight="true" outlineLevel="0" collapsed="false">
      <c r="A911" s="135"/>
      <c r="B911" s="150"/>
      <c r="C911" s="151"/>
      <c r="D911" s="152"/>
      <c r="E911" s="152"/>
      <c r="F911" s="153"/>
      <c r="G911" s="152"/>
      <c r="H911" s="152"/>
      <c r="I911" s="152"/>
      <c r="J911" s="153"/>
      <c r="K911" s="152"/>
      <c r="L911" s="152"/>
      <c r="M911" s="149"/>
      <c r="N911" s="150"/>
      <c r="O911" s="153"/>
      <c r="P911" s="152"/>
      <c r="Q911" s="152"/>
      <c r="R911" s="152"/>
      <c r="S911" s="152"/>
      <c r="T911" s="152"/>
      <c r="U911" s="152"/>
    </row>
    <row r="912" customFormat="false" ht="14.25" hidden="false" customHeight="true" outlineLevel="0" collapsed="false">
      <c r="A912" s="135"/>
      <c r="B912" s="150"/>
      <c r="C912" s="151"/>
      <c r="D912" s="152"/>
      <c r="E912" s="152"/>
      <c r="F912" s="153"/>
      <c r="G912" s="152"/>
      <c r="H912" s="152"/>
      <c r="I912" s="152"/>
      <c r="J912" s="153"/>
      <c r="K912" s="152"/>
      <c r="L912" s="152"/>
      <c r="M912" s="149"/>
      <c r="N912" s="150"/>
      <c r="O912" s="153"/>
      <c r="P912" s="152"/>
      <c r="Q912" s="152"/>
      <c r="R912" s="152"/>
      <c r="S912" s="152"/>
      <c r="T912" s="152"/>
      <c r="U912" s="152"/>
    </row>
    <row r="913" customFormat="false" ht="14.25" hidden="false" customHeight="true" outlineLevel="0" collapsed="false">
      <c r="A913" s="135"/>
      <c r="B913" s="150"/>
      <c r="C913" s="151"/>
      <c r="D913" s="152"/>
      <c r="E913" s="152"/>
      <c r="F913" s="153"/>
      <c r="G913" s="152"/>
      <c r="H913" s="152"/>
      <c r="I913" s="152"/>
      <c r="J913" s="153"/>
      <c r="K913" s="152"/>
      <c r="L913" s="152"/>
      <c r="M913" s="149"/>
      <c r="N913" s="150"/>
      <c r="O913" s="153"/>
      <c r="P913" s="152"/>
      <c r="Q913" s="152"/>
      <c r="R913" s="152"/>
      <c r="S913" s="152"/>
      <c r="T913" s="152"/>
      <c r="U913" s="152"/>
    </row>
    <row r="914" customFormat="false" ht="14.25" hidden="false" customHeight="true" outlineLevel="0" collapsed="false">
      <c r="A914" s="135"/>
      <c r="B914" s="150"/>
      <c r="C914" s="151"/>
      <c r="D914" s="152"/>
      <c r="E914" s="152"/>
      <c r="F914" s="153"/>
      <c r="G914" s="152"/>
      <c r="H914" s="152"/>
      <c r="I914" s="152"/>
      <c r="J914" s="153"/>
      <c r="K914" s="152"/>
      <c r="L914" s="152"/>
      <c r="M914" s="149"/>
      <c r="N914" s="150"/>
      <c r="O914" s="153"/>
      <c r="P914" s="152"/>
      <c r="Q914" s="152"/>
      <c r="R914" s="152"/>
      <c r="S914" s="152"/>
      <c r="T914" s="152"/>
      <c r="U914" s="152"/>
    </row>
    <row r="915" customFormat="false" ht="14.25" hidden="false" customHeight="true" outlineLevel="0" collapsed="false">
      <c r="A915" s="135"/>
      <c r="B915" s="150"/>
      <c r="C915" s="151"/>
      <c r="D915" s="152"/>
      <c r="E915" s="152"/>
      <c r="F915" s="153"/>
      <c r="G915" s="152"/>
      <c r="H915" s="152"/>
      <c r="I915" s="152"/>
      <c r="J915" s="153"/>
      <c r="K915" s="152"/>
      <c r="L915" s="152"/>
      <c r="M915" s="149"/>
      <c r="N915" s="150"/>
      <c r="O915" s="153"/>
      <c r="P915" s="152"/>
      <c r="Q915" s="152"/>
      <c r="R915" s="152"/>
      <c r="S915" s="152"/>
      <c r="T915" s="152"/>
      <c r="U915" s="152"/>
    </row>
    <row r="916" customFormat="false" ht="14.25" hidden="false" customHeight="true" outlineLevel="0" collapsed="false">
      <c r="A916" s="135"/>
      <c r="B916" s="150"/>
      <c r="C916" s="151"/>
      <c r="D916" s="152"/>
      <c r="E916" s="152"/>
      <c r="F916" s="153"/>
      <c r="G916" s="152"/>
      <c r="H916" s="152"/>
      <c r="I916" s="152"/>
      <c r="J916" s="153"/>
      <c r="K916" s="152"/>
      <c r="L916" s="152"/>
      <c r="M916" s="149"/>
      <c r="N916" s="150"/>
      <c r="O916" s="153"/>
      <c r="P916" s="152"/>
      <c r="Q916" s="152"/>
      <c r="R916" s="152"/>
      <c r="S916" s="152"/>
      <c r="T916" s="152"/>
      <c r="U916" s="152"/>
    </row>
    <row r="917" customFormat="false" ht="14.25" hidden="false" customHeight="true" outlineLevel="0" collapsed="false">
      <c r="A917" s="135"/>
      <c r="B917" s="150"/>
      <c r="C917" s="151"/>
      <c r="D917" s="152"/>
      <c r="E917" s="152"/>
      <c r="F917" s="153"/>
      <c r="G917" s="152"/>
      <c r="H917" s="152"/>
      <c r="I917" s="152"/>
      <c r="J917" s="153"/>
      <c r="K917" s="152"/>
      <c r="L917" s="152"/>
      <c r="M917" s="149"/>
      <c r="N917" s="150"/>
      <c r="O917" s="153"/>
      <c r="P917" s="152"/>
      <c r="Q917" s="152"/>
      <c r="R917" s="152"/>
      <c r="S917" s="152"/>
      <c r="T917" s="152"/>
      <c r="U917" s="152"/>
    </row>
    <row r="918" customFormat="false" ht="14.25" hidden="false" customHeight="true" outlineLevel="0" collapsed="false">
      <c r="A918" s="135"/>
      <c r="B918" s="150"/>
      <c r="C918" s="151"/>
      <c r="D918" s="152"/>
      <c r="E918" s="152"/>
      <c r="F918" s="153"/>
      <c r="G918" s="152"/>
      <c r="H918" s="152"/>
      <c r="I918" s="152"/>
      <c r="J918" s="153"/>
      <c r="K918" s="152"/>
      <c r="L918" s="152"/>
      <c r="M918" s="149"/>
      <c r="N918" s="150"/>
      <c r="O918" s="153"/>
      <c r="P918" s="152"/>
      <c r="Q918" s="152"/>
      <c r="R918" s="152"/>
      <c r="S918" s="152"/>
      <c r="T918" s="152"/>
      <c r="U918" s="152"/>
    </row>
    <row r="919" customFormat="false" ht="14.25" hidden="false" customHeight="true" outlineLevel="0" collapsed="false">
      <c r="A919" s="135"/>
      <c r="B919" s="150"/>
      <c r="C919" s="151"/>
      <c r="D919" s="152"/>
      <c r="E919" s="152"/>
      <c r="F919" s="153"/>
      <c r="G919" s="152"/>
      <c r="H919" s="152"/>
      <c r="I919" s="152"/>
      <c r="J919" s="153"/>
      <c r="K919" s="152"/>
      <c r="L919" s="152"/>
      <c r="M919" s="149"/>
      <c r="N919" s="150"/>
      <c r="O919" s="153"/>
      <c r="P919" s="152"/>
      <c r="Q919" s="152"/>
      <c r="R919" s="152"/>
      <c r="S919" s="152"/>
      <c r="T919" s="152"/>
      <c r="U919" s="152"/>
    </row>
    <row r="920" customFormat="false" ht="14.25" hidden="false" customHeight="true" outlineLevel="0" collapsed="false">
      <c r="A920" s="135"/>
      <c r="B920" s="150"/>
      <c r="C920" s="151"/>
      <c r="D920" s="152"/>
      <c r="E920" s="152"/>
      <c r="F920" s="153"/>
      <c r="G920" s="152"/>
      <c r="H920" s="152"/>
      <c r="I920" s="152"/>
      <c r="J920" s="153"/>
      <c r="K920" s="152"/>
      <c r="L920" s="152"/>
      <c r="M920" s="149"/>
      <c r="N920" s="150"/>
      <c r="O920" s="153"/>
      <c r="P920" s="152"/>
      <c r="Q920" s="152"/>
      <c r="R920" s="152"/>
      <c r="S920" s="152"/>
      <c r="T920" s="152"/>
      <c r="U920" s="152"/>
    </row>
    <row r="921" customFormat="false" ht="14.25" hidden="false" customHeight="true" outlineLevel="0" collapsed="false">
      <c r="A921" s="135"/>
      <c r="B921" s="150"/>
      <c r="C921" s="151"/>
      <c r="D921" s="152"/>
      <c r="E921" s="152"/>
      <c r="F921" s="153"/>
      <c r="G921" s="152"/>
      <c r="H921" s="152"/>
      <c r="I921" s="152"/>
      <c r="J921" s="153"/>
      <c r="K921" s="152"/>
      <c r="L921" s="152"/>
      <c r="M921" s="149"/>
      <c r="N921" s="150"/>
      <c r="O921" s="153"/>
      <c r="P921" s="152"/>
      <c r="Q921" s="152"/>
      <c r="R921" s="152"/>
      <c r="S921" s="152"/>
      <c r="T921" s="152"/>
      <c r="U921" s="152"/>
    </row>
    <row r="922" customFormat="false" ht="14.25" hidden="false" customHeight="true" outlineLevel="0" collapsed="false">
      <c r="A922" s="135"/>
      <c r="B922" s="150"/>
      <c r="C922" s="151"/>
      <c r="D922" s="152"/>
      <c r="E922" s="152"/>
      <c r="F922" s="153"/>
      <c r="G922" s="152"/>
      <c r="H922" s="152"/>
      <c r="I922" s="152"/>
      <c r="J922" s="153"/>
      <c r="K922" s="152"/>
      <c r="L922" s="152"/>
      <c r="M922" s="149"/>
      <c r="N922" s="150"/>
      <c r="O922" s="153"/>
      <c r="P922" s="152"/>
      <c r="Q922" s="152"/>
      <c r="R922" s="152"/>
      <c r="S922" s="152"/>
      <c r="T922" s="152"/>
      <c r="U922" s="152"/>
    </row>
    <row r="923" customFormat="false" ht="14.25" hidden="false" customHeight="true" outlineLevel="0" collapsed="false">
      <c r="A923" s="135"/>
      <c r="B923" s="150"/>
      <c r="C923" s="151"/>
      <c r="D923" s="152"/>
      <c r="E923" s="152"/>
      <c r="F923" s="153"/>
      <c r="G923" s="152"/>
      <c r="H923" s="152"/>
      <c r="I923" s="152"/>
      <c r="J923" s="153"/>
      <c r="K923" s="152"/>
      <c r="L923" s="152"/>
      <c r="M923" s="149"/>
      <c r="N923" s="150"/>
      <c r="O923" s="153"/>
      <c r="P923" s="152"/>
      <c r="Q923" s="152"/>
      <c r="R923" s="152"/>
      <c r="S923" s="152"/>
      <c r="T923" s="152"/>
      <c r="U923" s="152"/>
    </row>
    <row r="924" customFormat="false" ht="14.25" hidden="false" customHeight="true" outlineLevel="0" collapsed="false">
      <c r="A924" s="135"/>
      <c r="B924" s="150"/>
      <c r="C924" s="151"/>
      <c r="D924" s="152"/>
      <c r="E924" s="152"/>
      <c r="F924" s="153"/>
      <c r="G924" s="152"/>
      <c r="H924" s="152"/>
      <c r="I924" s="152"/>
      <c r="J924" s="153"/>
      <c r="K924" s="152"/>
      <c r="L924" s="152"/>
      <c r="M924" s="149"/>
      <c r="N924" s="150"/>
      <c r="O924" s="153"/>
      <c r="P924" s="152"/>
      <c r="Q924" s="152"/>
      <c r="R924" s="152"/>
      <c r="S924" s="152"/>
      <c r="T924" s="152"/>
      <c r="U924" s="152"/>
    </row>
    <row r="925" customFormat="false" ht="14.25" hidden="false" customHeight="true" outlineLevel="0" collapsed="false">
      <c r="A925" s="135"/>
      <c r="B925" s="150"/>
      <c r="C925" s="151"/>
      <c r="D925" s="152"/>
      <c r="E925" s="152"/>
      <c r="F925" s="153"/>
      <c r="G925" s="152"/>
      <c r="H925" s="152"/>
      <c r="I925" s="152"/>
      <c r="J925" s="153"/>
      <c r="K925" s="152"/>
      <c r="L925" s="152"/>
      <c r="M925" s="149"/>
      <c r="N925" s="150"/>
      <c r="O925" s="153"/>
      <c r="P925" s="152"/>
      <c r="Q925" s="152"/>
      <c r="R925" s="152"/>
      <c r="S925" s="152"/>
      <c r="T925" s="152"/>
      <c r="U925" s="152"/>
    </row>
    <row r="926" customFormat="false" ht="14.25" hidden="false" customHeight="true" outlineLevel="0" collapsed="false">
      <c r="A926" s="135"/>
      <c r="B926" s="150"/>
      <c r="C926" s="151"/>
      <c r="D926" s="152"/>
      <c r="E926" s="152"/>
      <c r="F926" s="153"/>
      <c r="G926" s="152"/>
      <c r="H926" s="152"/>
      <c r="I926" s="152"/>
      <c r="J926" s="153"/>
      <c r="K926" s="152"/>
      <c r="L926" s="152"/>
      <c r="M926" s="149"/>
      <c r="N926" s="150"/>
      <c r="O926" s="153"/>
      <c r="P926" s="152"/>
      <c r="Q926" s="152"/>
      <c r="R926" s="152"/>
      <c r="S926" s="152"/>
      <c r="T926" s="152"/>
      <c r="U926" s="152"/>
    </row>
    <row r="927" customFormat="false" ht="14.25" hidden="false" customHeight="true" outlineLevel="0" collapsed="false">
      <c r="A927" s="135"/>
      <c r="B927" s="150"/>
      <c r="C927" s="151"/>
      <c r="D927" s="152"/>
      <c r="E927" s="152"/>
      <c r="F927" s="153"/>
      <c r="G927" s="152"/>
      <c r="H927" s="152"/>
      <c r="I927" s="152"/>
      <c r="J927" s="153"/>
      <c r="K927" s="152"/>
      <c r="L927" s="152"/>
      <c r="M927" s="149"/>
      <c r="N927" s="150"/>
      <c r="O927" s="153"/>
      <c r="P927" s="152"/>
      <c r="Q927" s="152"/>
      <c r="R927" s="152"/>
      <c r="S927" s="152"/>
      <c r="T927" s="152"/>
      <c r="U927" s="152"/>
    </row>
    <row r="928" customFormat="false" ht="14.25" hidden="false" customHeight="true" outlineLevel="0" collapsed="false">
      <c r="A928" s="135"/>
      <c r="B928" s="150"/>
      <c r="C928" s="151"/>
      <c r="D928" s="152"/>
      <c r="E928" s="152"/>
      <c r="F928" s="153"/>
      <c r="G928" s="152"/>
      <c r="H928" s="152"/>
      <c r="I928" s="152"/>
      <c r="J928" s="153"/>
      <c r="K928" s="152"/>
      <c r="L928" s="152"/>
      <c r="M928" s="149"/>
      <c r="N928" s="150"/>
      <c r="O928" s="153"/>
      <c r="P928" s="152"/>
      <c r="Q928" s="152"/>
      <c r="R928" s="152"/>
      <c r="S928" s="152"/>
      <c r="T928" s="152"/>
      <c r="U928" s="152"/>
    </row>
    <row r="929" customFormat="false" ht="14.25" hidden="false" customHeight="true" outlineLevel="0" collapsed="false">
      <c r="A929" s="135"/>
      <c r="B929" s="150"/>
      <c r="C929" s="151"/>
      <c r="D929" s="152"/>
      <c r="E929" s="152"/>
      <c r="F929" s="153"/>
      <c r="G929" s="152"/>
      <c r="H929" s="152"/>
      <c r="I929" s="152"/>
      <c r="J929" s="153"/>
      <c r="K929" s="152"/>
      <c r="L929" s="152"/>
      <c r="M929" s="149"/>
      <c r="N929" s="150"/>
      <c r="O929" s="153"/>
      <c r="P929" s="152"/>
      <c r="Q929" s="152"/>
      <c r="R929" s="152"/>
      <c r="S929" s="152"/>
      <c r="T929" s="152"/>
      <c r="U929" s="152"/>
    </row>
    <row r="930" customFormat="false" ht="14.25" hidden="false" customHeight="true" outlineLevel="0" collapsed="false">
      <c r="A930" s="135"/>
      <c r="B930" s="150"/>
      <c r="C930" s="151"/>
      <c r="D930" s="152"/>
      <c r="E930" s="152"/>
      <c r="F930" s="153"/>
      <c r="G930" s="152"/>
      <c r="H930" s="152"/>
      <c r="I930" s="152"/>
      <c r="J930" s="153"/>
      <c r="K930" s="152"/>
      <c r="L930" s="152"/>
      <c r="M930" s="149"/>
      <c r="N930" s="150"/>
      <c r="O930" s="153"/>
      <c r="P930" s="152"/>
      <c r="Q930" s="152"/>
      <c r="R930" s="152"/>
      <c r="S930" s="152"/>
      <c r="T930" s="152"/>
      <c r="U930" s="152"/>
    </row>
    <row r="931" customFormat="false" ht="14.25" hidden="false" customHeight="true" outlineLevel="0" collapsed="false">
      <c r="A931" s="135"/>
      <c r="B931" s="150"/>
      <c r="C931" s="151"/>
      <c r="D931" s="152"/>
      <c r="E931" s="152"/>
      <c r="F931" s="153"/>
      <c r="G931" s="152"/>
      <c r="H931" s="152"/>
      <c r="I931" s="152"/>
      <c r="J931" s="153"/>
      <c r="K931" s="152"/>
      <c r="L931" s="152"/>
      <c r="M931" s="149"/>
      <c r="N931" s="150"/>
      <c r="O931" s="153"/>
      <c r="P931" s="152"/>
      <c r="Q931" s="152"/>
      <c r="R931" s="152"/>
      <c r="S931" s="152"/>
      <c r="T931" s="152"/>
      <c r="U931" s="152"/>
    </row>
    <row r="932" customFormat="false" ht="14.25" hidden="false" customHeight="true" outlineLevel="0" collapsed="false">
      <c r="A932" s="135"/>
      <c r="B932" s="150"/>
      <c r="C932" s="151"/>
      <c r="D932" s="152"/>
      <c r="E932" s="152"/>
      <c r="F932" s="153"/>
      <c r="G932" s="152"/>
      <c r="H932" s="152"/>
      <c r="I932" s="152"/>
      <c r="J932" s="153"/>
      <c r="K932" s="152"/>
      <c r="L932" s="152"/>
      <c r="M932" s="149"/>
      <c r="N932" s="150"/>
      <c r="O932" s="153"/>
      <c r="P932" s="152"/>
      <c r="Q932" s="152"/>
      <c r="R932" s="152"/>
      <c r="S932" s="152"/>
      <c r="T932" s="152"/>
      <c r="U932" s="152"/>
    </row>
    <row r="933" customFormat="false" ht="14.25" hidden="false" customHeight="true" outlineLevel="0" collapsed="false">
      <c r="A933" s="135"/>
      <c r="B933" s="150"/>
      <c r="C933" s="151"/>
      <c r="D933" s="152"/>
      <c r="E933" s="152"/>
      <c r="F933" s="153"/>
      <c r="G933" s="152"/>
      <c r="H933" s="152"/>
      <c r="I933" s="152"/>
      <c r="J933" s="153"/>
      <c r="K933" s="152"/>
      <c r="L933" s="152"/>
      <c r="M933" s="149"/>
      <c r="N933" s="150"/>
      <c r="O933" s="153"/>
      <c r="P933" s="152"/>
      <c r="Q933" s="152"/>
      <c r="R933" s="152"/>
      <c r="S933" s="152"/>
      <c r="T933" s="152"/>
      <c r="U933" s="152"/>
    </row>
    <row r="934" customFormat="false" ht="14.25" hidden="false" customHeight="true" outlineLevel="0" collapsed="false">
      <c r="A934" s="135"/>
      <c r="B934" s="150"/>
      <c r="C934" s="151"/>
      <c r="D934" s="152"/>
      <c r="E934" s="152"/>
      <c r="F934" s="153"/>
      <c r="G934" s="152"/>
      <c r="H934" s="152"/>
      <c r="I934" s="152"/>
      <c r="J934" s="153"/>
      <c r="K934" s="152"/>
      <c r="L934" s="152"/>
      <c r="M934" s="149"/>
      <c r="N934" s="150"/>
      <c r="O934" s="153"/>
      <c r="P934" s="152"/>
      <c r="Q934" s="152"/>
      <c r="R934" s="152"/>
      <c r="S934" s="152"/>
      <c r="T934" s="152"/>
      <c r="U934" s="152"/>
    </row>
    <row r="935" customFormat="false" ht="14.25" hidden="false" customHeight="true" outlineLevel="0" collapsed="false">
      <c r="A935" s="135"/>
      <c r="B935" s="150"/>
      <c r="C935" s="151"/>
      <c r="D935" s="152"/>
      <c r="E935" s="152"/>
      <c r="F935" s="153"/>
      <c r="G935" s="152"/>
      <c r="H935" s="152"/>
      <c r="I935" s="152"/>
      <c r="J935" s="153"/>
      <c r="K935" s="152"/>
      <c r="L935" s="152"/>
      <c r="M935" s="149"/>
      <c r="N935" s="150"/>
      <c r="O935" s="153"/>
      <c r="P935" s="152"/>
      <c r="Q935" s="152"/>
      <c r="R935" s="152"/>
      <c r="S935" s="152"/>
      <c r="T935" s="152"/>
      <c r="U935" s="152"/>
    </row>
    <row r="936" customFormat="false" ht="14.25" hidden="false" customHeight="true" outlineLevel="0" collapsed="false">
      <c r="A936" s="135"/>
      <c r="B936" s="150"/>
      <c r="C936" s="151"/>
      <c r="D936" s="152"/>
      <c r="E936" s="152"/>
      <c r="F936" s="153"/>
      <c r="G936" s="152"/>
      <c r="H936" s="152"/>
      <c r="I936" s="152"/>
      <c r="J936" s="153"/>
      <c r="K936" s="152"/>
      <c r="L936" s="152"/>
      <c r="M936" s="149"/>
      <c r="N936" s="150"/>
      <c r="O936" s="153"/>
      <c r="P936" s="152"/>
      <c r="Q936" s="152"/>
      <c r="R936" s="152"/>
      <c r="S936" s="152"/>
      <c r="T936" s="152"/>
      <c r="U936" s="152"/>
    </row>
    <row r="937" customFormat="false" ht="14.25" hidden="false" customHeight="true" outlineLevel="0" collapsed="false">
      <c r="A937" s="135"/>
      <c r="B937" s="150"/>
      <c r="C937" s="151"/>
      <c r="D937" s="152"/>
      <c r="E937" s="152"/>
      <c r="F937" s="153"/>
      <c r="G937" s="152"/>
      <c r="H937" s="152"/>
      <c r="I937" s="152"/>
      <c r="J937" s="153"/>
      <c r="K937" s="152"/>
      <c r="L937" s="152"/>
      <c r="M937" s="149"/>
      <c r="N937" s="150"/>
      <c r="O937" s="153"/>
      <c r="P937" s="152"/>
      <c r="Q937" s="152"/>
      <c r="R937" s="152"/>
      <c r="S937" s="152"/>
      <c r="T937" s="152"/>
      <c r="U937" s="152"/>
    </row>
    <row r="938" customFormat="false" ht="14.25" hidden="false" customHeight="true" outlineLevel="0" collapsed="false">
      <c r="A938" s="135"/>
      <c r="B938" s="150"/>
      <c r="C938" s="151"/>
      <c r="D938" s="152"/>
      <c r="E938" s="152"/>
      <c r="F938" s="153"/>
      <c r="G938" s="152"/>
      <c r="H938" s="152"/>
      <c r="I938" s="152"/>
      <c r="J938" s="153"/>
      <c r="K938" s="152"/>
      <c r="L938" s="152"/>
      <c r="M938" s="149"/>
      <c r="N938" s="150"/>
      <c r="O938" s="153"/>
      <c r="P938" s="152"/>
      <c r="Q938" s="152"/>
      <c r="R938" s="152"/>
      <c r="S938" s="152"/>
      <c r="T938" s="152"/>
      <c r="U938" s="152"/>
    </row>
    <row r="939" customFormat="false" ht="14.25" hidden="false" customHeight="true" outlineLevel="0" collapsed="false">
      <c r="A939" s="135"/>
      <c r="B939" s="150"/>
      <c r="C939" s="151"/>
      <c r="D939" s="152"/>
      <c r="E939" s="152"/>
      <c r="F939" s="153"/>
      <c r="G939" s="152"/>
      <c r="H939" s="152"/>
      <c r="I939" s="152"/>
      <c r="J939" s="153"/>
      <c r="K939" s="152"/>
      <c r="L939" s="152"/>
      <c r="M939" s="149"/>
      <c r="N939" s="150"/>
      <c r="O939" s="153"/>
      <c r="P939" s="152"/>
      <c r="Q939" s="152"/>
      <c r="R939" s="152"/>
      <c r="S939" s="152"/>
      <c r="T939" s="152"/>
      <c r="U939" s="152"/>
    </row>
    <row r="940" customFormat="false" ht="14.25" hidden="false" customHeight="true" outlineLevel="0" collapsed="false">
      <c r="A940" s="135"/>
      <c r="B940" s="150"/>
      <c r="C940" s="151"/>
      <c r="D940" s="152"/>
      <c r="E940" s="152"/>
      <c r="F940" s="153"/>
      <c r="G940" s="152"/>
      <c r="H940" s="152"/>
      <c r="I940" s="152"/>
      <c r="J940" s="153"/>
      <c r="K940" s="152"/>
      <c r="L940" s="152"/>
      <c r="M940" s="149"/>
      <c r="N940" s="150"/>
      <c r="O940" s="153"/>
      <c r="P940" s="152"/>
      <c r="Q940" s="152"/>
      <c r="R940" s="152"/>
      <c r="S940" s="152"/>
      <c r="T940" s="152"/>
      <c r="U940" s="152"/>
    </row>
    <row r="941" customFormat="false" ht="14.25" hidden="false" customHeight="true" outlineLevel="0" collapsed="false">
      <c r="A941" s="135"/>
      <c r="B941" s="150"/>
      <c r="C941" s="151"/>
      <c r="D941" s="152"/>
      <c r="E941" s="152"/>
      <c r="F941" s="153"/>
      <c r="G941" s="152"/>
      <c r="H941" s="152"/>
      <c r="I941" s="152"/>
      <c r="J941" s="153"/>
      <c r="K941" s="152"/>
      <c r="L941" s="152"/>
      <c r="M941" s="149"/>
      <c r="N941" s="150"/>
      <c r="O941" s="153"/>
      <c r="P941" s="152"/>
      <c r="Q941" s="152"/>
      <c r="R941" s="152"/>
      <c r="S941" s="152"/>
      <c r="T941" s="152"/>
      <c r="U941" s="152"/>
    </row>
    <row r="942" customFormat="false" ht="14.25" hidden="false" customHeight="true" outlineLevel="0" collapsed="false">
      <c r="A942" s="135"/>
      <c r="B942" s="150"/>
      <c r="C942" s="151"/>
      <c r="D942" s="152"/>
      <c r="E942" s="152"/>
      <c r="F942" s="153"/>
      <c r="G942" s="152"/>
      <c r="H942" s="152"/>
      <c r="I942" s="152"/>
      <c r="J942" s="153"/>
      <c r="K942" s="152"/>
      <c r="L942" s="152"/>
      <c r="M942" s="149"/>
      <c r="N942" s="150"/>
      <c r="O942" s="153"/>
      <c r="P942" s="152"/>
      <c r="Q942" s="152"/>
      <c r="R942" s="152"/>
      <c r="S942" s="152"/>
      <c r="T942" s="152"/>
      <c r="U942" s="152"/>
    </row>
    <row r="943" customFormat="false" ht="14.25" hidden="false" customHeight="true" outlineLevel="0" collapsed="false">
      <c r="A943" s="135"/>
      <c r="B943" s="150"/>
      <c r="C943" s="151"/>
      <c r="D943" s="152"/>
      <c r="E943" s="152"/>
      <c r="F943" s="153"/>
      <c r="G943" s="152"/>
      <c r="H943" s="152"/>
      <c r="I943" s="152"/>
      <c r="J943" s="153"/>
      <c r="K943" s="152"/>
      <c r="L943" s="152"/>
      <c r="M943" s="149"/>
      <c r="N943" s="150"/>
      <c r="O943" s="153"/>
      <c r="P943" s="152"/>
      <c r="Q943" s="152"/>
      <c r="R943" s="152"/>
      <c r="S943" s="152"/>
      <c r="T943" s="152"/>
      <c r="U943" s="152"/>
    </row>
    <row r="944" customFormat="false" ht="14.25" hidden="false" customHeight="true" outlineLevel="0" collapsed="false">
      <c r="A944" s="135"/>
      <c r="B944" s="150"/>
      <c r="C944" s="151"/>
      <c r="D944" s="152"/>
      <c r="E944" s="152"/>
      <c r="F944" s="153"/>
      <c r="G944" s="152"/>
      <c r="H944" s="152"/>
      <c r="I944" s="152"/>
      <c r="J944" s="153"/>
      <c r="K944" s="152"/>
      <c r="L944" s="152"/>
      <c r="M944" s="149"/>
      <c r="N944" s="150"/>
      <c r="O944" s="153"/>
      <c r="P944" s="152"/>
      <c r="Q944" s="152"/>
      <c r="R944" s="152"/>
      <c r="S944" s="152"/>
      <c r="T944" s="152"/>
      <c r="U944" s="152"/>
    </row>
    <row r="945" customFormat="false" ht="14.25" hidden="false" customHeight="true" outlineLevel="0" collapsed="false">
      <c r="A945" s="135"/>
      <c r="B945" s="150"/>
      <c r="C945" s="151"/>
      <c r="D945" s="152"/>
      <c r="E945" s="152"/>
      <c r="F945" s="153"/>
      <c r="G945" s="152"/>
      <c r="H945" s="152"/>
      <c r="I945" s="152"/>
      <c r="J945" s="153"/>
      <c r="K945" s="152"/>
      <c r="L945" s="152"/>
      <c r="M945" s="149"/>
      <c r="N945" s="150"/>
      <c r="O945" s="153"/>
      <c r="P945" s="152"/>
      <c r="Q945" s="152"/>
      <c r="R945" s="152"/>
      <c r="S945" s="152"/>
      <c r="T945" s="152"/>
      <c r="U945" s="152"/>
    </row>
    <row r="946" customFormat="false" ht="14.25" hidden="false" customHeight="true" outlineLevel="0" collapsed="false">
      <c r="A946" s="135"/>
      <c r="B946" s="150"/>
      <c r="C946" s="151"/>
      <c r="D946" s="152"/>
      <c r="E946" s="152"/>
      <c r="F946" s="153"/>
      <c r="G946" s="152"/>
      <c r="H946" s="152"/>
      <c r="I946" s="152"/>
      <c r="J946" s="153"/>
      <c r="K946" s="152"/>
      <c r="L946" s="152"/>
      <c r="M946" s="149"/>
      <c r="N946" s="150"/>
      <c r="O946" s="153"/>
      <c r="P946" s="152"/>
      <c r="Q946" s="152"/>
      <c r="R946" s="152"/>
      <c r="S946" s="152"/>
      <c r="T946" s="152"/>
      <c r="U946" s="152"/>
    </row>
    <row r="947" customFormat="false" ht="14.25" hidden="false" customHeight="true" outlineLevel="0" collapsed="false">
      <c r="A947" s="135"/>
      <c r="B947" s="150"/>
      <c r="C947" s="151"/>
      <c r="D947" s="152"/>
      <c r="E947" s="152"/>
      <c r="F947" s="153"/>
      <c r="G947" s="152"/>
      <c r="H947" s="152"/>
      <c r="I947" s="152"/>
      <c r="J947" s="153"/>
      <c r="K947" s="152"/>
      <c r="L947" s="152"/>
      <c r="M947" s="149"/>
      <c r="N947" s="150"/>
      <c r="O947" s="153"/>
      <c r="P947" s="152"/>
      <c r="Q947" s="152"/>
      <c r="R947" s="152"/>
      <c r="S947" s="152"/>
      <c r="T947" s="152"/>
      <c r="U947" s="152"/>
    </row>
    <row r="948" customFormat="false" ht="14.25" hidden="false" customHeight="true" outlineLevel="0" collapsed="false">
      <c r="A948" s="135"/>
      <c r="B948" s="150"/>
      <c r="C948" s="151"/>
      <c r="D948" s="152"/>
      <c r="E948" s="152"/>
      <c r="F948" s="153"/>
      <c r="G948" s="152"/>
      <c r="H948" s="152"/>
      <c r="I948" s="152"/>
      <c r="J948" s="153"/>
      <c r="K948" s="152"/>
      <c r="L948" s="152"/>
      <c r="M948" s="149"/>
      <c r="N948" s="150"/>
      <c r="O948" s="153"/>
      <c r="P948" s="152"/>
      <c r="Q948" s="152"/>
      <c r="R948" s="152"/>
      <c r="S948" s="152"/>
      <c r="T948" s="152"/>
      <c r="U948" s="152"/>
    </row>
    <row r="949" customFormat="false" ht="14.25" hidden="false" customHeight="true" outlineLevel="0" collapsed="false">
      <c r="A949" s="135"/>
      <c r="B949" s="150"/>
      <c r="C949" s="151"/>
      <c r="D949" s="152"/>
      <c r="E949" s="152"/>
      <c r="F949" s="153"/>
      <c r="G949" s="152"/>
      <c r="H949" s="152"/>
      <c r="I949" s="152"/>
      <c r="J949" s="153"/>
      <c r="K949" s="152"/>
      <c r="L949" s="152"/>
      <c r="M949" s="149"/>
      <c r="N949" s="150"/>
      <c r="O949" s="153"/>
      <c r="P949" s="152"/>
      <c r="Q949" s="152"/>
      <c r="R949" s="152"/>
      <c r="S949" s="152"/>
      <c r="T949" s="152"/>
      <c r="U949" s="152"/>
    </row>
    <row r="950" customFormat="false" ht="14.25" hidden="false" customHeight="true" outlineLevel="0" collapsed="false">
      <c r="A950" s="135"/>
      <c r="B950" s="150"/>
      <c r="C950" s="151"/>
      <c r="D950" s="152"/>
      <c r="E950" s="152"/>
      <c r="F950" s="153"/>
      <c r="G950" s="152"/>
      <c r="H950" s="152"/>
      <c r="I950" s="152"/>
      <c r="J950" s="153"/>
      <c r="K950" s="152"/>
      <c r="L950" s="152"/>
      <c r="M950" s="149"/>
      <c r="N950" s="150"/>
      <c r="O950" s="153"/>
      <c r="P950" s="152"/>
      <c r="Q950" s="152"/>
      <c r="R950" s="152"/>
      <c r="S950" s="152"/>
      <c r="T950" s="152"/>
      <c r="U950" s="152"/>
    </row>
    <row r="951" customFormat="false" ht="14.25" hidden="false" customHeight="true" outlineLevel="0" collapsed="false">
      <c r="A951" s="135"/>
      <c r="B951" s="150"/>
      <c r="C951" s="151"/>
      <c r="D951" s="152"/>
      <c r="E951" s="152"/>
      <c r="F951" s="153"/>
      <c r="G951" s="152"/>
      <c r="H951" s="152"/>
      <c r="I951" s="152"/>
      <c r="J951" s="153"/>
      <c r="K951" s="152"/>
      <c r="L951" s="152"/>
      <c r="M951" s="149"/>
      <c r="N951" s="150"/>
      <c r="O951" s="153"/>
      <c r="P951" s="152"/>
      <c r="Q951" s="152"/>
      <c r="R951" s="152"/>
      <c r="S951" s="152"/>
      <c r="T951" s="152"/>
      <c r="U951" s="152"/>
    </row>
    <row r="952" customFormat="false" ht="14.25" hidden="false" customHeight="true" outlineLevel="0" collapsed="false">
      <c r="A952" s="135"/>
      <c r="B952" s="150"/>
      <c r="C952" s="151"/>
      <c r="D952" s="152"/>
      <c r="E952" s="152"/>
      <c r="F952" s="153"/>
      <c r="G952" s="152"/>
      <c r="H952" s="152"/>
      <c r="I952" s="152"/>
      <c r="J952" s="153"/>
      <c r="K952" s="152"/>
      <c r="L952" s="152"/>
      <c r="M952" s="149"/>
      <c r="N952" s="150"/>
      <c r="O952" s="153"/>
      <c r="P952" s="152"/>
      <c r="Q952" s="152"/>
      <c r="R952" s="152"/>
      <c r="S952" s="152"/>
      <c r="T952" s="152"/>
      <c r="U952" s="152"/>
    </row>
    <row r="953" customFormat="false" ht="14.25" hidden="false" customHeight="true" outlineLevel="0" collapsed="false">
      <c r="A953" s="135"/>
      <c r="B953" s="150"/>
      <c r="C953" s="151"/>
      <c r="D953" s="152"/>
      <c r="E953" s="152"/>
      <c r="F953" s="153"/>
      <c r="G953" s="152"/>
      <c r="H953" s="152"/>
      <c r="I953" s="152"/>
      <c r="J953" s="153"/>
      <c r="K953" s="152"/>
      <c r="L953" s="152"/>
      <c r="M953" s="149"/>
      <c r="N953" s="150"/>
      <c r="O953" s="153"/>
      <c r="P953" s="152"/>
      <c r="Q953" s="152"/>
      <c r="R953" s="152"/>
      <c r="S953" s="152"/>
      <c r="T953" s="152"/>
      <c r="U953" s="152"/>
    </row>
    <row r="954" customFormat="false" ht="14.25" hidden="false" customHeight="true" outlineLevel="0" collapsed="false">
      <c r="A954" s="135"/>
      <c r="B954" s="150"/>
      <c r="C954" s="151"/>
      <c r="D954" s="152"/>
      <c r="E954" s="152"/>
      <c r="F954" s="153"/>
      <c r="G954" s="152"/>
      <c r="H954" s="152"/>
      <c r="I954" s="152"/>
      <c r="J954" s="153"/>
      <c r="K954" s="152"/>
      <c r="L954" s="152"/>
      <c r="M954" s="149"/>
      <c r="N954" s="150"/>
      <c r="O954" s="153"/>
      <c r="P954" s="152"/>
      <c r="Q954" s="152"/>
      <c r="R954" s="152"/>
      <c r="S954" s="152"/>
      <c r="T954" s="152"/>
      <c r="U954" s="152"/>
    </row>
    <row r="955" customFormat="false" ht="14.25" hidden="false" customHeight="true" outlineLevel="0" collapsed="false">
      <c r="A955" s="135"/>
      <c r="B955" s="150"/>
      <c r="C955" s="151"/>
      <c r="D955" s="152"/>
      <c r="E955" s="152"/>
      <c r="F955" s="153"/>
      <c r="G955" s="152"/>
      <c r="H955" s="152"/>
      <c r="I955" s="152"/>
      <c r="J955" s="153"/>
      <c r="K955" s="152"/>
      <c r="L955" s="152"/>
      <c r="M955" s="149"/>
      <c r="N955" s="150"/>
      <c r="O955" s="153"/>
      <c r="P955" s="152"/>
      <c r="Q955" s="152"/>
      <c r="R955" s="152"/>
      <c r="S955" s="152"/>
      <c r="T955" s="152"/>
      <c r="U955" s="152"/>
    </row>
    <row r="956" customFormat="false" ht="14.25" hidden="false" customHeight="true" outlineLevel="0" collapsed="false">
      <c r="A956" s="135"/>
      <c r="B956" s="150"/>
      <c r="C956" s="151"/>
      <c r="D956" s="152"/>
      <c r="E956" s="152"/>
      <c r="F956" s="153"/>
      <c r="G956" s="152"/>
      <c r="H956" s="152"/>
      <c r="I956" s="152"/>
      <c r="J956" s="153"/>
      <c r="K956" s="152"/>
      <c r="L956" s="152"/>
      <c r="M956" s="149"/>
      <c r="N956" s="150"/>
      <c r="O956" s="153"/>
      <c r="P956" s="152"/>
      <c r="Q956" s="152"/>
      <c r="R956" s="152"/>
      <c r="S956" s="152"/>
      <c r="T956" s="152"/>
      <c r="U956" s="152"/>
    </row>
    <row r="957" customFormat="false" ht="14.25" hidden="false" customHeight="true" outlineLevel="0" collapsed="false">
      <c r="A957" s="135"/>
      <c r="B957" s="150"/>
      <c r="C957" s="151"/>
      <c r="D957" s="152"/>
      <c r="E957" s="152"/>
      <c r="F957" s="153"/>
      <c r="G957" s="152"/>
      <c r="H957" s="152"/>
      <c r="I957" s="152"/>
      <c r="J957" s="153"/>
      <c r="K957" s="152"/>
      <c r="L957" s="152"/>
      <c r="M957" s="149"/>
      <c r="N957" s="150"/>
      <c r="O957" s="153"/>
      <c r="P957" s="152"/>
      <c r="Q957" s="152"/>
      <c r="R957" s="152"/>
      <c r="S957" s="152"/>
      <c r="T957" s="152"/>
      <c r="U957" s="152"/>
    </row>
    <row r="958" customFormat="false" ht="14.25" hidden="false" customHeight="true" outlineLevel="0" collapsed="false">
      <c r="A958" s="135"/>
      <c r="B958" s="150"/>
      <c r="C958" s="151"/>
      <c r="D958" s="152"/>
      <c r="E958" s="152"/>
      <c r="F958" s="153"/>
      <c r="G958" s="152"/>
      <c r="H958" s="152"/>
      <c r="I958" s="152"/>
      <c r="J958" s="153"/>
      <c r="K958" s="152"/>
      <c r="L958" s="152"/>
      <c r="M958" s="149"/>
      <c r="N958" s="150"/>
      <c r="O958" s="153"/>
      <c r="P958" s="152"/>
      <c r="Q958" s="152"/>
      <c r="R958" s="152"/>
      <c r="S958" s="152"/>
      <c r="T958" s="152"/>
      <c r="U958" s="152"/>
    </row>
    <row r="959" customFormat="false" ht="14.25" hidden="false" customHeight="true" outlineLevel="0" collapsed="false">
      <c r="A959" s="135"/>
      <c r="B959" s="150"/>
      <c r="C959" s="151"/>
      <c r="D959" s="152"/>
      <c r="E959" s="152"/>
      <c r="F959" s="153"/>
      <c r="G959" s="152"/>
      <c r="H959" s="152"/>
      <c r="I959" s="152"/>
      <c r="J959" s="153"/>
      <c r="K959" s="152"/>
      <c r="L959" s="152"/>
      <c r="M959" s="149"/>
      <c r="N959" s="150"/>
      <c r="O959" s="153"/>
      <c r="P959" s="152"/>
      <c r="Q959" s="152"/>
      <c r="R959" s="152"/>
      <c r="S959" s="152"/>
      <c r="T959" s="152"/>
      <c r="U959" s="152"/>
    </row>
    <row r="960" customFormat="false" ht="14.25" hidden="false" customHeight="true" outlineLevel="0" collapsed="false">
      <c r="A960" s="135"/>
      <c r="B960" s="150"/>
      <c r="C960" s="151"/>
      <c r="D960" s="152"/>
      <c r="E960" s="152"/>
      <c r="F960" s="153"/>
      <c r="G960" s="152"/>
      <c r="H960" s="152"/>
      <c r="I960" s="152"/>
      <c r="J960" s="153"/>
      <c r="K960" s="152"/>
      <c r="L960" s="152"/>
      <c r="M960" s="149"/>
      <c r="N960" s="150"/>
      <c r="O960" s="153"/>
      <c r="P960" s="152"/>
      <c r="Q960" s="152"/>
      <c r="R960" s="152"/>
      <c r="S960" s="152"/>
      <c r="T960" s="152"/>
      <c r="U960" s="152"/>
    </row>
    <row r="961" customFormat="false" ht="14.25" hidden="false" customHeight="true" outlineLevel="0" collapsed="false">
      <c r="A961" s="135"/>
      <c r="B961" s="150"/>
      <c r="C961" s="151"/>
      <c r="D961" s="152"/>
      <c r="E961" s="152"/>
      <c r="F961" s="153"/>
      <c r="G961" s="152"/>
      <c r="H961" s="152"/>
      <c r="I961" s="152"/>
      <c r="J961" s="153"/>
      <c r="K961" s="152"/>
      <c r="L961" s="152"/>
      <c r="M961" s="149"/>
      <c r="N961" s="150"/>
      <c r="O961" s="153"/>
      <c r="P961" s="152"/>
      <c r="Q961" s="152"/>
      <c r="R961" s="152"/>
      <c r="S961" s="152"/>
      <c r="T961" s="152"/>
      <c r="U961" s="152"/>
    </row>
    <row r="962" customFormat="false" ht="14.25" hidden="false" customHeight="true" outlineLevel="0" collapsed="false">
      <c r="A962" s="135"/>
      <c r="B962" s="150"/>
      <c r="C962" s="151"/>
      <c r="D962" s="152"/>
      <c r="E962" s="152"/>
      <c r="F962" s="153"/>
      <c r="G962" s="152"/>
      <c r="H962" s="152"/>
      <c r="I962" s="152"/>
      <c r="J962" s="153"/>
      <c r="K962" s="152"/>
      <c r="L962" s="152"/>
      <c r="M962" s="149"/>
      <c r="N962" s="150"/>
      <c r="O962" s="153"/>
      <c r="P962" s="152"/>
      <c r="Q962" s="152"/>
      <c r="R962" s="152"/>
      <c r="S962" s="152"/>
      <c r="T962" s="152"/>
      <c r="U962" s="152"/>
    </row>
    <row r="963" customFormat="false" ht="14.25" hidden="false" customHeight="true" outlineLevel="0" collapsed="false">
      <c r="A963" s="135"/>
      <c r="B963" s="150"/>
      <c r="C963" s="151"/>
      <c r="D963" s="152"/>
      <c r="E963" s="152"/>
      <c r="F963" s="153"/>
      <c r="G963" s="152"/>
      <c r="H963" s="152"/>
      <c r="I963" s="152"/>
      <c r="J963" s="153"/>
      <c r="K963" s="152"/>
      <c r="L963" s="152"/>
      <c r="M963" s="149"/>
      <c r="N963" s="150"/>
      <c r="O963" s="153"/>
      <c r="P963" s="152"/>
      <c r="Q963" s="152"/>
      <c r="R963" s="152"/>
      <c r="S963" s="152"/>
      <c r="T963" s="152"/>
      <c r="U963" s="152"/>
    </row>
    <row r="964" customFormat="false" ht="14.25" hidden="false" customHeight="true" outlineLevel="0" collapsed="false">
      <c r="A964" s="135"/>
      <c r="B964" s="150"/>
      <c r="C964" s="151"/>
      <c r="D964" s="152"/>
      <c r="E964" s="152"/>
      <c r="F964" s="153"/>
      <c r="G964" s="152"/>
      <c r="H964" s="152"/>
      <c r="I964" s="152"/>
      <c r="J964" s="153"/>
      <c r="K964" s="152"/>
      <c r="L964" s="152"/>
      <c r="M964" s="149"/>
      <c r="N964" s="150"/>
      <c r="O964" s="153"/>
      <c r="P964" s="152"/>
      <c r="Q964" s="152"/>
      <c r="R964" s="152"/>
      <c r="S964" s="152"/>
      <c r="T964" s="152"/>
      <c r="U964" s="152"/>
    </row>
    <row r="965" customFormat="false" ht="14.25" hidden="false" customHeight="true" outlineLevel="0" collapsed="false">
      <c r="A965" s="135"/>
      <c r="B965" s="150"/>
      <c r="C965" s="151"/>
      <c r="D965" s="152"/>
      <c r="E965" s="152"/>
      <c r="F965" s="153"/>
      <c r="G965" s="152"/>
      <c r="H965" s="152"/>
      <c r="I965" s="152"/>
      <c r="J965" s="153"/>
      <c r="K965" s="152"/>
      <c r="L965" s="152"/>
      <c r="M965" s="149"/>
      <c r="N965" s="150"/>
      <c r="O965" s="153"/>
      <c r="P965" s="152"/>
      <c r="Q965" s="152"/>
      <c r="R965" s="152"/>
      <c r="S965" s="152"/>
      <c r="T965" s="152"/>
      <c r="U965" s="152"/>
    </row>
    <row r="966" customFormat="false" ht="14.25" hidden="false" customHeight="true" outlineLevel="0" collapsed="false">
      <c r="A966" s="135"/>
      <c r="B966" s="150"/>
      <c r="C966" s="151"/>
      <c r="D966" s="152"/>
      <c r="E966" s="152"/>
      <c r="F966" s="153"/>
      <c r="G966" s="152"/>
      <c r="H966" s="152"/>
      <c r="I966" s="152"/>
      <c r="J966" s="153"/>
      <c r="K966" s="152"/>
      <c r="L966" s="152"/>
      <c r="M966" s="149"/>
      <c r="N966" s="150"/>
      <c r="O966" s="153"/>
      <c r="P966" s="152"/>
      <c r="Q966" s="152"/>
      <c r="R966" s="152"/>
      <c r="S966" s="152"/>
      <c r="T966" s="152"/>
      <c r="U966" s="152"/>
    </row>
    <row r="967" customFormat="false" ht="14.25" hidden="false" customHeight="true" outlineLevel="0" collapsed="false">
      <c r="A967" s="135"/>
      <c r="B967" s="150"/>
      <c r="C967" s="151"/>
      <c r="D967" s="152"/>
      <c r="E967" s="152"/>
      <c r="F967" s="153"/>
      <c r="G967" s="152"/>
      <c r="H967" s="152"/>
      <c r="I967" s="152"/>
      <c r="J967" s="153"/>
      <c r="K967" s="152"/>
      <c r="L967" s="152"/>
      <c r="M967" s="149"/>
      <c r="N967" s="150"/>
      <c r="O967" s="153"/>
      <c r="P967" s="152"/>
      <c r="Q967" s="152"/>
      <c r="R967" s="152"/>
      <c r="S967" s="152"/>
      <c r="T967" s="152"/>
      <c r="U967" s="152"/>
    </row>
    <row r="968" customFormat="false" ht="14.25" hidden="false" customHeight="true" outlineLevel="0" collapsed="false">
      <c r="A968" s="135"/>
      <c r="B968" s="150"/>
      <c r="C968" s="151"/>
      <c r="D968" s="152"/>
      <c r="E968" s="152"/>
      <c r="F968" s="153"/>
      <c r="G968" s="152"/>
      <c r="H968" s="152"/>
      <c r="I968" s="152"/>
      <c r="J968" s="153"/>
      <c r="K968" s="152"/>
      <c r="L968" s="152"/>
      <c r="M968" s="149"/>
      <c r="N968" s="150"/>
      <c r="O968" s="153"/>
      <c r="P968" s="152"/>
      <c r="Q968" s="152"/>
      <c r="R968" s="152"/>
      <c r="S968" s="152"/>
      <c r="T968" s="152"/>
      <c r="U968" s="152"/>
    </row>
    <row r="969" customFormat="false" ht="14.25" hidden="false" customHeight="true" outlineLevel="0" collapsed="false">
      <c r="A969" s="135"/>
      <c r="B969" s="150"/>
      <c r="C969" s="151"/>
      <c r="D969" s="152"/>
      <c r="E969" s="152"/>
      <c r="F969" s="153"/>
      <c r="G969" s="152"/>
      <c r="H969" s="152"/>
      <c r="I969" s="152"/>
      <c r="J969" s="153"/>
      <c r="K969" s="152"/>
      <c r="L969" s="152"/>
      <c r="M969" s="149"/>
      <c r="N969" s="150"/>
      <c r="O969" s="153"/>
      <c r="P969" s="152"/>
      <c r="Q969" s="152"/>
      <c r="R969" s="152"/>
      <c r="S969" s="152"/>
      <c r="T969" s="152"/>
      <c r="U969" s="152"/>
    </row>
    <row r="970" customFormat="false" ht="14.25" hidden="false" customHeight="true" outlineLevel="0" collapsed="false">
      <c r="A970" s="135"/>
      <c r="B970" s="150"/>
      <c r="C970" s="151"/>
      <c r="D970" s="152"/>
      <c r="E970" s="152"/>
      <c r="F970" s="153"/>
      <c r="G970" s="152"/>
      <c r="H970" s="152"/>
      <c r="I970" s="152"/>
      <c r="J970" s="153"/>
      <c r="K970" s="152"/>
      <c r="L970" s="152"/>
      <c r="M970" s="149"/>
      <c r="N970" s="150"/>
      <c r="O970" s="153"/>
      <c r="P970" s="152"/>
      <c r="Q970" s="152"/>
      <c r="R970" s="152"/>
      <c r="S970" s="152"/>
      <c r="T970" s="152"/>
      <c r="U970" s="152"/>
    </row>
    <row r="971" customFormat="false" ht="14.25" hidden="false" customHeight="true" outlineLevel="0" collapsed="false">
      <c r="A971" s="135"/>
      <c r="B971" s="150"/>
      <c r="C971" s="151"/>
      <c r="D971" s="152"/>
      <c r="E971" s="152"/>
      <c r="F971" s="153"/>
      <c r="G971" s="152"/>
      <c r="H971" s="152"/>
      <c r="I971" s="152"/>
      <c r="J971" s="153"/>
      <c r="K971" s="152"/>
      <c r="L971" s="152"/>
      <c r="M971" s="149"/>
      <c r="N971" s="150"/>
      <c r="O971" s="153"/>
      <c r="P971" s="152"/>
      <c r="Q971" s="152"/>
      <c r="R971" s="152"/>
      <c r="S971" s="152"/>
      <c r="T971" s="152"/>
      <c r="U971" s="152"/>
    </row>
    <row r="972" customFormat="false" ht="14.25" hidden="false" customHeight="true" outlineLevel="0" collapsed="false">
      <c r="A972" s="135"/>
      <c r="B972" s="150"/>
      <c r="C972" s="151"/>
      <c r="D972" s="152"/>
      <c r="E972" s="152"/>
      <c r="F972" s="153"/>
      <c r="G972" s="152"/>
      <c r="H972" s="152"/>
      <c r="I972" s="152"/>
      <c r="J972" s="153"/>
      <c r="K972" s="152"/>
      <c r="L972" s="152"/>
      <c r="M972" s="149"/>
      <c r="N972" s="150"/>
      <c r="O972" s="153"/>
      <c r="P972" s="152"/>
      <c r="Q972" s="152"/>
      <c r="R972" s="152"/>
      <c r="S972" s="152"/>
      <c r="T972" s="152"/>
      <c r="U972" s="152"/>
    </row>
    <row r="973" customFormat="false" ht="14.25" hidden="false" customHeight="true" outlineLevel="0" collapsed="false">
      <c r="A973" s="135"/>
      <c r="B973" s="150"/>
      <c r="C973" s="151"/>
      <c r="D973" s="152"/>
      <c r="E973" s="152"/>
      <c r="F973" s="153"/>
      <c r="G973" s="152"/>
      <c r="H973" s="152"/>
      <c r="I973" s="152"/>
      <c r="J973" s="153"/>
      <c r="K973" s="152"/>
      <c r="L973" s="152"/>
      <c r="M973" s="149"/>
      <c r="N973" s="150"/>
      <c r="O973" s="153"/>
      <c r="P973" s="152"/>
      <c r="Q973" s="152"/>
      <c r="R973" s="152"/>
      <c r="S973" s="152"/>
      <c r="T973" s="152"/>
      <c r="U973" s="152"/>
    </row>
    <row r="974" customFormat="false" ht="14.25" hidden="false" customHeight="true" outlineLevel="0" collapsed="false">
      <c r="A974" s="135"/>
      <c r="B974" s="150"/>
      <c r="C974" s="151"/>
      <c r="D974" s="152"/>
      <c r="E974" s="152"/>
      <c r="F974" s="153"/>
      <c r="G974" s="152"/>
      <c r="H974" s="152"/>
      <c r="I974" s="152"/>
      <c r="J974" s="153"/>
      <c r="K974" s="152"/>
      <c r="L974" s="152"/>
      <c r="M974" s="149"/>
      <c r="N974" s="150"/>
      <c r="O974" s="153"/>
      <c r="P974" s="152"/>
      <c r="Q974" s="152"/>
      <c r="R974" s="152"/>
      <c r="S974" s="152"/>
      <c r="T974" s="152"/>
      <c r="U974" s="152"/>
    </row>
    <row r="975" customFormat="false" ht="14.25" hidden="false" customHeight="true" outlineLevel="0" collapsed="false">
      <c r="A975" s="135"/>
      <c r="B975" s="150"/>
      <c r="C975" s="151"/>
      <c r="D975" s="152"/>
      <c r="E975" s="152"/>
      <c r="F975" s="153"/>
      <c r="G975" s="152"/>
      <c r="H975" s="152"/>
      <c r="I975" s="152"/>
      <c r="J975" s="153"/>
      <c r="K975" s="152"/>
      <c r="L975" s="152"/>
      <c r="M975" s="149"/>
      <c r="N975" s="150"/>
      <c r="O975" s="153"/>
      <c r="P975" s="152"/>
      <c r="Q975" s="152"/>
      <c r="R975" s="152"/>
      <c r="S975" s="152"/>
      <c r="T975" s="152"/>
      <c r="U975" s="152"/>
    </row>
    <row r="976" customFormat="false" ht="14.25" hidden="false" customHeight="true" outlineLevel="0" collapsed="false">
      <c r="A976" s="135"/>
      <c r="B976" s="150"/>
      <c r="C976" s="151"/>
      <c r="D976" s="152"/>
      <c r="E976" s="152"/>
      <c r="F976" s="153"/>
      <c r="G976" s="152"/>
      <c r="H976" s="152"/>
      <c r="I976" s="152"/>
      <c r="J976" s="153"/>
      <c r="K976" s="152"/>
      <c r="L976" s="152"/>
      <c r="M976" s="149"/>
      <c r="N976" s="150"/>
      <c r="O976" s="153"/>
      <c r="P976" s="152"/>
      <c r="Q976" s="152"/>
      <c r="R976" s="152"/>
      <c r="S976" s="152"/>
      <c r="T976" s="152"/>
      <c r="U976" s="152"/>
    </row>
    <row r="977" customFormat="false" ht="14.25" hidden="false" customHeight="true" outlineLevel="0" collapsed="false">
      <c r="A977" s="135"/>
      <c r="B977" s="150"/>
      <c r="C977" s="151"/>
      <c r="D977" s="152"/>
      <c r="E977" s="152"/>
      <c r="F977" s="153"/>
      <c r="G977" s="152"/>
      <c r="H977" s="152"/>
      <c r="I977" s="152"/>
      <c r="J977" s="153"/>
      <c r="K977" s="152"/>
      <c r="L977" s="152"/>
      <c r="M977" s="149"/>
      <c r="N977" s="150"/>
      <c r="O977" s="153"/>
      <c r="P977" s="152"/>
      <c r="Q977" s="152"/>
      <c r="R977" s="152"/>
      <c r="S977" s="152"/>
      <c r="T977" s="152"/>
      <c r="U977" s="152"/>
    </row>
    <row r="978" customFormat="false" ht="14.25" hidden="false" customHeight="true" outlineLevel="0" collapsed="false">
      <c r="A978" s="135"/>
      <c r="B978" s="150"/>
      <c r="C978" s="151"/>
      <c r="D978" s="152"/>
      <c r="E978" s="152"/>
      <c r="F978" s="153"/>
      <c r="G978" s="152"/>
      <c r="H978" s="152"/>
      <c r="I978" s="152"/>
      <c r="J978" s="153"/>
      <c r="K978" s="152"/>
      <c r="L978" s="152"/>
      <c r="M978" s="149"/>
      <c r="N978" s="150"/>
      <c r="O978" s="153"/>
      <c r="P978" s="152"/>
      <c r="Q978" s="152"/>
      <c r="R978" s="152"/>
      <c r="S978" s="152"/>
      <c r="T978" s="152"/>
      <c r="U978" s="152"/>
    </row>
    <row r="979" customFormat="false" ht="14.25" hidden="false" customHeight="true" outlineLevel="0" collapsed="false">
      <c r="A979" s="135"/>
      <c r="B979" s="150"/>
      <c r="C979" s="151"/>
      <c r="D979" s="152"/>
      <c r="E979" s="152"/>
      <c r="F979" s="153"/>
      <c r="G979" s="152"/>
      <c r="H979" s="152"/>
      <c r="I979" s="152"/>
      <c r="J979" s="153"/>
      <c r="K979" s="152"/>
      <c r="L979" s="152"/>
      <c r="M979" s="149"/>
      <c r="N979" s="150"/>
      <c r="O979" s="153"/>
      <c r="P979" s="152"/>
      <c r="Q979" s="152"/>
      <c r="R979" s="152"/>
      <c r="S979" s="152"/>
      <c r="T979" s="152"/>
      <c r="U979" s="152"/>
    </row>
    <row r="980" customFormat="false" ht="14.25" hidden="false" customHeight="true" outlineLevel="0" collapsed="false">
      <c r="A980" s="135"/>
      <c r="B980" s="150"/>
      <c r="C980" s="151"/>
      <c r="D980" s="152"/>
      <c r="E980" s="152"/>
      <c r="F980" s="153"/>
      <c r="G980" s="152"/>
      <c r="H980" s="152"/>
      <c r="I980" s="152"/>
      <c r="J980" s="153"/>
      <c r="K980" s="152"/>
      <c r="L980" s="152"/>
      <c r="M980" s="149"/>
      <c r="N980" s="150"/>
      <c r="O980" s="153"/>
      <c r="P980" s="152"/>
      <c r="Q980" s="152"/>
      <c r="R980" s="152"/>
      <c r="S980" s="152"/>
      <c r="T980" s="152"/>
      <c r="U980" s="152"/>
    </row>
    <row r="981" customFormat="false" ht="14.25" hidden="false" customHeight="true" outlineLevel="0" collapsed="false">
      <c r="A981" s="135"/>
      <c r="B981" s="150"/>
      <c r="C981" s="151"/>
      <c r="D981" s="152"/>
      <c r="E981" s="152"/>
      <c r="F981" s="153"/>
      <c r="G981" s="152"/>
      <c r="H981" s="152"/>
      <c r="I981" s="152"/>
      <c r="J981" s="153"/>
      <c r="K981" s="152"/>
      <c r="L981" s="152"/>
      <c r="M981" s="149"/>
      <c r="N981" s="150"/>
      <c r="O981" s="153"/>
      <c r="P981" s="152"/>
      <c r="Q981" s="152"/>
      <c r="R981" s="152"/>
      <c r="S981" s="152"/>
      <c r="T981" s="152"/>
      <c r="U981" s="152"/>
    </row>
    <row r="982" customFormat="false" ht="14.25" hidden="false" customHeight="true" outlineLevel="0" collapsed="false">
      <c r="A982" s="135"/>
      <c r="B982" s="150"/>
      <c r="C982" s="151"/>
      <c r="D982" s="152"/>
      <c r="E982" s="152"/>
      <c r="F982" s="153"/>
      <c r="G982" s="152"/>
      <c r="H982" s="152"/>
      <c r="I982" s="152"/>
      <c r="J982" s="153"/>
      <c r="K982" s="152"/>
      <c r="L982" s="152"/>
      <c r="M982" s="149"/>
      <c r="N982" s="150"/>
      <c r="O982" s="153"/>
      <c r="P982" s="152"/>
      <c r="Q982" s="152"/>
      <c r="R982" s="152"/>
      <c r="S982" s="152"/>
      <c r="T982" s="152"/>
      <c r="U982" s="152"/>
    </row>
    <row r="983" customFormat="false" ht="14.25" hidden="false" customHeight="true" outlineLevel="0" collapsed="false">
      <c r="A983" s="135"/>
      <c r="B983" s="150"/>
      <c r="C983" s="151"/>
      <c r="D983" s="152"/>
      <c r="E983" s="152"/>
      <c r="F983" s="153"/>
      <c r="G983" s="152"/>
      <c r="H983" s="152"/>
      <c r="I983" s="152"/>
      <c r="J983" s="153"/>
      <c r="K983" s="152"/>
      <c r="L983" s="152"/>
      <c r="M983" s="149"/>
      <c r="N983" s="150"/>
      <c r="O983" s="153"/>
      <c r="P983" s="152"/>
      <c r="Q983" s="152"/>
      <c r="R983" s="152"/>
      <c r="S983" s="152"/>
      <c r="T983" s="152"/>
      <c r="U983" s="152"/>
    </row>
    <row r="984" customFormat="false" ht="14.25" hidden="false" customHeight="true" outlineLevel="0" collapsed="false">
      <c r="A984" s="135"/>
      <c r="B984" s="150"/>
      <c r="C984" s="151"/>
      <c r="D984" s="152"/>
      <c r="E984" s="152"/>
      <c r="F984" s="153"/>
      <c r="G984" s="152"/>
      <c r="H984" s="152"/>
      <c r="I984" s="152"/>
      <c r="J984" s="153"/>
      <c r="K984" s="152"/>
      <c r="L984" s="152"/>
      <c r="M984" s="149"/>
      <c r="N984" s="150"/>
      <c r="O984" s="153"/>
      <c r="P984" s="152"/>
      <c r="Q984" s="152"/>
      <c r="R984" s="152"/>
      <c r="S984" s="152"/>
      <c r="T984" s="152"/>
      <c r="U984" s="152"/>
    </row>
    <row r="985" customFormat="false" ht="14.25" hidden="false" customHeight="true" outlineLevel="0" collapsed="false">
      <c r="A985" s="135"/>
      <c r="B985" s="150"/>
      <c r="C985" s="151"/>
      <c r="D985" s="152"/>
      <c r="E985" s="152"/>
      <c r="F985" s="153"/>
      <c r="G985" s="152"/>
      <c r="H985" s="152"/>
      <c r="I985" s="152"/>
      <c r="J985" s="153"/>
      <c r="K985" s="152"/>
      <c r="L985" s="152"/>
      <c r="M985" s="149"/>
      <c r="N985" s="150"/>
      <c r="O985" s="153"/>
      <c r="P985" s="152"/>
      <c r="Q985" s="152"/>
      <c r="R985" s="152"/>
      <c r="S985" s="152"/>
      <c r="T985" s="152"/>
      <c r="U985" s="152"/>
    </row>
    <row r="986" customFormat="false" ht="14.25" hidden="false" customHeight="true" outlineLevel="0" collapsed="false">
      <c r="A986" s="135"/>
      <c r="B986" s="150"/>
      <c r="C986" s="151"/>
      <c r="D986" s="152"/>
      <c r="E986" s="152"/>
      <c r="F986" s="153"/>
      <c r="G986" s="152"/>
      <c r="H986" s="152"/>
      <c r="I986" s="152"/>
      <c r="J986" s="153"/>
      <c r="K986" s="152"/>
      <c r="L986" s="152"/>
      <c r="M986" s="149"/>
      <c r="N986" s="150"/>
      <c r="O986" s="153"/>
      <c r="P986" s="152"/>
      <c r="Q986" s="152"/>
      <c r="R986" s="152"/>
      <c r="S986" s="152"/>
      <c r="T986" s="152"/>
      <c r="U986" s="152"/>
    </row>
    <row r="987" customFormat="false" ht="14.25" hidden="false" customHeight="true" outlineLevel="0" collapsed="false">
      <c r="A987" s="135"/>
      <c r="B987" s="150"/>
      <c r="C987" s="151"/>
      <c r="D987" s="152"/>
      <c r="E987" s="152"/>
      <c r="F987" s="153"/>
      <c r="G987" s="152"/>
      <c r="H987" s="152"/>
      <c r="I987" s="152"/>
      <c r="J987" s="153"/>
      <c r="K987" s="152"/>
      <c r="L987" s="152"/>
      <c r="M987" s="149"/>
      <c r="N987" s="150"/>
      <c r="O987" s="153"/>
      <c r="P987" s="152"/>
      <c r="Q987" s="152"/>
      <c r="R987" s="152"/>
      <c r="S987" s="152"/>
      <c r="T987" s="152"/>
      <c r="U987" s="152"/>
    </row>
    <row r="988" customFormat="false" ht="14.25" hidden="false" customHeight="true" outlineLevel="0" collapsed="false">
      <c r="A988" s="135"/>
      <c r="B988" s="150"/>
      <c r="C988" s="151"/>
      <c r="D988" s="152"/>
      <c r="E988" s="152"/>
      <c r="F988" s="153"/>
      <c r="G988" s="152"/>
      <c r="H988" s="152"/>
      <c r="I988" s="152"/>
      <c r="J988" s="153"/>
      <c r="K988" s="152"/>
      <c r="L988" s="152"/>
      <c r="M988" s="149"/>
      <c r="N988" s="150"/>
      <c r="O988" s="153"/>
      <c r="P988" s="152"/>
      <c r="Q988" s="152"/>
      <c r="R988" s="152"/>
      <c r="S988" s="152"/>
      <c r="T988" s="152"/>
      <c r="U988" s="152"/>
    </row>
    <row r="989" customFormat="false" ht="14.25" hidden="false" customHeight="true" outlineLevel="0" collapsed="false">
      <c r="A989" s="135"/>
      <c r="B989" s="150"/>
      <c r="C989" s="151"/>
      <c r="D989" s="152"/>
      <c r="E989" s="152"/>
      <c r="F989" s="153"/>
      <c r="G989" s="152"/>
      <c r="H989" s="152"/>
      <c r="I989" s="152"/>
      <c r="J989" s="153"/>
      <c r="K989" s="152"/>
      <c r="L989" s="152"/>
      <c r="M989" s="149"/>
      <c r="N989" s="150"/>
      <c r="O989" s="153"/>
      <c r="P989" s="152"/>
      <c r="Q989" s="152"/>
      <c r="R989" s="152"/>
      <c r="S989" s="152"/>
      <c r="T989" s="152"/>
      <c r="U989" s="152"/>
    </row>
    <row r="990" customFormat="false" ht="14.25" hidden="false" customHeight="true" outlineLevel="0" collapsed="false">
      <c r="A990" s="135"/>
      <c r="B990" s="150"/>
      <c r="C990" s="151"/>
      <c r="D990" s="152"/>
      <c r="E990" s="152"/>
      <c r="F990" s="153"/>
      <c r="G990" s="152"/>
      <c r="H990" s="152"/>
      <c r="I990" s="152"/>
      <c r="J990" s="153"/>
      <c r="K990" s="152"/>
      <c r="L990" s="152"/>
      <c r="M990" s="149"/>
      <c r="N990" s="150"/>
      <c r="O990" s="153"/>
      <c r="P990" s="152"/>
      <c r="Q990" s="152"/>
      <c r="R990" s="152"/>
      <c r="S990" s="152"/>
      <c r="T990" s="152"/>
      <c r="U990" s="152"/>
    </row>
    <row r="991" customFormat="false" ht="14.25" hidden="false" customHeight="true" outlineLevel="0" collapsed="false">
      <c r="A991" s="135"/>
      <c r="B991" s="150"/>
      <c r="C991" s="151"/>
      <c r="D991" s="152"/>
      <c r="E991" s="152"/>
      <c r="F991" s="153"/>
      <c r="G991" s="152"/>
      <c r="H991" s="152"/>
      <c r="I991" s="152"/>
      <c r="J991" s="153"/>
      <c r="K991" s="152"/>
      <c r="L991" s="152"/>
      <c r="M991" s="149"/>
      <c r="N991" s="150"/>
      <c r="O991" s="153"/>
      <c r="P991" s="152"/>
      <c r="Q991" s="152"/>
      <c r="R991" s="152"/>
      <c r="S991" s="152"/>
      <c r="T991" s="152"/>
      <c r="U991" s="152"/>
    </row>
    <row r="992" customFormat="false" ht="14.25" hidden="false" customHeight="true" outlineLevel="0" collapsed="false">
      <c r="A992" s="135"/>
      <c r="B992" s="150"/>
      <c r="C992" s="151"/>
      <c r="D992" s="152"/>
      <c r="E992" s="152"/>
      <c r="F992" s="153"/>
      <c r="G992" s="152"/>
      <c r="H992" s="152"/>
      <c r="I992" s="152"/>
      <c r="J992" s="153"/>
      <c r="K992" s="152"/>
      <c r="L992" s="152"/>
      <c r="M992" s="149"/>
      <c r="N992" s="150"/>
      <c r="O992" s="153"/>
      <c r="P992" s="152"/>
      <c r="Q992" s="152"/>
      <c r="R992" s="152"/>
      <c r="S992" s="152"/>
      <c r="T992" s="152"/>
      <c r="U992" s="152"/>
    </row>
    <row r="993" customFormat="false" ht="14.25" hidden="false" customHeight="true" outlineLevel="0" collapsed="false">
      <c r="A993" s="135"/>
      <c r="B993" s="150"/>
      <c r="C993" s="151"/>
      <c r="D993" s="152"/>
      <c r="E993" s="152"/>
      <c r="F993" s="153"/>
      <c r="G993" s="152"/>
      <c r="H993" s="152"/>
      <c r="I993" s="152"/>
      <c r="J993" s="153"/>
      <c r="K993" s="152"/>
      <c r="L993" s="152"/>
      <c r="M993" s="149"/>
      <c r="N993" s="150"/>
      <c r="O993" s="153"/>
      <c r="P993" s="152"/>
      <c r="Q993" s="152"/>
      <c r="R993" s="152"/>
      <c r="S993" s="152"/>
      <c r="T993" s="152"/>
      <c r="U993" s="152"/>
    </row>
    <row r="994" customFormat="false" ht="14.25" hidden="false" customHeight="true" outlineLevel="0" collapsed="false">
      <c r="A994" s="135"/>
      <c r="B994" s="150"/>
      <c r="C994" s="151"/>
      <c r="D994" s="152"/>
      <c r="E994" s="152"/>
      <c r="F994" s="153"/>
      <c r="G994" s="152"/>
      <c r="H994" s="152"/>
      <c r="I994" s="152"/>
      <c r="J994" s="153"/>
      <c r="K994" s="152"/>
      <c r="L994" s="152"/>
      <c r="M994" s="149"/>
      <c r="N994" s="150"/>
      <c r="O994" s="153"/>
      <c r="P994" s="152"/>
      <c r="Q994" s="152"/>
      <c r="R994" s="152"/>
      <c r="S994" s="152"/>
      <c r="T994" s="152"/>
      <c r="U994" s="152"/>
    </row>
    <row r="995" customFormat="false" ht="14.25" hidden="false" customHeight="true" outlineLevel="0" collapsed="false">
      <c r="A995" s="135"/>
      <c r="B995" s="150"/>
      <c r="C995" s="151"/>
      <c r="D995" s="152"/>
      <c r="E995" s="152"/>
      <c r="F995" s="153"/>
      <c r="G995" s="152"/>
      <c r="H995" s="152"/>
      <c r="I995" s="152"/>
      <c r="J995" s="153"/>
      <c r="K995" s="152"/>
      <c r="L995" s="152"/>
      <c r="M995" s="149"/>
      <c r="N995" s="150"/>
      <c r="O995" s="153"/>
      <c r="P995" s="152"/>
      <c r="Q995" s="152"/>
      <c r="R995" s="152"/>
      <c r="S995" s="152"/>
      <c r="T995" s="152"/>
      <c r="U995" s="152"/>
    </row>
    <row r="996" customFormat="false" ht="14.25" hidden="false" customHeight="true" outlineLevel="0" collapsed="false">
      <c r="A996" s="135"/>
      <c r="B996" s="150"/>
      <c r="C996" s="151"/>
      <c r="D996" s="152"/>
      <c r="E996" s="152"/>
      <c r="F996" s="153"/>
      <c r="G996" s="152"/>
      <c r="H996" s="152"/>
      <c r="I996" s="152"/>
      <c r="J996" s="153"/>
      <c r="K996" s="152"/>
      <c r="L996" s="152"/>
      <c r="M996" s="149"/>
      <c r="N996" s="150"/>
      <c r="O996" s="153"/>
      <c r="P996" s="152"/>
      <c r="Q996" s="152"/>
      <c r="R996" s="152"/>
      <c r="S996" s="152"/>
      <c r="T996" s="152"/>
      <c r="U996" s="152"/>
    </row>
    <row r="997" customFormat="false" ht="14.25" hidden="false" customHeight="true" outlineLevel="0" collapsed="false">
      <c r="A997" s="135"/>
      <c r="B997" s="150"/>
      <c r="C997" s="151"/>
      <c r="D997" s="152"/>
      <c r="E997" s="152"/>
      <c r="F997" s="153"/>
      <c r="G997" s="152"/>
      <c r="H997" s="152"/>
      <c r="I997" s="152"/>
      <c r="J997" s="153"/>
      <c r="K997" s="152"/>
      <c r="L997" s="152"/>
      <c r="M997" s="149"/>
      <c r="N997" s="150"/>
      <c r="O997" s="153"/>
      <c r="P997" s="152"/>
      <c r="Q997" s="152"/>
      <c r="R997" s="152"/>
      <c r="S997" s="152"/>
      <c r="T997" s="152"/>
      <c r="U997" s="152"/>
    </row>
    <row r="998" customFormat="false" ht="14.25" hidden="false" customHeight="true" outlineLevel="0" collapsed="false">
      <c r="A998" s="135"/>
      <c r="B998" s="150"/>
      <c r="C998" s="151"/>
      <c r="D998" s="152"/>
      <c r="E998" s="152"/>
      <c r="F998" s="153"/>
      <c r="G998" s="152"/>
      <c r="H998" s="152"/>
      <c r="I998" s="152"/>
      <c r="J998" s="153"/>
      <c r="K998" s="152"/>
      <c r="L998" s="152"/>
      <c r="M998" s="149"/>
      <c r="N998" s="150"/>
      <c r="O998" s="153"/>
      <c r="P998" s="152"/>
      <c r="Q998" s="152"/>
      <c r="R998" s="152"/>
      <c r="S998" s="152"/>
      <c r="T998" s="152"/>
      <c r="U998" s="152"/>
    </row>
    <row r="999" customFormat="false" ht="14.25" hidden="false" customHeight="true" outlineLevel="0" collapsed="false">
      <c r="A999" s="135"/>
      <c r="B999" s="150"/>
      <c r="C999" s="151"/>
      <c r="D999" s="152"/>
      <c r="E999" s="152"/>
      <c r="F999" s="153"/>
      <c r="G999" s="152"/>
      <c r="H999" s="152"/>
      <c r="I999" s="152"/>
      <c r="J999" s="153"/>
      <c r="K999" s="152"/>
      <c r="L999" s="152"/>
      <c r="M999" s="149"/>
      <c r="N999" s="150"/>
      <c r="O999" s="153"/>
      <c r="P999" s="152"/>
      <c r="Q999" s="152"/>
      <c r="R999" s="152"/>
      <c r="S999" s="152"/>
      <c r="T999" s="152"/>
      <c r="U999" s="152"/>
    </row>
    <row r="1000" customFormat="false" ht="14.25" hidden="false" customHeight="true" outlineLevel="0" collapsed="false">
      <c r="A1000" s="135"/>
      <c r="B1000" s="150"/>
      <c r="C1000" s="151"/>
      <c r="D1000" s="152"/>
      <c r="E1000" s="152"/>
      <c r="F1000" s="153"/>
      <c r="G1000" s="152"/>
      <c r="H1000" s="152"/>
      <c r="I1000" s="152"/>
      <c r="J1000" s="153"/>
      <c r="K1000" s="152"/>
      <c r="L1000" s="152"/>
      <c r="M1000" s="149"/>
      <c r="N1000" s="150"/>
      <c r="O1000" s="153"/>
      <c r="P1000" s="152"/>
      <c r="Q1000" s="152"/>
      <c r="R1000" s="152"/>
      <c r="S1000" s="152"/>
      <c r="T1000" s="152"/>
      <c r="U1000" s="152"/>
    </row>
    <row r="1001" customFormat="false" ht="14.25" hidden="false" customHeight="true" outlineLevel="0" collapsed="false">
      <c r="A1001" s="135"/>
      <c r="B1001" s="150"/>
      <c r="C1001" s="151"/>
      <c r="D1001" s="152"/>
      <c r="E1001" s="152"/>
      <c r="F1001" s="153"/>
      <c r="G1001" s="152"/>
      <c r="H1001" s="152"/>
      <c r="I1001" s="152"/>
      <c r="J1001" s="153"/>
      <c r="K1001" s="152"/>
      <c r="L1001" s="152"/>
      <c r="M1001" s="149"/>
      <c r="N1001" s="150"/>
      <c r="O1001" s="153"/>
      <c r="P1001" s="152"/>
      <c r="Q1001" s="152"/>
      <c r="R1001" s="152"/>
      <c r="S1001" s="152"/>
      <c r="T1001" s="152"/>
      <c r="U1001" s="152"/>
    </row>
    <row r="1002" customFormat="false" ht="14.25" hidden="false" customHeight="true" outlineLevel="0" collapsed="false">
      <c r="A1002" s="135"/>
      <c r="B1002" s="150"/>
      <c r="C1002" s="151"/>
      <c r="D1002" s="152"/>
      <c r="E1002" s="152"/>
      <c r="F1002" s="153"/>
      <c r="G1002" s="152"/>
      <c r="H1002" s="152"/>
      <c r="I1002" s="152"/>
      <c r="J1002" s="153"/>
      <c r="K1002" s="152"/>
      <c r="L1002" s="152"/>
      <c r="M1002" s="149"/>
      <c r="N1002" s="150"/>
      <c r="O1002" s="153"/>
      <c r="P1002" s="152"/>
      <c r="Q1002" s="152"/>
      <c r="R1002" s="152"/>
      <c r="S1002" s="152"/>
      <c r="T1002" s="152"/>
      <c r="U1002" s="152"/>
    </row>
  </sheetData>
  <hyperlinks>
    <hyperlink ref="A4" r:id="rId1" display="https://www.youtube.com/watch?v=GCmiKaLnd7M"/>
    <hyperlink ref="C4" r:id="rId2" display="Mrwhosetheboss - YouTube"/>
    <hyperlink ref="A5" r:id="rId3" display="https://www.youtube.com/watch?v=8-9oFxYFODE"/>
    <hyperlink ref="C5" r:id="rId4" display="ABB Formula E - YouTube"/>
    <hyperlink ref="A6" r:id="rId5" display="https://www.youtube.com/watch?v=XfpgaWUP2KI"/>
    <hyperlink ref="C6" r:id="rId6" display="ABB Formula E - YouTube"/>
    <hyperlink ref="A7" r:id="rId7" display="https://www.youtube.com/watch?v=hoBHdtrnsww"/>
    <hyperlink ref="C7" r:id="rId8" display="ABB Formula E - YouTube"/>
    <hyperlink ref="A8" r:id="rId9" display="https://www.youtube.com/watch?v=XLDO_JjvwwM"/>
    <hyperlink ref="C8" r:id="rId10" display="ABC News - YouTube"/>
    <hyperlink ref="A9" r:id="rId11" display="https://www.youtube.com/watch?v=0jUj3rfO7eM"/>
    <hyperlink ref="C9" r:id="rId12" display="CarryMinati - YouTube"/>
    <hyperlink ref="A10" r:id="rId13" display="https://www.youtube.com/watch?v=WrHDquZ-tj0"/>
    <hyperlink ref="C10" r:id="rId14" display="Alan Walker - YouTube"/>
    <hyperlink ref="A11" r:id="rId15" display="https://www.youtube.com/watch?v=bkPCseCWOeI"/>
    <hyperlink ref="C11" r:id="rId16" display="Alan Walker - YouTube"/>
    <hyperlink ref="A12" r:id="rId17" display="https://www.youtube.com/watch?v=mGTc2xWTjXw"/>
    <hyperlink ref="C12" r:id="rId18" display="Supercar Blondie - YouTube"/>
    <hyperlink ref="A13" r:id="rId19" display="https://www.youtube.com/watch?v=nix8aKBHp4M"/>
    <hyperlink ref="C13" r:id="rId20" display="Supercar Blondie - YouTube"/>
    <hyperlink ref="A14" r:id="rId21" display="https://www.youtube.com/watch?v=kDLpsXpCZoE"/>
    <hyperlink ref="C14" r:id="rId22" display="Supercar Blondie - YouTube"/>
    <hyperlink ref="A15" r:id="rId23" display="https://www.youtube.com/watch?v=9ovBLDnUF1k"/>
    <hyperlink ref="C15" r:id="rId24" display="Supercar Blondie - YouTube"/>
    <hyperlink ref="A16" r:id="rId25" display="https://www.youtube.com/watch?v=HmCfiqW0Y0I"/>
    <hyperlink ref="C16" r:id="rId26" display="All India Bakchod - YouTube"/>
    <hyperlink ref="A17" r:id="rId27" display="https://www.youtube.com/watch?v=ZAThqkcEAs4"/>
    <hyperlink ref="C17" r:id="rId28" display="All India Bakchod - YouTube"/>
    <hyperlink ref="A18" r:id="rId29" display="https://www.youtube.com/watch?v=ZkbsyRm4vH8"/>
    <hyperlink ref="C18" r:id="rId30" display="All India Bakchod - YouTube"/>
    <hyperlink ref="A19" r:id="rId31" display="https://www.youtube.com/watch?v=LJ7k_dO7unc"/>
    <hyperlink ref="C19" r:id="rId32" display="All India Bakchod - YouTube"/>
    <hyperlink ref="A20" r:id="rId33" display="https://www.youtube.com/watch?v=CLNd2XY_01k"/>
    <hyperlink ref="C20" r:id="rId34" display="Amit Bhadana - YouTube"/>
    <hyperlink ref="A21" r:id="rId35" display="https://www.youtube.com/watch?v=qkxuFKqJXWY"/>
    <hyperlink ref="C21" r:id="rId36" display="Anubhav Singh Bassi - YouTube"/>
    <hyperlink ref="A22" r:id="rId37" display="https://www.youtube.com/watch?v=MFO6OtnmEDo"/>
    <hyperlink ref="C22" r:id="rId38" display="Aperture - YouTube"/>
    <hyperlink ref="A23" r:id="rId39" display="https://www.youtube.com/watch?v=mr7FXvTSYpA"/>
    <hyperlink ref="C23" r:id="rId40" display="Aperture - YouTube"/>
    <hyperlink ref="A24" r:id="rId41" display="https://www.youtube.com/watch?v=mA8pNpPvrr0"/>
    <hyperlink ref="C24" r:id="rId42" display="Aperture - YouTube"/>
    <hyperlink ref="A25" r:id="rId43" display="https://www.youtube.com/watch?v=10Kqx6bUlXc"/>
    <hyperlink ref="C25" r:id="rId44" display="Aperture - YouTube"/>
    <hyperlink ref="A26" r:id="rId45" display="https://www.youtube.com/watch?v=zCLOJ9j1k2Y"/>
    <hyperlink ref="C26" r:id="rId46" display="Armadas - YouTube"/>
    <hyperlink ref="A27" r:id="rId47" display="https://www.youtube.com/watch?v=6k7a8bw451M"/>
    <hyperlink ref="A28" r:id="rId48" display="https://www.youtube.com/watch?v=brD-KX9Mn7s"/>
    <hyperlink ref="A29" r:id="rId49" display="https://www.youtube.com/watch?v=xrR3xQNeB_Y"/>
    <hyperlink ref="C29" r:id="rId50" display="ashish chanchlani vines - YouTube"/>
    <hyperlink ref="A30" r:id="rId51" display="https://www.youtube.com/watch?v=74cVT_tUpck&amp;list=RD74cVT_tUpck&amp;start_radio=1"/>
    <hyperlink ref="C30" r:id="rId52" display="Coke Studio - YouTube"/>
    <hyperlink ref="A31" r:id="rId53" display="https://www.youtube.com/watch?v=w8mBplMtwJ8"/>
    <hyperlink ref="C31" r:id="rId54" display="Ava Max - YouTube"/>
    <hyperlink ref="A32" r:id="rId55" display="https://www.youtube.com/watch?v=jH1RNk8954Q"/>
    <hyperlink ref="C32" r:id="rId56" display="Ava Max - YouTube"/>
    <hyperlink ref="A33" r:id="rId57" display="https://www.youtube.com/watch?v=89S-RbszwJE"/>
    <hyperlink ref="C33" r:id="rId58" display="Ava Max - YouTube"/>
    <hyperlink ref="A34" r:id="rId59" display="https://www.youtube.com/watch?v=wsf78BS9VE0"/>
    <hyperlink ref="C34" r:id="rId60" display="Batman Arkham - YouTube"/>
    <hyperlink ref="A35" r:id="rId61" display="https://www.youtube.com/watch?v=f0AkGoliFi0"/>
    <hyperlink ref="C35" r:id="rId62" display="BBC News - YouTube"/>
    <hyperlink ref="A36" r:id="rId63" display="https://www.youtube.com/watch?v=wnHW6o8WMas"/>
    <hyperlink ref="C36" r:id="rId64" display="Ben Lionel Scott - YouTube"/>
    <hyperlink ref="A37" r:id="rId65" display="https://www.youtube.com/watch?v=fGU7_5gG9Ok"/>
    <hyperlink ref="C37" r:id="rId66" display="Ben Lionel Scott - YouTube"/>
    <hyperlink ref="A38" r:id="rId67" display="https://www.youtube.com/watch?v=Htcp1eHsQ_s"/>
    <hyperlink ref="C38" r:id="rId68" display="Ben Lionel Scott - YouTube"/>
    <hyperlink ref="A39" r:id="rId69" display="https://www.youtube.com/watch?v=AjZ0KbJcav0"/>
    <hyperlink ref="C39" r:id="rId70" display="Ben Lionel Scott - YouTube"/>
    <hyperlink ref="A40" r:id="rId71" display="https://www.youtube.com/watch?v=ZjMsEyG5EjE"/>
    <hyperlink ref="C40" r:id="rId72" display="Bey Toons India - YouTube"/>
    <hyperlink ref="A41" r:id="rId73" display="https://www.youtube.com/watch?v=h25S27rh4oY"/>
    <hyperlink ref="C41" r:id="rId74" display="BB Ki Vines - YouTube"/>
    <hyperlink ref="A42" r:id="rId75" display="https://www.youtube.com/watch?v=5Mh3o886qpg"/>
    <hyperlink ref="C42" r:id="rId76" display="Branch Education - YouTube"/>
    <hyperlink ref="A43" r:id="rId77" display="https://www.youtube.com/watch?v=ezCMNMoUPLQ"/>
    <hyperlink ref="C43" r:id="rId78" display="Bugatti - YouTube"/>
    <hyperlink ref="A44" r:id="rId79" display="https://www.youtube.com/watch?v=r72GP1PIZa0"/>
    <hyperlink ref="C44" r:id="rId80" display="Call of Duty - YouTube"/>
    <hyperlink ref="A45" r:id="rId81" display="https://www.youtube.com/watch?v=6Htn1x-_-is"/>
    <hyperlink ref="C45" r:id="rId82" display="Farruko - YouTube"/>
    <hyperlink ref="A46" r:id="rId83" display="https://www.youtube.com/watch?v=HtgXGm6rvE8"/>
    <hyperlink ref="C46" r:id="rId84" display="Cartoon Network India - YouTube"/>
    <hyperlink ref="A47" r:id="rId85" display="https://www.youtube.com/watch?v=xPFckIKt8zg"/>
    <hyperlink ref="C47" r:id="rId86" display="Castrol Biking - YouTube"/>
    <hyperlink ref="A48" r:id="rId87" display="https://www.youtube.com/watch?v=GCYez2V1r8U"/>
    <hyperlink ref="A49" r:id="rId88" display="https://www.youtube.com/watch?v=yUU2Y3ZRsZ4"/>
    <hyperlink ref="A50" r:id="rId89" display="https://www.youtube.com/watch?v=8C_ibG489oE"/>
    <hyperlink ref="C50" r:id="rId90" display="Clash of Clans - YouTube"/>
    <hyperlink ref="A51" r:id="rId91" display="https://www.youtube.com/watch?v=W0_DPi0PmF0"/>
    <hyperlink ref="C51" r:id="rId92" display="CNBC Awaaz. - YouTube"/>
    <hyperlink ref="A52" r:id="rId93" display="https://www.youtube.com/watch?v=6Pm0Mn0-jYU"/>
    <hyperlink ref="C52" r:id="rId94" display="CNBC Make It - YouTube"/>
    <hyperlink ref="A53" r:id="rId95" display="https://www.youtube.com/watch?v=0Wd7ZhGSkRo"/>
    <hyperlink ref="C53" r:id="rId96" display="CNET - YouTube"/>
    <hyperlink ref="A54" r:id="rId97" display="https://www.youtube.com/watch?v=HdhvPZc5dFw"/>
    <hyperlink ref="C54" r:id="rId98" display="CNET - YouTube"/>
    <hyperlink ref="A55" r:id="rId99" display="https://www.youtube.com/watch?v=utMV52k0quo"/>
    <hyperlink ref="C55" r:id="rId100" display="Designs By IFR - YouTube"/>
    <hyperlink ref="A56" r:id="rId101" display="https://www.youtube.com/watch?v=lP14CoCshlQ"/>
    <hyperlink ref="A57" r:id="rId102" display="https://www.youtube.com/watch?v=FzVuHhb4W24"/>
    <hyperlink ref="A58" r:id="rId103" display="https://www.youtube.com/watch?v=dKjCWfuvYxQ"/>
    <hyperlink ref="C58" r:id="rId104" display="Corridor - YouTube"/>
    <hyperlink ref="A59" r:id="rId105" display="https://www.youtube.com/watch?v=OuF9weSkS68"/>
    <hyperlink ref="C59" r:id="rId106" display="ColdFusion - YouTube"/>
    <hyperlink ref="A60" r:id="rId107" display="https://www.youtube.com/watch?v=d5lEkz3Bomc"/>
    <hyperlink ref="C60" r:id="rId108" display="ColdFusion - YouTube"/>
    <hyperlink ref="A61" r:id="rId109" display="https://www.youtube.com/watch?v=jj0CmnxuTaQ"/>
    <hyperlink ref="C61" r:id="rId110" display="Danny MacAskill - YouTube"/>
    <hyperlink ref="A62" r:id="rId111" display="https://www.youtube.com/watch?v=kWkFYZnbPSY"/>
    <hyperlink ref="C62" r:id="rId112" display="Danny MacAskill - YouTube"/>
    <hyperlink ref="A63" r:id="rId113" display="https://www.youtube.com/watch?v=fXEOXVZIQVM"/>
    <hyperlink ref="C63" r:id="rId114" display="DC - YouTube"/>
    <hyperlink ref="A64" r:id="rId115" display="https://www.youtube.com/watch?v=Jt38cyB-73M"/>
    <hyperlink ref="C64" r:id="rId116" display="DC - YouTube"/>
    <hyperlink ref="A65" r:id="rId117" display="https://www.youtube.com/watch?v=LsV5JLIO_ok"/>
    <hyperlink ref="C65" r:id="rId118" display="DC - YouTube"/>
    <hyperlink ref="A66" r:id="rId119" display="https://www.youtube.com/watch?v=890wWM0lg94"/>
    <hyperlink ref="C66" r:id="rId120" display="Dhruv Rathee - YouTube"/>
    <hyperlink ref="A67" r:id="rId121" display="https://www.youtube.com/watch?v=bvWRMAU6V-c"/>
    <hyperlink ref="C67" r:id="rId122" display="DisneyMusicVEVO - YouTube"/>
    <hyperlink ref="A68" r:id="rId123" display="https://www.youtube.com/watch?v=2jVBWyih-RU"/>
    <hyperlink ref="C68" r:id="rId124" display="DisneyMusicVEVO - YouTube"/>
    <hyperlink ref="A69" r:id="rId125" display="https://www.youtube.com/watch?v=jtaWLpuVYxs"/>
    <hyperlink ref="C69" r:id="rId126" display="DisneyMusicVEVO - YouTube"/>
    <hyperlink ref="A70" r:id="rId127" display="https://www.youtube.com/watch?v=tU8BuomMd-4"/>
    <hyperlink ref="C70" r:id="rId128" display="DJI - YouTube"/>
    <hyperlink ref="A71" r:id="rId129" display="https://www.youtube.com/watch?v=6dnqGrSKudM"/>
    <hyperlink ref="C71" r:id="rId130" display="DJI - YouTube"/>
    <hyperlink ref="A72" r:id="rId131" display="https://www.youtube.com/watch?v=VPRBxXWfBtU"/>
    <hyperlink ref="C72" r:id="rId132" display="DW Documentary - YouTube"/>
    <hyperlink ref="A73" r:id="rId133" display="https://www.youtube.com/watch?v=9edWX7TTsLw"/>
    <hyperlink ref="C73" r:id="rId134" display="DW Documentary - YouTube"/>
    <hyperlink ref="A74" r:id="rId135" display="https://www.youtube.com/watch?v=t6m49vNjEGs"/>
    <hyperlink ref="C74" r:id="rId136" display="DW Documentary - YouTube"/>
    <hyperlink ref="A75" r:id="rId137" display="https://www.youtube.com/watch?v=2Vv-BfVoq4g"/>
    <hyperlink ref="C75" r:id="rId138" display="Ed Sheeran - YouTube"/>
    <hyperlink ref="A76" r:id="rId139" display="https://www.youtube.com/watch?v=zbMHLJ0dY4w"/>
    <hyperlink ref="C76" r:id="rId140" display="edureka! - YouTube"/>
    <hyperlink ref="A77" r:id="rId141" display="https://www.youtube.com/watch?v=801vCdFTt7g"/>
    <hyperlink ref="C77" r:id="rId142" display="Enes Yilmazer - YouTube"/>
    <hyperlink ref="A78" r:id="rId143" display="https://www.youtube.com/watch?v=kMA5zXLd5uU"/>
    <hyperlink ref="C78" r:id="rId144" display="Enes Yilmazer - YouTube"/>
    <hyperlink ref="A79" r:id="rId145" display="https://www.youtube.com/watch?v=G9XhLca9JSk"/>
    <hyperlink ref="C79" r:id="rId146" display="Enes Yilmazer - YouTube"/>
    <hyperlink ref="A80" r:id="rId147" display="https://www.youtube.com/watch?v=U8Cd_McCdow"/>
    <hyperlink ref="C80" r:id="rId148" display="Enes Yilmazer - YouTube"/>
    <hyperlink ref="A81" r:id="rId149" display="https://www.youtube.com/watch?v=1CR0QmCaMTs"/>
    <hyperlink ref="C81" r:id="rId150" display="Fabio Wibmer - YouTube"/>
    <hyperlink ref="A82" r:id="rId151" display="https://www.youtube.com/watch?v=Jdpy4G8ZYS8"/>
    <hyperlink ref="C82" r:id="rId152" display="Fabio Wibmer - YouTube"/>
    <hyperlink ref="A83" r:id="rId153" display="https://www.youtube.com/watch?v=3YzUHpUrxyw"/>
    <hyperlink ref="C83" r:id="rId154" display="Fabio Wibmer - YouTube"/>
    <hyperlink ref="A84" r:id="rId155" display="https://www.youtube.com/watch?v=5oVAXOCwCWE"/>
    <hyperlink ref="C84" r:id="rId156" display="Fabio Wibmer - YouTube"/>
    <hyperlink ref="A85" r:id="rId157" display="https://www.youtube.com/watch?v=BGA7Ee4jS2w"/>
    <hyperlink ref="C85" r:id="rId158" display="Technical Guruji - YouTube"/>
    <hyperlink ref="A86" r:id="rId159" display="https://www.youtube.com/watch?v=BD1o6sFDr0Y"/>
    <hyperlink ref="C86" r:id="rId160" display="Flying Beast - YouTube"/>
    <hyperlink ref="A87" r:id="rId161" display="https://www.youtube.com/watch?v=rzGlVG75kUM"/>
    <hyperlink ref="C87" r:id="rId162" display="GMC - YouTube"/>
    <hyperlink ref="A88" r:id="rId163" display="https://www.youtube.com/watch?v=k6pTulbKhcw"/>
    <hyperlink ref="C88" r:id="rId164" display="Green Gold TV - Official Channel - YouTube"/>
    <hyperlink ref="A89" r:id="rId165" display="https://www.youtube.com/watch?v=3xtntVX3uCM"/>
    <hyperlink ref="C89" r:id="rId166" display="Harsh Beniwal - YouTube"/>
    <hyperlink ref="A90" r:id="rId167" display="https://www.youtube.com/watch?v=670ZGMBjrPI"/>
    <hyperlink ref="C90" r:id="rId168" display="illacertus - YouTube"/>
    <hyperlink ref="A91" r:id="rId169" display="https://www.youtube.com/watch?v=YstuRGzIPY4"/>
    <hyperlink ref="C91" r:id="rId170" display="illacertus - YouTube"/>
    <hyperlink ref="A92" r:id="rId171" display="https://www.youtube.com/watch?v=Z1LGhnE4Aa4"/>
    <hyperlink ref="C92" r:id="rId172" display="illacertus - YouTube"/>
    <hyperlink ref="A93" r:id="rId173" display="https://www.youtube.com/watch?v=aAbW8QoqHTo"/>
    <hyperlink ref="C93" r:id="rId174" display="illacertus - YouTube"/>
    <hyperlink ref="A94" r:id="rId175" display="https://www.youtube.com/watch?v=JJ5WP2BKigc"/>
    <hyperlink ref="C94" r:id="rId176" display="Unbox Therapy - YouTube"/>
    <hyperlink ref="A95" r:id="rId177" display="https://www.youtube.com/watch?v=N-4YMlihRf4"/>
    <hyperlink ref="C95" r:id="rId178" display="Katy Perry - YouTube"/>
    <hyperlink ref="A96" r:id="rId179" display="https://www.youtube.com/watch?v=Tb5aO78Au1c"/>
    <hyperlink ref="C96" r:id="rId180" display="Lamborghini - YouTube"/>
    <hyperlink ref="A97" r:id="rId181" display="https://www.youtube.com/watch?v=6lBqYInBldk&amp;list=PLmHVyfmcRKyyKV86N7i0q9TfYNN8bBjX-"/>
    <hyperlink ref="C97" r:id="rId182" display="Leila Gharani - YouTube"/>
    <hyperlink ref="A98" r:id="rId183" display="https://www.youtube.com/watch?v=9eh4yLBHp7E"/>
    <hyperlink ref="C98" r:id="rId184" display="Levinho - YouTube"/>
    <hyperlink ref="A99" r:id="rId185" display="https://www.youtube.com/watch?v=zABLecsR5UE"/>
    <hyperlink ref="C99" r:id="rId186" display="Lewis Capaldi - YouTube"/>
    <hyperlink ref="A100" r:id="rId187" display="https://www.youtube.com/watch?v=ALZHF5UqnU4"/>
    <hyperlink ref="C100" r:id="rId188" display="Marshmello - YouTube"/>
    <hyperlink ref="A101" r:id="rId189" display="https://www.youtube.com/watch?v=m7Bc3pLyij0"/>
    <hyperlink ref="C101" r:id="rId190" display="Marshmello - YouTube"/>
    <hyperlink ref="A102" r:id="rId191" display="https://www.youtube.com/watch?v=Yp6satbo14A"/>
    <hyperlink ref="C102" r:id="rId192" display="Marvel Entertainment - YouTube"/>
    <hyperlink ref="A103" r:id="rId193" display="https://www.youtube.com/watch?v=qZVTkn2NjS0"/>
    <hyperlink ref="C103" r:id="rId194" display="Marvel Entertainment - YouTube"/>
    <hyperlink ref="A104" r:id="rId195" display="https://www.youtube.com/watch?v=bLEFqhS5WmI"/>
    <hyperlink ref="C104" r:id="rId196" display="Marvel Entertainment - YouTube"/>
    <hyperlink ref="A105" r:id="rId197" display="https://www.youtube.com/watch?v=3NVs--u1JZg"/>
    <hyperlink ref="C105" r:id="rId198" display="McLaren Automotive - YouTube"/>
    <hyperlink ref="A106" r:id="rId199" display="https://www.youtube.com/watch?v=wkpmdDCfdlw"/>
    <hyperlink ref="C106" r:id="rId200" display="MostlySane - YouTube"/>
    <hyperlink ref="A107" r:id="rId201" display="https://www.youtube.com/watch?v=zhVDk8Y55pA"/>
    <hyperlink ref="C107" r:id="rId202" display="Motech - YouTube"/>
    <hyperlink ref="A108" r:id="rId203" display="https://www.youtube.com/watch?v=JY9mrKR5SkA"/>
    <hyperlink ref="C108" r:id="rId204" display="MotoGP - YouTube"/>
    <hyperlink ref="A109" r:id="rId205" display="https://www.youtube.com/watch?v=7ZUybiDSzS"/>
    <hyperlink ref="C109" r:id="rId206" display="MotoGP - YouTube"/>
    <hyperlink ref="A110" r:id="rId207" display="https://www.youtube.com/watch?v=MxK5yRqE6rg"/>
    <hyperlink ref="C110" r:id="rId208" display="MotoGP - YouTube"/>
    <hyperlink ref="A111" r:id="rId209" display="https://www.youtube.com/watch?v=rkZAOmPs4e8"/>
    <hyperlink ref="C111" r:id="rId210" display="MyOnlineTrainingHub - YouTube"/>
    <hyperlink ref="A112" r:id="rId211" display="Chevrolet Camaro SS/ZL1/RS/1LT 2020- ₹45 lakh | Real-life review - YouTube"/>
    <hyperlink ref="C112" r:id="rId212" display="Namaste Car - YouTube"/>
    <hyperlink ref="A113" r:id="rId213" display="https://www.youtube.com/watch?v=K-5EdHZ0hBs"/>
    <hyperlink ref="C113" r:id="rId214" display="Need for Speed - YouTube"/>
    <hyperlink ref="A114" r:id="rId215" display="https://www.youtube.com/watch?v=vIZWLvcMS9c"/>
    <hyperlink ref="C114" r:id="rId216" display="Netflix India - YouTube"/>
    <hyperlink ref="A115" r:id="rId217" display="https://www.youtube.com/watch?v=QdT7CI0ifhU"/>
    <hyperlink ref="C115" r:id="rId218" display="Netflix India - YouTube"/>
    <hyperlink ref="A116" r:id="rId219" display="https://www.youtube.com/watch?v=rGkY--aI_JM"/>
    <hyperlink ref="C116" r:id="rId220" display="Netflix India - YouTube"/>
    <hyperlink ref="A117" r:id="rId221" display="https://www.youtube.com/watch?v=G5xSLbYMr-I&amp;list=RDCLAK5uy_kmPRjHDECIcuVwnKsx2Ng7fyNgFKWNJFs&amp;start_radio=1"/>
    <hyperlink ref="C117" r:id="rId222" display="Nicky Youre - YouTube"/>
    <hyperlink ref="A118" r:id="rId223" display="https://www.youtube.com/watch?v=QKUMzJzqKBc"/>
    <hyperlink ref="C118" r:id="rId224" display="Niharika Nm - YouTube"/>
    <hyperlink ref="A119" r:id="rId225" display="https://www.youtube.com/watch?v=PJYpZ4hkXJE"/>
    <hyperlink ref="C119" r:id="rId226" display="One Direction - YouTube"/>
    <hyperlink ref="A120" r:id="rId227" display="https://www.youtube.com/watch?v=bfcT8PbF0F8"/>
    <hyperlink ref="C120" r:id="rId228" display="Pagani Automobili - YouTube"/>
    <hyperlink ref="A121" r:id="rId229" display="https://www.youtube.com/watch?v=cz5Pk1uhyFc"/>
    <hyperlink ref="C121" r:id="rId230" display="PlayStation - YouTube"/>
    <hyperlink ref="A122" r:id="rId231" display="https://www.youtube.com/watch?v=yC1nxbBB9Gc"/>
    <hyperlink ref="C122" r:id="rId232" display="PlayStation - YouTube"/>
    <hyperlink ref="A123" r:id="rId233" display="https://www.youtube.com/watch?v=x7QhUL8NUK4"/>
    <hyperlink ref="C123" r:id="rId234" display="PlayStation - YouTube"/>
    <hyperlink ref="A124" r:id="rId235" display="https://www.youtube.com/watch?v=1h7n0YiyYvk"/>
    <hyperlink ref="C124" r:id="rId236" display="Pokémon Asia Official (Hindi) - YouTube"/>
    <hyperlink ref="A125" r:id="rId237" display="https://www.youtube.com/watch?v=EDm58UgBUxk"/>
    <hyperlink ref="C125" r:id="rId238" display="Porsche - YouTube"/>
    <hyperlink ref="A126" r:id="rId239" display="https://www.youtube.com/watch?v=gJj90WOWQvg"/>
    <hyperlink ref="C126" r:id="rId240" display="Prime Video India - YouTube"/>
    <hyperlink ref="A127" r:id="rId241" display="https://www.youtube.com/watch?v=06nQFA1lfMk"/>
    <hyperlink ref="C127" r:id="rId242" display="Prime Video India - YouTube"/>
    <hyperlink ref="A128" r:id="rId243" display="https://www.youtube.com/watch?v=SuqagNN2th0"/>
    <hyperlink ref="C128" r:id="rId244" display="Prime Video India - YouTube"/>
    <hyperlink ref="A129" r:id="rId245" display="https://www.youtube.com/watch?v=_LTiEXMc5J0"/>
    <hyperlink ref="C129" r:id="rId246" display="PUBG: BATTLEGROUNDS - YouTube"/>
    <hyperlink ref="A130" r:id="rId247" display="https://www.youtube.com/watch?v=15NtFld9mVM"/>
    <hyperlink ref="C130" r:id="rId248" display="Chandoo - YouTube"/>
    <hyperlink ref="A131" r:id="rId249" display="https://www.youtube.com/watch?v=tZOIr0g5Ju8"/>
    <hyperlink ref="C131" r:id="rId250" display="RC MEDIA WORLD - YouTube"/>
    <hyperlink ref="A132" r:id="rId251" display="https://www.youtube.com/watch?v=wfN4PVaOU5Q"/>
    <hyperlink ref="C132" r:id="rId252" display="Rihanna - YouTube"/>
    <hyperlink ref="A133" r:id="rId253" display="https://www.youtube.com/watch?v=E6tp8DCAJ-0"/>
    <hyperlink ref="C133" r:id="rId254" display="Lesics - YouTube"/>
    <hyperlink ref="A134" r:id="rId255" display="https://www.youtube.com/watch?v=Z8eXaXoUJRQ"/>
    <hyperlink ref="C134" r:id="rId256" display="Selena Gomez - YouTube"/>
    <hyperlink ref="A135" r:id="rId257" display="https://www.youtube.com/watch?v=cH4E_t3m3xM"/>
    <hyperlink ref="C135" r:id="rId258" display="Selena Gomez - YouTube"/>
    <hyperlink ref="A136" r:id="rId259" display="https://www.youtube.com/watch?v=KZ_LG8obeYg"/>
    <hyperlink ref="C136" r:id="rId260" display="Selena Gomez - YouTube"/>
    <hyperlink ref="A137" r:id="rId261" display="https://www.youtube.com/watch?v=po7t_U-sLi8"/>
    <hyperlink ref="C137" r:id="rId262" display="Tech Burner - YouTube"/>
    <hyperlink ref="A138" r:id="rId263" display="https://www.youtube.com/watch?v=5uzB4z4iN0g"/>
    <hyperlink ref="C138" r:id="rId264" display="Simplilearn - YouTube"/>
    <hyperlink ref="A139" r:id="rId265" display="https://www.youtube.com/watch?v=zbcCdoHeS4w"/>
    <hyperlink ref="C139" r:id="rId266" display="Simplilearn - YouTube"/>
    <hyperlink ref="A140" r:id="rId267" display="https://www.youtube.com/watch?v=Cl618XVFKmc"/>
    <hyperlink ref="C140" r:id="rId268" display="Swati Sachdeva - YouTube"/>
    <hyperlink ref="A141" r:id="rId269" display="https://www.youtube.com/watch?v=e-ORhEE9VVg"/>
    <hyperlink ref="C141" r:id="rId270" display="Taylor Swift - YouTube"/>
    <hyperlink ref="A142" r:id="rId271" display="https://www.youtube.com/watch?v=NunsrQveBhw"/>
    <hyperlink ref="C142" r:id="rId272" display="TEDx Talks - YouTube"/>
    <hyperlink ref="A143" r:id="rId273" display="https://www.youtube.com/watch?v=BdwoRr4HaiQ"/>
    <hyperlink ref="C143" r:id="rId274" display="TEDx Talks - YouTube"/>
    <hyperlink ref="A144" r:id="rId275" display="https://www.youtube.com/watch?v=rmeGVhhbGrM"/>
    <hyperlink ref="C144" r:id="rId276" display="TEDx Talks - YouTube"/>
    <hyperlink ref="A145" r:id="rId277" display="https://www.youtube.com/watch?v=bC0hlK7WGcM"/>
    <hyperlink ref="C145" r:id="rId278" display="TEDx Talks - YouTube"/>
    <hyperlink ref="A146" r:id="rId279" display="https://www.youtube.com/watch?v=Fx7bAcMJ9vA"/>
    <hyperlink ref="C146" r:id="rId280" display="Tesery - Tesla Accessories Review - YouTube"/>
    <hyperlink ref="A147" r:id="rId281" display="https://www.youtube.com/watch?v=kd3CO78fpTQ"/>
    <hyperlink ref="C147" r:id="rId282" display="Tesery - Tesla Accessories Review - YouTube"/>
    <hyperlink ref="A148" r:id="rId283" display="https://www.youtube.com/watch?v=CyizBb9LE7o"/>
    <hyperlink ref="C148" r:id="rId284" display="Tesery - Tesla Accessories Review - YouTube"/>
    <hyperlink ref="A149" r:id="rId285" display="How To Become Rich | Scam Call | Ft. Badri, Satish Ray, Choti Si Ladki &amp; Jeetu | The BLUNT - YouTube"/>
    <hyperlink ref="C149" r:id="rId286" display="The BLUNT - YouTube"/>
    <hyperlink ref="A150" r:id="rId287" display="https://www.youtube.com/watch?v=CuYqLb5VDlc"/>
    <hyperlink ref="C150" r:id="rId288" display="The BLUNT - YouTube"/>
    <hyperlink ref="A151" r:id="rId289" display="https://www.youtube.com/watch?v=G8VFBWbFeWI"/>
    <hyperlink ref="C151" r:id="rId290" display="The BLUNT - YouTube"/>
    <hyperlink ref="A152" r:id="rId291" display="https://www.youtube.com/watch?v=HC9IuLA_vxg"/>
    <hyperlink ref="C152" r:id="rId292" display="The BLUNT - YouTube"/>
    <hyperlink ref="A153" r:id="rId293" display="https://www.youtube.com/watch?v=T1FdIvLg6i4"/>
    <hyperlink ref="C153" r:id="rId294" display="The Economist - YouTube"/>
    <hyperlink ref="A154" r:id="rId295" display="https://www.youtube.com/watch?v=SRUxxpfGHzI"/>
    <hyperlink ref="C154" r:id="rId296" display="The Screen Patti - YouTube"/>
    <hyperlink ref="A155" r:id="rId297" display="https://www.youtube.com/watch?v=oJo5Mv322wA"/>
    <hyperlink ref="C155" r:id="rId298" display="The Screen Patti - YouTube"/>
    <hyperlink ref="A156" r:id="rId299" display="https://www.youtube.com/watch?v=a3SoYFywAMg"/>
    <hyperlink ref="C156" r:id="rId300" display="The Screen Patti - YouTube"/>
    <hyperlink ref="A157" r:id="rId301" display="https://www.youtube.com/watch?v=sVAThqKggms"/>
    <hyperlink ref="C157" r:id="rId302" display="The Screen Patti - YouTube"/>
    <hyperlink ref="A158" r:id="rId303" display="https://www.youtube.com/watch?v=bs5Om2nY-0E"/>
    <hyperlink ref="C158" r:id="rId304" display="The Viral Fever - YouTube"/>
    <hyperlink ref="A159" r:id="rId305" display="https://www.youtube.com/watch?v=fwow3jQT_tc"/>
    <hyperlink ref="C159" r:id="rId306" display="The Viral Fever - YouTube"/>
    <hyperlink ref="A160" r:id="rId307" display="https://www.youtube.com/watch?v=PSblBluOQf8"/>
    <hyperlink ref="C160" r:id="rId308" display="The Viral Fever - YouTube"/>
    <hyperlink ref="A161" r:id="rId309" display="https://www.youtube.com/watch?v=h0t5N_jvYtM"/>
    <hyperlink ref="C161" r:id="rId310" display="The Viral Fever - YouTube"/>
    <hyperlink ref="A162" r:id="rId311" display="https://www.youtube.com/watch?v=YH39WQyLmzM"/>
    <hyperlink ref="C162" r:id="rId312" display="The Timeliners - YouTube"/>
    <hyperlink ref="A163" r:id="rId313" display="https://www.youtube.com/watch?v=d4JnshyKOOQ"/>
    <hyperlink ref="C163" r:id="rId314" display="Ubisoft - YouTube"/>
    <hyperlink ref="A164" r:id="rId315" display="https://www.youtube.com/watch?v=5FAGZ33QrT4"/>
    <hyperlink ref="C164" r:id="rId316" display="Varun Grover - YouTube"/>
    <hyperlink ref="A165" r:id="rId317" display="https://www.youtube.com/watch?v=n9xhJrPXop4"/>
    <hyperlink ref="C165" r:id="rId318" display="Warner Bros. Pictures - YouTube"/>
    <hyperlink ref="A166" r:id="rId319" display="https://www.youtube.com/watch?v=fkC3BTt5y_w"/>
    <hyperlink ref="C166" r:id="rId320" display="Warner Bros. Pictures - YouTube"/>
    <hyperlink ref="A167" r:id="rId321" display="https://www.youtube.com/watch?v=QPQUrUS47Hg"/>
    <hyperlink ref="C167" r:id="rId322" display="Warner Bros. Pictures - YouTube"/>
    <hyperlink ref="A168" r:id="rId323" display="https://www.youtube.com/watch?v=t0Q2otsqC4I"/>
    <hyperlink ref="C168" r:id="rId324" display="WB Kids - YouTube"/>
    <hyperlink ref="A169" r:id="rId325" display="https://www.youtube.com/watch?v=WExr9hW2cHA&amp;list=PLJYf0JdTApCrVnJpQgUb4BQm_5I3KuvZZ"/>
    <hyperlink ref="C169" r:id="rId326" display="WB Kids - YouTube"/>
    <hyperlink ref="A170" r:id="rId327" display="https://www.youtube.com/watch?v=QbGYps44UfU"/>
    <hyperlink ref="C170" r:id="rId328" display="WION - YouTube"/>
    <hyperlink ref="A171" r:id="rId329" display="https://www.youtube.com/watch?v=6iO6XhbVQfs"/>
    <hyperlink ref="C171" r:id="rId330" display="WIRED - YouTube"/>
    <hyperlink ref="A172" r:id="rId331" display="https://www.youtube.com/watch?v=tMoAR0-Qcb8&amp;list=RDCMUCQvtJgnHhgVp9HfiB5U84Pg&amp;start_radio=1&amp;rv=tMoAR0-Qcb8&amp;t=0"/>
    <hyperlink ref="C172" r:id="rId332" display="WranglerJKLS - YouTube"/>
    <hyperlink ref="A173" r:id="rId333" display="https://www.youtube.com/watch?v=GxkoQ4dm-mc"/>
    <hyperlink ref="C173" r:id="rId334" display="Xpertgamingtech - YouTube"/>
    <hyperlink ref="A174" r:id="rId335" display="https://www.youtube.com/watch?v=IofBWge5-As"/>
    <hyperlink ref="C174" r:id="rId336" display="Xpertgamingtech - YouTube"/>
    <hyperlink ref="A175" r:id="rId337" display="https://www.youtube.com/watch?v=sIl8vsWrD8o"/>
    <hyperlink ref="C175" r:id="rId338" display="Zakir Khan - YouTube"/>
    <hyperlink ref="A176" r:id="rId339" display="https://www.youtube.com/watch?v=My7oET5JSRs"/>
    <hyperlink ref="C176" r:id="rId340" display="Zakir Khan - YouTube"/>
    <hyperlink ref="A177" r:id="rId341" display="https://www.youtube.com/watch?v=eYu8lWQnz5w"/>
    <hyperlink ref="C177" r:id="rId342" display="Zakir Khan - YouTube"/>
    <hyperlink ref="A178" r:id="rId343" display="https://www.youtube.com/watch?v=ifpplScGFqY"/>
    <hyperlink ref="C178" r:id="rId344" display="Zakir Khan - YouTube"/>
    <hyperlink ref="A179" r:id="rId345" display="https://www.youtube.com/watch?v=_GFkHA5EZdE"/>
    <hyperlink ref="C179" r:id="rId346" display="Vogue - YouTube"/>
    <hyperlink ref="A180" r:id="rId347" display="https://www.youtube.com/watch?v=cRx-ay7gN7M"/>
    <hyperlink ref="C180" r:id="rId348" display="Vogue - YouTube"/>
    <hyperlink ref="A181" r:id="rId349" display="https://www.youtube.com/watch?v=4MVHi96NZls"/>
    <hyperlink ref="C181" r:id="rId350" display="Vogue - YouTube"/>
    <hyperlink ref="A182" r:id="rId351" display="https://www.youtube.com/watch?v=Dt11Y3gcvjY"/>
    <hyperlink ref="C182" r:id="rId352" display="Vogue - YouTube"/>
    <hyperlink ref="A183" r:id="rId353" display="https://www.youtube.com/watch?v=7sSJtScnsjE"/>
    <hyperlink ref="C183" r:id="rId354" display="Yes I'm a Designer - YouTube"/>
    <hyperlink ref="A184" r:id="rId355" display="https://www.youtube.com/watch?v=RbbQl2sU-ag"/>
    <hyperlink ref="C184" r:id="rId356" display="Yes I'm a Designer - YouTube"/>
    <hyperlink ref="A185" r:id="rId357" display="https://www.youtube.com/watch?v=4rT6UJlJ0f0"/>
    <hyperlink ref="C185" r:id="rId358" display="Yes I'm a Designer - YouTube"/>
    <hyperlink ref="A186" r:id="rId359" display="https://www.youtube.com/watch?v=tsAbqrRswBM"/>
    <hyperlink ref="C186" r:id="rId360" display="Yes I'm a Designer - YouTube"/>
    <hyperlink ref="A187" r:id="rId361" display="https://www.youtube.com/watch?v=ZIXM37H0mzs"/>
    <hyperlink ref="C187" r:id="rId362" display="PiXimperfect - YouTube"/>
    <hyperlink ref="A188" r:id="rId363" display="https://www.youtube.com/watch?v=na0G3FFeTnE"/>
    <hyperlink ref="C188" r:id="rId364" display="PiXimperfect - YouTube"/>
    <hyperlink ref="A189" r:id="rId365" display="https://www.youtube.com/watch?v=s6kSrsibouY"/>
    <hyperlink ref="C189" r:id="rId366" display="PiXimperfect - YouTube"/>
    <hyperlink ref="A190" r:id="rId367" display="https://www.youtube.com/watch?v=K1xrOPKjPrA"/>
    <hyperlink ref="C190" r:id="rId368" display="PiXimperfect - YouTube"/>
    <hyperlink ref="A191" r:id="rId369" display="https://www.youtube.com/watch?v=eiV7E_LVlxs"/>
    <hyperlink ref="C191" r:id="rId370" display="Satori Graphics - YouTube"/>
    <hyperlink ref="A192" r:id="rId371" display="https://www.youtube.com/watch?v=V97WvNwI-sg"/>
    <hyperlink ref="C192" r:id="rId372" display="Satori Graphics - YouTube"/>
    <hyperlink ref="A193" r:id="rId373" display="https://www.youtube.com/watch?v=D4RPBIAvq5A"/>
    <hyperlink ref="C193" r:id="rId374" display="Satori Graphics - YouTube"/>
    <hyperlink ref="A194" r:id="rId375" display="https://www.youtube.com/watch?v=0HheRYQ9ass"/>
    <hyperlink ref="C194" r:id="rId376" display="Satori Graphics - YouTube"/>
    <hyperlink ref="A195" r:id="rId377" display="https://www.youtube.com/watch?v=nMwUOWCnQ6Q"/>
    <hyperlink ref="C195" r:id="rId378" display="Hoog - YouTube"/>
    <hyperlink ref="A196" r:id="rId379" display="https://www.youtube.com/watch?v=VZx-rLoV4do"/>
    <hyperlink ref="C196" r:id="rId380" display="Hoog - YouTube"/>
    <hyperlink ref="A197" r:id="rId381" display="https://www.youtube.com/watch?v=GfYuTb21Gd0"/>
    <hyperlink ref="C197" r:id="rId382" display="Hoog - YouTube"/>
    <hyperlink ref="A198" r:id="rId383" display="https://www.youtube.com/watch?v=TszPiGaZy8g"/>
    <hyperlink ref="C198" r:id="rId384" display="Hoog - YouTube"/>
    <hyperlink ref="A199" r:id="rId385" display="https://www.youtube.com/watch?v=-tsVp4QD0yk"/>
    <hyperlink ref="C199" r:id="rId386" display="Hoog - YouTube"/>
    <hyperlink ref="A200" r:id="rId387" display="https://www.youtube.com/watch?v=fnIrwrCq_4Q"/>
    <hyperlink ref="C200" r:id="rId388" display="Business Insider - YouTube"/>
    <hyperlink ref="A201" r:id="rId389" display="https://www.youtube.com/watch?v=zHpenVvUEyc"/>
    <hyperlink ref="C201" r:id="rId390" display="Business Insider - YouTube"/>
    <hyperlink ref="A202" r:id="rId391" display="https://www.youtube.com/watch?v=HSMT5eZv7lA"/>
    <hyperlink ref="C202" r:id="rId392" display="Business Insider - YouTube"/>
    <hyperlink ref="A203" r:id="rId393" display="https://www.youtube.com/watch?v=LndU1nlPQ80"/>
    <hyperlink ref="B203" r:id="rId394" display="https://www.youtube.com/watch?v=LndU1nlPQ80"/>
    <hyperlink ref="C203" r:id="rId395" display="Business Insider - YouTub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396"/>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24.43"/>
    <col collapsed="false" customWidth="true" hidden="false" outlineLevel="0" max="2" min="2" style="0" width="57.86"/>
    <col collapsed="false" customWidth="true" hidden="false" outlineLevel="0" max="3" min="3" style="0" width="56.15"/>
    <col collapsed="false" customWidth="true" hidden="false" outlineLevel="0" max="4" min="4" style="0" width="16.71"/>
    <col collapsed="false" customWidth="true" hidden="false" outlineLevel="0" max="5" min="5" style="0" width="13.86"/>
    <col collapsed="false" customWidth="true" hidden="false" outlineLevel="0" max="6" min="6" style="0" width="14.57"/>
    <col collapsed="false" customWidth="true" hidden="false" outlineLevel="0" max="7" min="7" style="0" width="18.71"/>
    <col collapsed="false" customWidth="true" hidden="false" outlineLevel="0" max="8" min="8" style="0" width="26"/>
    <col collapsed="false" customWidth="true" hidden="false" outlineLevel="0" max="9" min="9" style="0" width="15"/>
    <col collapsed="false" customWidth="true" hidden="false" outlineLevel="0" max="10" min="10" style="0" width="16"/>
    <col collapsed="false" customWidth="true" hidden="false" outlineLevel="0" max="12" min="11" style="0" width="8.71"/>
    <col collapsed="false" customWidth="true" hidden="false" outlineLevel="0" max="13" min="13" style="0" width="16.71"/>
    <col collapsed="false" customWidth="true" hidden="false" outlineLevel="0" max="14" min="14" style="0" width="20.43"/>
    <col collapsed="false" customWidth="true" hidden="false" outlineLevel="0" max="26" min="15" style="0" width="8.71"/>
  </cols>
  <sheetData>
    <row r="1" customFormat="false" ht="14.25" hidden="false" customHeight="true" outlineLevel="0" collapsed="false">
      <c r="A1" s="57" t="s">
        <v>1</v>
      </c>
      <c r="B1" s="57" t="s">
        <v>2</v>
      </c>
      <c r="C1" s="57" t="s">
        <v>3</v>
      </c>
      <c r="D1" s="57" t="s">
        <v>4</v>
      </c>
      <c r="E1" s="57" t="s">
        <v>5</v>
      </c>
      <c r="F1" s="57" t="s">
        <v>6</v>
      </c>
      <c r="G1" s="57" t="s">
        <v>7</v>
      </c>
      <c r="H1" s="58" t="s">
        <v>8</v>
      </c>
      <c r="I1" s="57" t="s">
        <v>9</v>
      </c>
      <c r="J1" s="57" t="s">
        <v>10</v>
      </c>
      <c r="K1" s="57" t="s">
        <v>11</v>
      </c>
      <c r="L1" s="57" t="s">
        <v>12</v>
      </c>
      <c r="M1" s="57" t="s">
        <v>13</v>
      </c>
      <c r="N1" s="57" t="s">
        <v>14</v>
      </c>
      <c r="O1" s="57" t="s">
        <v>15</v>
      </c>
      <c r="P1" s="57" t="s">
        <v>16</v>
      </c>
      <c r="Q1" s="57" t="s">
        <v>17</v>
      </c>
      <c r="R1" s="57" t="s">
        <v>18</v>
      </c>
      <c r="S1" s="57" t="s">
        <v>19</v>
      </c>
      <c r="T1" s="57" t="s">
        <v>20</v>
      </c>
      <c r="U1" s="57" t="s">
        <v>21</v>
      </c>
    </row>
    <row r="2" customFormat="false" ht="14.25" hidden="false" customHeight="true" outlineLevel="0" collapsed="false">
      <c r="A2" s="170" t="s">
        <v>1</v>
      </c>
      <c r="B2" s="170" t="s">
        <v>2</v>
      </c>
      <c r="C2" s="170" t="s">
        <v>3</v>
      </c>
      <c r="D2" s="170" t="s">
        <v>4</v>
      </c>
      <c r="E2" s="170" t="s">
        <v>5</v>
      </c>
      <c r="F2" s="170" t="s">
        <v>6</v>
      </c>
      <c r="G2" s="170" t="s">
        <v>7</v>
      </c>
      <c r="H2" s="170" t="s">
        <v>8</v>
      </c>
      <c r="I2" s="170" t="s">
        <v>9</v>
      </c>
      <c r="J2" s="170" t="s">
        <v>10</v>
      </c>
      <c r="K2" s="170" t="s">
        <v>11</v>
      </c>
      <c r="L2" s="170" t="s">
        <v>12</v>
      </c>
      <c r="M2" s="170" t="s">
        <v>13</v>
      </c>
      <c r="N2" s="170" t="s">
        <v>14</v>
      </c>
      <c r="O2" s="170" t="s">
        <v>15</v>
      </c>
      <c r="Q2" s="170" t="s">
        <v>17</v>
      </c>
      <c r="R2" s="170" t="s">
        <v>18</v>
      </c>
      <c r="S2" s="170" t="s">
        <v>19</v>
      </c>
      <c r="T2" s="170" t="s">
        <v>20</v>
      </c>
      <c r="U2" s="170" t="s">
        <v>21</v>
      </c>
    </row>
    <row r="3" customFormat="false" ht="14.25" hidden="false" customHeight="true" outlineLevel="0" collapsed="false">
      <c r="A3" s="57" t="s">
        <v>2680</v>
      </c>
      <c r="B3" s="57" t="s">
        <v>2681</v>
      </c>
      <c r="C3" s="57" t="s">
        <v>2682</v>
      </c>
      <c r="D3" s="57" t="s">
        <v>2683</v>
      </c>
      <c r="E3" s="57" t="s">
        <v>41</v>
      </c>
      <c r="F3" s="57" t="s">
        <v>5032</v>
      </c>
      <c r="G3" s="57" t="s">
        <v>5033</v>
      </c>
      <c r="H3" s="171" t="n">
        <v>0.496527777777778</v>
      </c>
      <c r="I3" s="172" t="n">
        <v>44287</v>
      </c>
      <c r="J3" s="57" t="s">
        <v>5034</v>
      </c>
      <c r="K3" s="57" t="s">
        <v>53</v>
      </c>
      <c r="L3" s="57" t="s">
        <v>36</v>
      </c>
      <c r="M3" s="129" t="s">
        <v>2684</v>
      </c>
      <c r="N3" s="129" t="s">
        <v>5035</v>
      </c>
      <c r="O3" s="173" t="n">
        <v>89</v>
      </c>
      <c r="Q3" s="57" t="s">
        <v>4199</v>
      </c>
      <c r="R3" s="57" t="n">
        <v>7000</v>
      </c>
      <c r="S3" s="57" t="n">
        <v>105</v>
      </c>
      <c r="T3" s="57" t="s">
        <v>36</v>
      </c>
      <c r="U3" s="57" t="n">
        <v>4</v>
      </c>
    </row>
    <row r="4" customFormat="false" ht="14.25" hidden="false" customHeight="true" outlineLevel="0" collapsed="false">
      <c r="A4" s="57" t="s">
        <v>2685</v>
      </c>
      <c r="B4" s="57" t="s">
        <v>2686</v>
      </c>
      <c r="C4" s="57" t="s">
        <v>2687</v>
      </c>
      <c r="D4" s="57" t="s">
        <v>2688</v>
      </c>
      <c r="E4" s="57" t="s">
        <v>41</v>
      </c>
      <c r="F4" s="57" t="s">
        <v>5036</v>
      </c>
      <c r="G4" s="57" t="s">
        <v>5037</v>
      </c>
      <c r="H4" s="171" t="n">
        <v>0.697222222222222</v>
      </c>
      <c r="I4" s="172" t="n">
        <v>44818</v>
      </c>
      <c r="J4" s="57" t="s">
        <v>5038</v>
      </c>
      <c r="K4" s="57" t="s">
        <v>53</v>
      </c>
      <c r="L4" s="57" t="s">
        <v>29</v>
      </c>
      <c r="M4" s="129" t="s">
        <v>5039</v>
      </c>
      <c r="N4" s="57" t="s">
        <v>5040</v>
      </c>
      <c r="O4" s="173" t="n">
        <v>391</v>
      </c>
      <c r="Q4" s="57" t="s">
        <v>4199</v>
      </c>
      <c r="R4" s="57" t="n">
        <v>210</v>
      </c>
      <c r="S4" s="57" t="n">
        <v>6</v>
      </c>
      <c r="T4" s="57" t="s">
        <v>36</v>
      </c>
      <c r="U4" s="57" t="n">
        <v>1</v>
      </c>
    </row>
    <row r="5" customFormat="false" ht="14.25" hidden="false" customHeight="true" outlineLevel="0" collapsed="false">
      <c r="A5" s="57" t="s">
        <v>2690</v>
      </c>
      <c r="B5" s="57" t="s">
        <v>2691</v>
      </c>
      <c r="C5" s="57" t="s">
        <v>2692</v>
      </c>
      <c r="D5" s="57" t="s">
        <v>2693</v>
      </c>
      <c r="E5" s="57" t="s">
        <v>41</v>
      </c>
      <c r="F5" s="57" t="s">
        <v>5041</v>
      </c>
      <c r="G5" s="57" t="s">
        <v>5042</v>
      </c>
      <c r="H5" s="171" t="n">
        <v>0.692361111111111</v>
      </c>
      <c r="I5" s="172" t="n">
        <v>44800</v>
      </c>
      <c r="J5" s="57" t="s">
        <v>5043</v>
      </c>
      <c r="K5" s="57" t="s">
        <v>53</v>
      </c>
      <c r="L5" s="57" t="s">
        <v>29</v>
      </c>
      <c r="M5" s="129" t="s">
        <v>2694</v>
      </c>
      <c r="N5" s="57" t="s">
        <v>5044</v>
      </c>
      <c r="O5" s="173" t="n">
        <v>458</v>
      </c>
      <c r="Q5" s="57" t="s">
        <v>4199</v>
      </c>
      <c r="R5" s="57" t="n">
        <v>56</v>
      </c>
      <c r="S5" s="57" t="n">
        <v>12</v>
      </c>
      <c r="T5" s="57" t="s">
        <v>36</v>
      </c>
      <c r="U5" s="57" t="n">
        <v>3</v>
      </c>
    </row>
    <row r="6" customFormat="false" ht="14.25" hidden="false" customHeight="true" outlineLevel="0" collapsed="false">
      <c r="A6" s="57" t="s">
        <v>2695</v>
      </c>
      <c r="B6" s="173" t="s">
        <v>2696</v>
      </c>
      <c r="C6" s="57" t="s">
        <v>2697</v>
      </c>
      <c r="D6" s="57" t="s">
        <v>2698</v>
      </c>
      <c r="E6" s="57" t="s">
        <v>41</v>
      </c>
      <c r="F6" s="57" t="s">
        <v>5045</v>
      </c>
      <c r="G6" s="57" t="s">
        <v>5046</v>
      </c>
      <c r="H6" s="171" t="n">
        <v>0.135416666666667</v>
      </c>
      <c r="I6" s="172" t="n">
        <v>44821</v>
      </c>
      <c r="J6" s="57" t="n">
        <v>284</v>
      </c>
      <c r="K6" s="57" t="s">
        <v>53</v>
      </c>
      <c r="L6" s="57" t="s">
        <v>36</v>
      </c>
      <c r="M6" s="57" t="s">
        <v>2699</v>
      </c>
      <c r="N6" s="57" t="s">
        <v>5047</v>
      </c>
      <c r="O6" s="173" t="n">
        <v>57</v>
      </c>
      <c r="Q6" s="173" t="s">
        <v>4199</v>
      </c>
      <c r="R6" s="57" t="n">
        <v>500</v>
      </c>
      <c r="S6" s="57" t="n">
        <v>15</v>
      </c>
      <c r="T6" s="57" t="s">
        <v>36</v>
      </c>
      <c r="U6" s="57" t="n">
        <v>4</v>
      </c>
    </row>
    <row r="7" customFormat="false" ht="14.25" hidden="false" customHeight="true" outlineLevel="0" collapsed="false">
      <c r="A7" s="57" t="s">
        <v>2700</v>
      </c>
      <c r="B7" s="129" t="s">
        <v>2701</v>
      </c>
      <c r="C7" s="57" t="s">
        <v>2702</v>
      </c>
      <c r="D7" s="57" t="s">
        <v>2703</v>
      </c>
      <c r="E7" s="57" t="s">
        <v>41</v>
      </c>
      <c r="F7" s="57" t="s">
        <v>5048</v>
      </c>
      <c r="G7" s="57" t="s">
        <v>5049</v>
      </c>
      <c r="H7" s="171" t="n">
        <v>0.629861111111111</v>
      </c>
      <c r="I7" s="172" t="n">
        <v>44822</v>
      </c>
      <c r="J7" s="57" t="s">
        <v>5050</v>
      </c>
      <c r="K7" s="57" t="s">
        <v>53</v>
      </c>
      <c r="L7" s="57" t="s">
        <v>36</v>
      </c>
      <c r="M7" s="57" t="s">
        <v>5051</v>
      </c>
      <c r="N7" s="57" t="s">
        <v>5052</v>
      </c>
      <c r="O7" s="173" t="n">
        <v>348</v>
      </c>
      <c r="Q7" s="57" t="s">
        <v>4199</v>
      </c>
      <c r="R7" s="57" t="n">
        <v>175</v>
      </c>
      <c r="S7" s="57" t="n">
        <v>13</v>
      </c>
      <c r="T7" s="57" t="s">
        <v>36</v>
      </c>
      <c r="U7" s="57" t="n">
        <v>1</v>
      </c>
    </row>
    <row r="8" customFormat="false" ht="14.25" hidden="false" customHeight="true" outlineLevel="0" collapsed="false">
      <c r="A8" s="57" t="s">
        <v>2705</v>
      </c>
      <c r="B8" s="57" t="s">
        <v>2706</v>
      </c>
      <c r="C8" s="57" t="s">
        <v>2707</v>
      </c>
      <c r="D8" s="57" t="s">
        <v>2708</v>
      </c>
      <c r="E8" s="57" t="s">
        <v>41</v>
      </c>
      <c r="F8" s="57" t="s">
        <v>5053</v>
      </c>
      <c r="G8" s="57" t="s">
        <v>5054</v>
      </c>
      <c r="H8" s="171" t="n">
        <v>0.581944444444445</v>
      </c>
      <c r="I8" s="172" t="n">
        <v>44822</v>
      </c>
      <c r="J8" s="57" t="s">
        <v>5055</v>
      </c>
      <c r="K8" s="57" t="s">
        <v>53</v>
      </c>
      <c r="L8" s="57" t="s">
        <v>36</v>
      </c>
      <c r="M8" s="57" t="s">
        <v>2709</v>
      </c>
      <c r="N8" s="57" t="s">
        <v>5056</v>
      </c>
      <c r="O8" s="173" t="n">
        <v>328</v>
      </c>
      <c r="Q8" s="57" t="s">
        <v>4199</v>
      </c>
      <c r="R8" s="57" t="n">
        <v>500</v>
      </c>
      <c r="S8" s="57" t="n">
        <v>20</v>
      </c>
      <c r="T8" s="57" t="s">
        <v>36</v>
      </c>
      <c r="U8" s="57" t="n">
        <v>2</v>
      </c>
    </row>
    <row r="9" customFormat="false" ht="14.25" hidden="false" customHeight="true" outlineLevel="0" collapsed="false">
      <c r="A9" s="57" t="s">
        <v>2710</v>
      </c>
      <c r="B9" s="173" t="s">
        <v>2711</v>
      </c>
      <c r="C9" s="57" t="s">
        <v>2712</v>
      </c>
      <c r="D9" s="57" t="s">
        <v>2713</v>
      </c>
      <c r="E9" s="57" t="s">
        <v>41</v>
      </c>
      <c r="F9" s="57" t="s">
        <v>5057</v>
      </c>
      <c r="G9" s="57" t="s">
        <v>5058</v>
      </c>
      <c r="H9" s="171" t="n">
        <v>0.676388888888889</v>
      </c>
      <c r="I9" s="172" t="n">
        <v>44160</v>
      </c>
      <c r="J9" s="57" t="s">
        <v>5059</v>
      </c>
      <c r="K9" s="57" t="s">
        <v>28</v>
      </c>
      <c r="L9" s="57" t="s">
        <v>36</v>
      </c>
      <c r="M9" s="57" t="s">
        <v>5060</v>
      </c>
      <c r="N9" s="173" t="s">
        <v>5061</v>
      </c>
      <c r="O9" s="173" t="n">
        <v>812</v>
      </c>
      <c r="Q9" s="57" t="s">
        <v>4199</v>
      </c>
      <c r="R9" s="57" t="n">
        <v>1200</v>
      </c>
      <c r="S9" s="57" t="n">
        <v>100</v>
      </c>
      <c r="T9" s="57" t="s">
        <v>36</v>
      </c>
      <c r="U9" s="57" t="n">
        <v>2</v>
      </c>
    </row>
    <row r="10" customFormat="false" ht="14.25" hidden="false" customHeight="true" outlineLevel="0" collapsed="false">
      <c r="A10" s="57" t="s">
        <v>2715</v>
      </c>
      <c r="B10" s="57" t="s">
        <v>2716</v>
      </c>
      <c r="C10" s="57" t="s">
        <v>2717</v>
      </c>
      <c r="D10" s="57" t="s">
        <v>2718</v>
      </c>
      <c r="E10" s="57" t="s">
        <v>41</v>
      </c>
      <c r="F10" s="57" t="s">
        <v>5062</v>
      </c>
      <c r="G10" s="57" t="s">
        <v>5063</v>
      </c>
      <c r="H10" s="171" t="n">
        <v>0.377777777777778</v>
      </c>
      <c r="I10" s="172" t="n">
        <v>44820</v>
      </c>
      <c r="J10" s="57" t="s">
        <v>5064</v>
      </c>
      <c r="K10" s="57" t="s">
        <v>53</v>
      </c>
      <c r="L10" s="57" t="s">
        <v>29</v>
      </c>
      <c r="M10" s="57" t="s">
        <v>2719</v>
      </c>
      <c r="N10" s="57" t="s">
        <v>5065</v>
      </c>
      <c r="O10" s="174" t="n">
        <v>5380</v>
      </c>
      <c r="Q10" s="57" t="s">
        <v>4199</v>
      </c>
      <c r="R10" s="57" t="n">
        <v>1500</v>
      </c>
      <c r="S10" s="57" t="n">
        <v>50</v>
      </c>
      <c r="T10" s="57" t="s">
        <v>36</v>
      </c>
      <c r="U10" s="57" t="n">
        <v>2</v>
      </c>
    </row>
    <row r="11" customFormat="false" ht="14.25" hidden="false" customHeight="true" outlineLevel="0" collapsed="false">
      <c r="A11" s="57" t="s">
        <v>2720</v>
      </c>
      <c r="B11" s="57" t="s">
        <v>2721</v>
      </c>
      <c r="C11" s="57" t="s">
        <v>2722</v>
      </c>
      <c r="D11" s="57" t="s">
        <v>2723</v>
      </c>
      <c r="E11" s="57" t="s">
        <v>41</v>
      </c>
      <c r="F11" s="57" t="s">
        <v>5066</v>
      </c>
      <c r="G11" s="57" t="s">
        <v>5067</v>
      </c>
      <c r="H11" s="171" t="n">
        <v>0.551388888888889</v>
      </c>
      <c r="I11" s="172" t="n">
        <v>44775</v>
      </c>
      <c r="J11" s="57" t="s">
        <v>4465</v>
      </c>
      <c r="K11" s="57" t="s">
        <v>53</v>
      </c>
      <c r="L11" s="57" t="s">
        <v>36</v>
      </c>
      <c r="M11" s="129" t="s">
        <v>2724</v>
      </c>
      <c r="N11" s="57" t="s">
        <v>5068</v>
      </c>
      <c r="O11" s="173" t="n">
        <v>465</v>
      </c>
      <c r="Q11" s="57" t="s">
        <v>4199</v>
      </c>
      <c r="R11" s="57" t="n">
        <v>42</v>
      </c>
      <c r="S11" s="57" t="n">
        <v>4</v>
      </c>
      <c r="T11" s="57" t="s">
        <v>36</v>
      </c>
      <c r="U11" s="57" t="n">
        <v>2</v>
      </c>
    </row>
    <row r="12" customFormat="false" ht="14.25" hidden="false" customHeight="true" outlineLevel="0" collapsed="false">
      <c r="A12" s="57" t="s">
        <v>2725</v>
      </c>
      <c r="B12" s="57" t="s">
        <v>2726</v>
      </c>
      <c r="C12" s="173" t="s">
        <v>2727</v>
      </c>
      <c r="D12" s="57" t="s">
        <v>2728</v>
      </c>
      <c r="E12" s="57" t="s">
        <v>41</v>
      </c>
      <c r="F12" s="57" t="s">
        <v>5069</v>
      </c>
      <c r="G12" s="57" t="s">
        <v>5070</v>
      </c>
      <c r="H12" s="171" t="n">
        <v>0.433333333333333</v>
      </c>
      <c r="I12" s="172" t="n">
        <v>44820</v>
      </c>
      <c r="J12" s="57" t="s">
        <v>5071</v>
      </c>
      <c r="K12" s="57" t="s">
        <v>53</v>
      </c>
      <c r="L12" s="57" t="s">
        <v>36</v>
      </c>
      <c r="M12" s="57" t="s">
        <v>2729</v>
      </c>
      <c r="N12" s="57" t="s">
        <v>5072</v>
      </c>
      <c r="O12" s="174" t="n">
        <v>1636</v>
      </c>
      <c r="Q12" s="57" t="s">
        <v>4199</v>
      </c>
      <c r="R12" s="173" t="n">
        <v>915</v>
      </c>
      <c r="S12" s="57" t="n">
        <v>8</v>
      </c>
      <c r="T12" s="57" t="s">
        <v>36</v>
      </c>
      <c r="U12" s="57" t="n">
        <v>4</v>
      </c>
    </row>
    <row r="13" customFormat="false" ht="14.25" hidden="false" customHeight="true" outlineLevel="0" collapsed="false">
      <c r="A13" s="129" t="s">
        <v>2730</v>
      </c>
      <c r="B13" s="173" t="s">
        <v>2731</v>
      </c>
      <c r="C13" s="173" t="s">
        <v>2732</v>
      </c>
      <c r="D13" s="57" t="s">
        <v>2733</v>
      </c>
      <c r="E13" s="57" t="s">
        <v>41</v>
      </c>
      <c r="F13" s="57" t="s">
        <v>5073</v>
      </c>
      <c r="G13" s="57" t="s">
        <v>5074</v>
      </c>
      <c r="H13" s="171" t="n">
        <v>0.584722222222222</v>
      </c>
      <c r="I13" s="172" t="n">
        <v>44826</v>
      </c>
      <c r="J13" s="57" t="s">
        <v>5075</v>
      </c>
      <c r="K13" s="57" t="s">
        <v>28</v>
      </c>
      <c r="L13" s="57" t="s">
        <v>36</v>
      </c>
      <c r="M13" s="57" t="s">
        <v>2734</v>
      </c>
      <c r="N13" s="175" t="s">
        <v>5076</v>
      </c>
      <c r="O13" s="174" t="n">
        <v>4796</v>
      </c>
      <c r="Q13" s="57" t="s">
        <v>4199</v>
      </c>
      <c r="R13" s="173" t="n">
        <v>800</v>
      </c>
      <c r="S13" s="57" t="n">
        <v>200</v>
      </c>
      <c r="T13" s="57" t="s">
        <v>36</v>
      </c>
      <c r="U13" s="57" t="n">
        <v>1</v>
      </c>
    </row>
    <row r="14" customFormat="false" ht="14.25" hidden="false" customHeight="true" outlineLevel="0" collapsed="false">
      <c r="A14" s="57" t="s">
        <v>2735</v>
      </c>
      <c r="B14" s="173" t="s">
        <v>2736</v>
      </c>
      <c r="C14" s="173" t="s">
        <v>2737</v>
      </c>
      <c r="D14" s="173" t="s">
        <v>5077</v>
      </c>
      <c r="E14" s="173" t="s">
        <v>41</v>
      </c>
      <c r="F14" s="57" t="s">
        <v>5078</v>
      </c>
      <c r="G14" s="57" t="s">
        <v>5079</v>
      </c>
      <c r="H14" s="171" t="n">
        <v>0.10625</v>
      </c>
      <c r="I14" s="172" t="n">
        <v>44814</v>
      </c>
      <c r="J14" s="57" t="s">
        <v>4572</v>
      </c>
      <c r="K14" s="57" t="s">
        <v>28</v>
      </c>
      <c r="L14" s="57" t="s">
        <v>36</v>
      </c>
      <c r="M14" s="173" t="s">
        <v>2739</v>
      </c>
      <c r="N14" s="173" t="s">
        <v>5080</v>
      </c>
      <c r="O14" s="173" t="n">
        <v>183</v>
      </c>
      <c r="Q14" s="57" t="s">
        <v>4209</v>
      </c>
      <c r="R14" s="173" t="n">
        <v>88</v>
      </c>
      <c r="S14" s="57" t="n">
        <v>12</v>
      </c>
      <c r="T14" s="57" t="s">
        <v>36</v>
      </c>
      <c r="U14" s="57" t="n">
        <v>2</v>
      </c>
    </row>
    <row r="15" customFormat="false" ht="14.25" hidden="false" customHeight="true" outlineLevel="0" collapsed="false">
      <c r="A15" s="57" t="s">
        <v>2740</v>
      </c>
      <c r="B15" s="173" t="s">
        <v>2741</v>
      </c>
      <c r="C15" s="173" t="s">
        <v>2742</v>
      </c>
      <c r="D15" s="57" t="s">
        <v>2743</v>
      </c>
      <c r="E15" s="57" t="s">
        <v>41</v>
      </c>
      <c r="F15" s="57" t="s">
        <v>5081</v>
      </c>
      <c r="G15" s="57" t="s">
        <v>5082</v>
      </c>
      <c r="H15" s="171" t="n">
        <v>0.527777777777778</v>
      </c>
      <c r="I15" s="172" t="n">
        <v>44825</v>
      </c>
      <c r="J15" s="57" t="s">
        <v>5083</v>
      </c>
      <c r="K15" s="57" t="s">
        <v>53</v>
      </c>
      <c r="L15" s="57" t="s">
        <v>36</v>
      </c>
      <c r="M15" s="173" t="s">
        <v>2744</v>
      </c>
      <c r="N15" s="173" t="s">
        <v>5084</v>
      </c>
      <c r="O15" s="174" t="n">
        <v>4692</v>
      </c>
      <c r="Q15" s="57" t="s">
        <v>4199</v>
      </c>
      <c r="R15" s="173" t="n">
        <v>250</v>
      </c>
      <c r="S15" s="57" t="n">
        <v>5</v>
      </c>
      <c r="T15" s="57" t="s">
        <v>36</v>
      </c>
      <c r="U15" s="57" t="n">
        <v>1</v>
      </c>
    </row>
    <row r="16" customFormat="false" ht="14.25" hidden="false" customHeight="true" outlineLevel="0" collapsed="false">
      <c r="A16" s="57" t="s">
        <v>2745</v>
      </c>
      <c r="B16" s="173" t="s">
        <v>2746</v>
      </c>
      <c r="C16" s="57" t="s">
        <v>2747</v>
      </c>
      <c r="D16" s="57" t="s">
        <v>2748</v>
      </c>
      <c r="E16" s="57" t="s">
        <v>41</v>
      </c>
      <c r="F16" s="57" t="s">
        <v>5085</v>
      </c>
      <c r="G16" s="57" t="s">
        <v>5086</v>
      </c>
      <c r="H16" s="171" t="n">
        <v>0.290277777777778</v>
      </c>
      <c r="I16" s="172" t="n">
        <v>44826</v>
      </c>
      <c r="J16" s="57" t="n">
        <v>618</v>
      </c>
      <c r="K16" s="57" t="s">
        <v>53</v>
      </c>
      <c r="L16" s="57" t="s">
        <v>36</v>
      </c>
      <c r="M16" s="173" t="s">
        <v>2749</v>
      </c>
      <c r="N16" s="173" t="s">
        <v>407</v>
      </c>
      <c r="O16" s="173" t="n">
        <v>176</v>
      </c>
      <c r="Q16" s="173" t="s">
        <v>4199</v>
      </c>
      <c r="R16" s="173" t="n">
        <v>352</v>
      </c>
      <c r="S16" s="57" t="n">
        <v>47</v>
      </c>
      <c r="T16" s="57" t="s">
        <v>36</v>
      </c>
      <c r="U16" s="173" t="n">
        <v>4</v>
      </c>
    </row>
    <row r="17" customFormat="false" ht="14.25" hidden="false" customHeight="true" outlineLevel="0" collapsed="false">
      <c r="A17" s="57" t="s">
        <v>2750</v>
      </c>
      <c r="B17" s="173" t="s">
        <v>2751</v>
      </c>
      <c r="C17" s="173" t="s">
        <v>2727</v>
      </c>
      <c r="D17" s="57" t="s">
        <v>2728</v>
      </c>
      <c r="E17" s="57" t="s">
        <v>41</v>
      </c>
      <c r="F17" s="57" t="s">
        <v>5087</v>
      </c>
      <c r="G17" s="57" t="s">
        <v>5070</v>
      </c>
      <c r="H17" s="132" t="n">
        <v>0.0709722222222222</v>
      </c>
      <c r="I17" s="172" t="n">
        <v>44825</v>
      </c>
      <c r="J17" s="57" t="s">
        <v>5088</v>
      </c>
      <c r="K17" s="57" t="s">
        <v>53</v>
      </c>
      <c r="L17" s="57" t="s">
        <v>36</v>
      </c>
      <c r="M17" s="57" t="s">
        <v>5089</v>
      </c>
      <c r="N17" s="57" t="s">
        <v>5090</v>
      </c>
      <c r="O17" s="174" t="n">
        <v>1203</v>
      </c>
      <c r="Q17" s="57" t="s">
        <v>4199</v>
      </c>
      <c r="R17" s="173" t="n">
        <v>915</v>
      </c>
      <c r="S17" s="57" t="n">
        <v>8</v>
      </c>
      <c r="T17" s="57" t="s">
        <v>29</v>
      </c>
      <c r="U17" s="57" t="n">
        <v>4</v>
      </c>
    </row>
    <row r="18" customFormat="false" ht="14.25" hidden="false" customHeight="true" outlineLevel="0" collapsed="false">
      <c r="A18" s="57" t="s">
        <v>2753</v>
      </c>
      <c r="B18" s="173" t="s">
        <v>2754</v>
      </c>
      <c r="C18" s="57" t="s">
        <v>2755</v>
      </c>
      <c r="D18" s="57" t="s">
        <v>2756</v>
      </c>
      <c r="E18" s="57" t="s">
        <v>41</v>
      </c>
      <c r="F18" s="57" t="s">
        <v>5091</v>
      </c>
      <c r="G18" s="57" t="s">
        <v>5092</v>
      </c>
      <c r="H18" s="171" t="n">
        <v>0.386111111111111</v>
      </c>
      <c r="I18" s="172" t="n">
        <v>44826</v>
      </c>
      <c r="J18" s="57" t="s">
        <v>5093</v>
      </c>
      <c r="K18" s="57" t="s">
        <v>53</v>
      </c>
      <c r="L18" s="57" t="s">
        <v>36</v>
      </c>
      <c r="M18" s="175" t="s">
        <v>2757</v>
      </c>
      <c r="N18" s="173" t="s">
        <v>5094</v>
      </c>
      <c r="O18" s="173" t="n">
        <v>805</v>
      </c>
      <c r="Q18" s="57" t="s">
        <v>4199</v>
      </c>
      <c r="R18" s="173" t="n">
        <v>238</v>
      </c>
      <c r="S18" s="57" t="n">
        <v>5</v>
      </c>
      <c r="T18" s="57" t="s">
        <v>36</v>
      </c>
      <c r="U18" s="57" t="n">
        <v>1</v>
      </c>
    </row>
    <row r="19" customFormat="false" ht="14.25" hidden="false" customHeight="true" outlineLevel="0" collapsed="false">
      <c r="A19" s="57" t="s">
        <v>2758</v>
      </c>
      <c r="B19" s="173" t="s">
        <v>2759</v>
      </c>
      <c r="C19" s="57" t="s">
        <v>2760</v>
      </c>
      <c r="D19" s="57" t="s">
        <v>2761</v>
      </c>
      <c r="E19" s="57" t="s">
        <v>41</v>
      </c>
      <c r="F19" s="57" t="s">
        <v>5095</v>
      </c>
      <c r="G19" s="57" t="s">
        <v>5096</v>
      </c>
      <c r="H19" s="171" t="n">
        <v>0.404861111111111</v>
      </c>
      <c r="I19" s="172" t="n">
        <v>44826</v>
      </c>
      <c r="J19" s="57" t="s">
        <v>5097</v>
      </c>
      <c r="K19" s="57" t="s">
        <v>53</v>
      </c>
      <c r="L19" s="57" t="s">
        <v>36</v>
      </c>
      <c r="M19" s="57" t="s">
        <v>2762</v>
      </c>
      <c r="N19" s="57" t="s">
        <v>5098</v>
      </c>
      <c r="O19" s="173" t="n">
        <v>822</v>
      </c>
      <c r="Q19" s="57" t="s">
        <v>4199</v>
      </c>
      <c r="R19" s="173" t="n">
        <v>1000</v>
      </c>
      <c r="S19" s="57" t="n">
        <v>10</v>
      </c>
      <c r="T19" s="57" t="s">
        <v>36</v>
      </c>
      <c r="U19" s="57" t="n">
        <v>10</v>
      </c>
    </row>
    <row r="20" customFormat="false" ht="14.25" hidden="false" customHeight="true" outlineLevel="0" collapsed="false">
      <c r="A20" s="57" t="s">
        <v>2763</v>
      </c>
      <c r="B20" s="173" t="s">
        <v>2764</v>
      </c>
      <c r="C20" s="129" t="s">
        <v>2765</v>
      </c>
      <c r="D20" s="57" t="s">
        <v>2766</v>
      </c>
      <c r="E20" s="57" t="s">
        <v>41</v>
      </c>
      <c r="F20" s="57" t="s">
        <v>5099</v>
      </c>
      <c r="G20" s="57" t="s">
        <v>5100</v>
      </c>
      <c r="H20" s="171" t="n">
        <v>0.289583333333333</v>
      </c>
      <c r="I20" s="172" t="n">
        <v>44826</v>
      </c>
      <c r="J20" s="57" t="s">
        <v>5101</v>
      </c>
      <c r="K20" s="57" t="s">
        <v>53</v>
      </c>
      <c r="L20" s="57" t="s">
        <v>36</v>
      </c>
      <c r="M20" s="173" t="s">
        <v>5102</v>
      </c>
      <c r="N20" s="175" t="s">
        <v>5103</v>
      </c>
      <c r="O20" s="173" t="n">
        <v>189</v>
      </c>
      <c r="Q20" s="57" t="s">
        <v>4199</v>
      </c>
      <c r="R20" s="173" t="n">
        <v>2000</v>
      </c>
      <c r="S20" s="57" t="n">
        <v>15</v>
      </c>
      <c r="T20" s="57" t="s">
        <v>36</v>
      </c>
      <c r="U20" s="57" t="n">
        <v>2</v>
      </c>
    </row>
    <row r="21" customFormat="false" ht="14.25" hidden="false" customHeight="true" outlineLevel="0" collapsed="false">
      <c r="A21" s="57" t="s">
        <v>2768</v>
      </c>
      <c r="B21" s="173" t="s">
        <v>2769</v>
      </c>
      <c r="C21" s="57" t="s">
        <v>2770</v>
      </c>
      <c r="D21" s="57" t="s">
        <v>2771</v>
      </c>
      <c r="E21" s="57" t="s">
        <v>41</v>
      </c>
      <c r="F21" s="57" t="s">
        <v>5104</v>
      </c>
      <c r="G21" s="57" t="s">
        <v>5105</v>
      </c>
      <c r="H21" s="171" t="n">
        <v>0.08125</v>
      </c>
      <c r="I21" s="172" t="n">
        <v>44826</v>
      </c>
      <c r="J21" s="57" t="n">
        <v>467</v>
      </c>
      <c r="K21" s="57" t="s">
        <v>28</v>
      </c>
      <c r="L21" s="57" t="s">
        <v>36</v>
      </c>
      <c r="M21" s="57" t="s">
        <v>5106</v>
      </c>
      <c r="N21" s="57" t="s">
        <v>5107</v>
      </c>
      <c r="O21" s="173" t="n">
        <v>22</v>
      </c>
      <c r="Q21" s="57" t="s">
        <v>4199</v>
      </c>
      <c r="R21" s="173" t="n">
        <v>150</v>
      </c>
      <c r="S21" s="57" t="n">
        <v>2</v>
      </c>
      <c r="T21" s="57" t="s">
        <v>36</v>
      </c>
      <c r="U21" s="57" t="n">
        <v>2</v>
      </c>
    </row>
    <row r="22" customFormat="false" ht="14.25" hidden="false" customHeight="true" outlineLevel="0" collapsed="false">
      <c r="A22" s="57" t="s">
        <v>2772</v>
      </c>
      <c r="B22" s="173" t="s">
        <v>2773</v>
      </c>
      <c r="C22" s="57" t="s">
        <v>2774</v>
      </c>
      <c r="D22" s="57" t="s">
        <v>2775</v>
      </c>
      <c r="E22" s="57" t="s">
        <v>41</v>
      </c>
      <c r="F22" s="57" t="s">
        <v>5108</v>
      </c>
      <c r="G22" s="57" t="s">
        <v>5109</v>
      </c>
      <c r="H22" s="171" t="n">
        <v>0.472916666666667</v>
      </c>
      <c r="I22" s="172" t="n">
        <v>44821</v>
      </c>
      <c r="J22" s="57" t="s">
        <v>5110</v>
      </c>
      <c r="K22" s="57" t="s">
        <v>53</v>
      </c>
      <c r="L22" s="57" t="s">
        <v>36</v>
      </c>
      <c r="M22" s="57" t="s">
        <v>2776</v>
      </c>
      <c r="N22" s="57" t="s">
        <v>5111</v>
      </c>
      <c r="O22" s="173" t="n">
        <v>759</v>
      </c>
      <c r="Q22" s="57" t="s">
        <v>4199</v>
      </c>
      <c r="R22" s="173" t="n">
        <v>400</v>
      </c>
      <c r="S22" s="57" t="n">
        <v>17</v>
      </c>
      <c r="T22" s="57" t="s">
        <v>36</v>
      </c>
      <c r="U22" s="57" t="n">
        <v>1</v>
      </c>
    </row>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dataValidations count="5">
    <dataValidation allowBlank="true" errorStyle="stop" operator="between" showDropDown="false" showErrorMessage="true" showInputMessage="false" sqref="Q3:Q22" type="list">
      <formula1>"144p,240p,360p,480p,720p,1080p,1440p,2160p"</formula1>
      <formula2>0</formula2>
    </dataValidation>
    <dataValidation allowBlank="true" errorStyle="stop" operator="greaterThan" showDropDown="false" showErrorMessage="true" showInputMessage="false" sqref="R12:S21 H13:H21 U13:U19 U21" type="decimal">
      <formula1>0</formula1>
      <formula2>0</formula2>
    </dataValidation>
    <dataValidation allowBlank="true" errorStyle="stop" operator="between" showDropDown="false" showErrorMessage="true" showInputMessage="false" sqref="L3:L22 T3:T22" type="list">
      <formula1>"Yes,No"</formula1>
      <formula2>0</formula2>
    </dataValidation>
    <dataValidation allowBlank="true" errorStyle="stop" operator="between" showDropDown="false" showErrorMessage="true" showInputMessage="false" sqref="E3:E22" type="list">
      <formula1>"Male,Female"</formula1>
      <formula2>0</formula2>
    </dataValidation>
    <dataValidation allowBlank="true" errorStyle="stop" operator="greaterThan" showDropDown="false" showErrorMessage="true" showInputMessage="false" sqref="I14 I16:I21" type="date">
      <formula1>1</formula1>
      <formula2>0</formula2>
    </dataValidation>
  </dataValidations>
  <hyperlinks>
    <hyperlink ref="M3" r:id="rId1" display="A geopolitical tour of this world in Hindi and world geopolitical tour as well as world geopolitical. Map of world and world map history as well as world map with countries. Basics of world map in Hindi. #World_Geopolitical"/>
    <hyperlink ref="N3" r:id="rId2" display="Geography"/>
    <hyperlink ref="M4" r:id="rId3" display="In this video, I have explained how you can earn Rs 800 in just 15 minutes by doing a simple Excel trick. Here is a link to download the Sample Data https://drive.google.com/file/d/1_TGg... "/>
    <hyperlink ref="M5" r:id="rId4" display="We have done a podcast with @MySirG.com , I started my programming journey from him. I learnt C, C++, OOPs and many other concepts from him. This video will give you insight, how we can start coding and become a pro coder."/>
    <hyperlink ref="B7" r:id="rId5" display="First Day at @Accenture Gurugram Office | Work From Office | Office Tour | Management Consultant"/>
    <hyperlink ref="M11" r:id="rId6" display="How to create Captain America Shield VFX Using Blender &amp; After Effects ------------------------------------------------------------------------------------------------------- Download Blender 3D-https://www.blender.org/download/ -------------------------------------------------------------------------------------------------------"/>
    <hyperlink ref="A13" r:id="rId7" display="https://youtu.be/Pv65sev1388"/>
    <hyperlink ref="N13" r:id="rId8" display="#1 ON TRENDING"/>
    <hyperlink ref="M18" r:id="rId9" display="subscribe karo dost! Instagram- Instagram - https://www.instagram.com/dhirumonchik/ Disclaimer ►This is just a joke please don't take this seriously I don't mean any offense to anyone. This channel is to entertain people and I usually focus on joking about what the people are doing not the individual themselves, please don't go spreading hate it's all for laughs Copyright Disclaimer Under Section 107 of the Copyright Act 1976, allowance is made for &quot;fair use&quot; for purposes such as criticism, comment, news reporting, teaching, scholarship, and research. Fair use is a use permitted by copyright statute that might otherwise be infringing. Non-profit, educational, or personal use tips the balance in favor of fair use. For Business Related queries►dhirumonchik@gmail.com"/>
    <hyperlink ref="C20" r:id="rId10" display="https://www.youtube.com/c/SuperSuperOfficial"/>
    <hyperlink ref="N20" r:id="rId11" display="#SuperSuper"/>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LibreOffice/7.4.0.3$Windows_X86_64 LibreOffice_project/f85e47c08ddd19c015c0114a68350214f7066f5a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Muhibbullah</dc:creator>
  <dc:description/>
  <dc:language>en-IN</dc:language>
  <cp:lastModifiedBy/>
  <dcterms:modified xsi:type="dcterms:W3CDTF">2022-12-19T10:14:19Z</dcterms:modified>
  <cp:revision>1</cp:revision>
  <dc:subject/>
  <dc:title/>
</cp:coreProperties>
</file>