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675" yWindow="-255" windowWidth="10335" windowHeight="9540"/>
  </bookViews>
  <sheets>
    <sheet name="8.19" sheetId="1" r:id="rId1"/>
  </sheets>
  <definedNames>
    <definedName name="\a">#REF!</definedName>
    <definedName name="__1981_82">#REF!</definedName>
    <definedName name="__1982_83">#REF!</definedName>
    <definedName name="__1983_84">#REF!</definedName>
    <definedName name="_1980_81">#REF!</definedName>
    <definedName name="_DAT1">#REF!</definedName>
    <definedName name="_Fill" hidden="1">#REF!</definedName>
    <definedName name="_Parse_Out" hidden="1">#REF!</definedName>
    <definedName name="a">#REF!</definedName>
    <definedName name="CO">#REF!</definedName>
    <definedName name="CO1_">#REF!</definedName>
    <definedName name="CO2_">#REF!</definedName>
    <definedName name="CU">#REF!</definedName>
    <definedName name="CU1_">#REF!</definedName>
    <definedName name="CU2_">#REF!</definedName>
    <definedName name="DAT">#REF!</definedName>
    <definedName name="_xlnm.Print_Area" localSheetId="0">'8.19'!$A$1:$H$33</definedName>
  </definedNames>
  <calcPr calcId="145621"/>
</workbook>
</file>

<file path=xl/calcChain.xml><?xml version="1.0" encoding="utf-8"?>
<calcChain xmlns="http://schemas.openxmlformats.org/spreadsheetml/2006/main">
  <c r="C7" i="1" l="1"/>
  <c r="D19" i="1" l="1"/>
  <c r="C19" i="1"/>
  <c r="D7" i="1"/>
  <c r="C16" i="1" l="1"/>
  <c r="D16" i="1"/>
  <c r="E7" i="1" l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E32" i="1"/>
  <c r="F32" i="1" s="1"/>
  <c r="E31" i="1" l="1"/>
  <c r="E33" i="1" s="1"/>
  <c r="F30" i="1"/>
  <c r="D31" i="1"/>
  <c r="D33" i="1" s="1"/>
  <c r="C31" i="1"/>
  <c r="E14" i="1"/>
  <c r="F14" i="1" s="1"/>
  <c r="F31" i="1" l="1"/>
  <c r="C33" i="1"/>
  <c r="F33" i="1" s="1"/>
</calcChain>
</file>

<file path=xl/sharedStrings.xml><?xml version="1.0" encoding="utf-8"?>
<sst xmlns="http://schemas.openxmlformats.org/spreadsheetml/2006/main" count="95" uniqueCount="81">
  <si>
    <t>S.No.</t>
  </si>
  <si>
    <t>crops</t>
  </si>
  <si>
    <t>livestock</t>
  </si>
  <si>
    <t>forestry and logging</t>
  </si>
  <si>
    <t>fishing and aquaculture</t>
  </si>
  <si>
    <r>
      <t>1.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 </t>
    </r>
  </si>
  <si>
    <r>
      <t>2.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 </t>
    </r>
  </si>
  <si>
    <r>
      <t>3.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 </t>
    </r>
  </si>
  <si>
    <r>
      <t>4.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 </t>
    </r>
  </si>
  <si>
    <r>
      <t>5.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 </t>
    </r>
  </si>
  <si>
    <r>
      <t>6.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 </t>
    </r>
  </si>
  <si>
    <r>
      <t>7.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Times New Roman"/>
        <family val="1"/>
      </rPr>
      <t> </t>
    </r>
  </si>
  <si>
    <r>
      <t>8.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 </t>
    </r>
  </si>
  <si>
    <r>
      <t>9.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 </t>
    </r>
  </si>
  <si>
    <r>
      <t>10.</t>
    </r>
    <r>
      <rPr>
        <b/>
        <sz val="7"/>
        <color theme="1"/>
        <rFont val="Times New Roman"/>
        <family val="1"/>
      </rPr>
      <t xml:space="preserve">  </t>
    </r>
    <r>
      <rPr>
        <b/>
        <sz val="12"/>
        <color theme="1"/>
        <rFont val="Times New Roman"/>
        <family val="1"/>
      </rPr>
      <t> </t>
    </r>
  </si>
  <si>
    <r>
      <t>11.</t>
    </r>
    <r>
      <rPr>
        <b/>
        <sz val="7"/>
        <color theme="1"/>
        <rFont val="Times New Roman"/>
        <family val="1"/>
      </rPr>
      <t xml:space="preserve">  </t>
    </r>
    <r>
      <rPr>
        <b/>
        <sz val="12"/>
        <color theme="1"/>
        <rFont val="Times New Roman"/>
        <family val="1"/>
      </rPr>
      <t> </t>
    </r>
  </si>
  <si>
    <t>उद्योग</t>
  </si>
  <si>
    <t xml:space="preserve">कृषि, वानिकी और मत्‍स्‍यन </t>
  </si>
  <si>
    <t>फसलें</t>
  </si>
  <si>
    <t xml:space="preserve">पशुधन </t>
  </si>
  <si>
    <t xml:space="preserve">वानिकी और लट्ठा बनाना </t>
  </si>
  <si>
    <t>मत्‍स्‍यन और जलीय कृषि</t>
  </si>
  <si>
    <t>खनन और उत्खनन</t>
  </si>
  <si>
    <t>विनिर्माण</t>
  </si>
  <si>
    <t xml:space="preserve">बिजली, गैस, जलापूर्ति और अन्य उपयोगी सेवाएं </t>
  </si>
  <si>
    <t>निर्माण</t>
  </si>
  <si>
    <t>व्यापार, मरम्मत, होटल और जलपान गृह</t>
  </si>
  <si>
    <t>व्यापार और मरम्मत सेवाएँ</t>
  </si>
  <si>
    <t>होटल और रेस्तरां</t>
  </si>
  <si>
    <t>परिवहन, भंडारण, संचार एवं प्रसारण से संबंधित सेवाएं</t>
  </si>
  <si>
    <t>रेलवे</t>
  </si>
  <si>
    <t>सड़क परिवहन</t>
  </si>
  <si>
    <t>जल परिवहन</t>
  </si>
  <si>
    <t>वायु परिवहन</t>
  </si>
  <si>
    <t xml:space="preserve">परिवहन संबंधी प्रासंगिक सेवाएं </t>
  </si>
  <si>
    <t>भंडारण</t>
  </si>
  <si>
    <t xml:space="preserve">वित्तीय सेवाएं </t>
  </si>
  <si>
    <t xml:space="preserve">स्‍थावर सम्‍पदा, आवास का स्वामित्व और व्‍यावसायिक सेवाएं  </t>
  </si>
  <si>
    <t>लोक प्रशासन और रक्षा</t>
  </si>
  <si>
    <t>अन्य सेवाएं</t>
  </si>
  <si>
    <t xml:space="preserve">क्र. सं. </t>
  </si>
  <si>
    <r>
      <t>(</t>
    </r>
    <r>
      <rPr>
        <b/>
        <sz val="12"/>
        <color indexed="8"/>
        <rFont val="Rupee Foradian"/>
        <family val="2"/>
      </rPr>
      <t xml:space="preserve">` </t>
    </r>
    <r>
      <rPr>
        <b/>
        <sz val="12"/>
        <color indexed="8"/>
        <rFont val="Times New Roman"/>
        <family val="1"/>
      </rPr>
      <t>करोड़)</t>
    </r>
  </si>
  <si>
    <r>
      <t>(</t>
    </r>
    <r>
      <rPr>
        <b/>
        <sz val="11"/>
        <color theme="1"/>
        <rFont val="Rupee Foradian"/>
        <family val="2"/>
      </rPr>
      <t>`</t>
    </r>
    <r>
      <rPr>
        <b/>
        <sz val="11"/>
        <color theme="1"/>
        <rFont val="Calibri"/>
        <family val="2"/>
        <scheme val="minor"/>
      </rPr>
      <t xml:space="preserve"> crore)</t>
    </r>
  </si>
  <si>
    <t>Rural</t>
  </si>
  <si>
    <t>Urban</t>
  </si>
  <si>
    <t>Total</t>
  </si>
  <si>
    <t>Rural as % of Total</t>
  </si>
  <si>
    <r>
      <t>12.</t>
    </r>
    <r>
      <rPr>
        <b/>
        <sz val="7"/>
        <color theme="1"/>
        <rFont val="Times New Roman"/>
        <family val="1"/>
      </rPr>
      <t xml:space="preserve">  </t>
    </r>
    <r>
      <rPr>
        <b/>
        <sz val="12"/>
        <color theme="1"/>
        <rFont val="Times New Roman"/>
        <family val="1"/>
      </rPr>
      <t> </t>
    </r>
  </si>
  <si>
    <t xml:space="preserve">विवरण 8.19 :  आर्थिक क्रियाकलापों के अनुसार ग्रामीण एवं शहरी क्षेत्रों से निवल मूल्‍य वर्धन </t>
  </si>
  <si>
    <t>बुनियादी मूल्यों पर निवल मूल्य वर्धन</t>
  </si>
  <si>
    <t>TOTAL NVA at basic prices</t>
  </si>
  <si>
    <t xml:space="preserve">Statement 8.19 : Net Value Added from Rural and Urban Areas by economic activity </t>
  </si>
  <si>
    <r>
      <t>13.</t>
    </r>
    <r>
      <rPr>
        <b/>
        <sz val="7"/>
        <color theme="1"/>
        <rFont val="Times New Roman"/>
        <family val="1"/>
      </rPr>
      <t xml:space="preserve">  </t>
    </r>
    <r>
      <rPr>
        <b/>
        <sz val="12"/>
        <color theme="1"/>
        <rFont val="Times New Roman"/>
        <family val="1"/>
      </rPr>
      <t> </t>
    </r>
  </si>
  <si>
    <r>
      <t>14.</t>
    </r>
    <r>
      <rPr>
        <b/>
        <sz val="7"/>
        <color theme="1"/>
        <rFont val="Times New Roman"/>
        <family val="1"/>
      </rPr>
      <t xml:space="preserve">  </t>
    </r>
    <r>
      <rPr>
        <b/>
        <sz val="12"/>
        <color theme="1"/>
        <rFont val="Times New Roman"/>
        <family val="1"/>
      </rPr>
      <t> </t>
    </r>
  </si>
  <si>
    <t>जनसंख्या (दस लाख में)</t>
  </si>
  <si>
    <r>
      <t>प्रति व्यक्ति आय (</t>
    </r>
    <r>
      <rPr>
        <b/>
        <sz val="13"/>
        <rFont val="Rupee Foradian"/>
        <family val="2"/>
      </rPr>
      <t>`</t>
    </r>
    <r>
      <rPr>
        <b/>
        <sz val="13"/>
        <rFont val="DV_Divyae"/>
      </rPr>
      <t>)</t>
    </r>
  </si>
  <si>
    <r>
      <t>Per Capita NVA (</t>
    </r>
    <r>
      <rPr>
        <b/>
        <sz val="14"/>
        <color theme="1"/>
        <rFont val="Rupee Foradian"/>
        <family val="2"/>
      </rPr>
      <t>`</t>
    </r>
    <r>
      <rPr>
        <b/>
        <sz val="14"/>
        <color theme="1"/>
        <rFont val="Calibri"/>
        <family val="2"/>
        <scheme val="minor"/>
      </rPr>
      <t>)</t>
    </r>
  </si>
  <si>
    <t>economic activity</t>
  </si>
  <si>
    <t xml:space="preserve">संचार एवं प्रसारण से संबंधित सेवाएं  </t>
  </si>
  <si>
    <t>agriculture, forestry and fishing</t>
  </si>
  <si>
    <t>mining and quarrying</t>
  </si>
  <si>
    <t>manufacturing</t>
  </si>
  <si>
    <t>electricity, gas, water supply &amp; other utility services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</si>
  <si>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</si>
  <si>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</si>
  <si>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</si>
  <si>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</si>
  <si>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</si>
  <si>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</si>
  <si>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</si>
  <si>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</si>
  <si>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</si>
  <si>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</si>
  <si>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</si>
  <si>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</si>
  <si>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public administration and defence</t>
  </si>
  <si>
    <t>other services</t>
  </si>
  <si>
    <t>population (million)</t>
  </si>
  <si>
    <t>railways</t>
  </si>
  <si>
    <t>construction</t>
  </si>
  <si>
    <t>(स्थिर (2011-12)  भावों पर at constant (2011-12) prices)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</si>
</sst>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_)"/>
    <numFmt numFmtId="166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Arial"/>
      <family val="2"/>
    </font>
    <font>
      <sz val="10"/>
      <name val="Courier"/>
      <family val="3"/>
    </font>
    <font>
      <sz val="10"/>
      <name val="Arial"/>
      <family val="2"/>
    </font>
    <font>
      <b/>
      <sz val="6.15"/>
      <name val="Arial"/>
      <family val="2"/>
    </font>
    <font>
      <b/>
      <sz val="7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b/>
      <sz val="12"/>
      <color indexed="8"/>
      <name val="Rupee Foradian"/>
      <family val="2"/>
    </font>
    <font>
      <b/>
      <sz val="11"/>
      <color theme="1"/>
      <name val="Rupee Foradian"/>
      <family val="2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b/>
      <sz val="13"/>
      <name val="DV_Divyae"/>
    </font>
    <font>
      <b/>
      <sz val="13"/>
      <name val="Rupee Foradian"/>
      <family val="2"/>
    </font>
    <font>
      <b/>
      <sz val="14"/>
      <color theme="1"/>
      <name val="Rupee Foradian"/>
      <family val="2"/>
    </font>
    <font>
      <b/>
      <sz val="18"/>
      <color indexed="8"/>
      <name val="Times New Roman"/>
      <family val="1"/>
    </font>
    <font>
      <b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55">
    <xf numFmtId="0" fontId="0" fillId="0" borderId="0"/>
    <xf numFmtId="0" fontId="4" fillId="0" borderId="0"/>
    <xf numFmtId="0" fontId="5" fillId="0" borderId="0"/>
    <xf numFmtId="0" fontId="6" fillId="0" borderId="0"/>
    <xf numFmtId="165" fontId="5" fillId="0" borderId="0"/>
    <xf numFmtId="0" fontId="5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Protection="0">
      <alignment horizontal="left"/>
    </xf>
    <xf numFmtId="0" fontId="15" fillId="0" borderId="0"/>
    <xf numFmtId="164" fontId="6" fillId="0" borderId="0" applyFont="0" applyFill="0" applyBorder="0" applyAlignment="0" applyProtection="0"/>
    <xf numFmtId="0" fontId="6" fillId="0" borderId="0"/>
    <xf numFmtId="0" fontId="15" fillId="2" borderId="6" applyNumberFormat="0" applyFon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</cellStyleXfs>
  <cellXfs count="6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1" fillId="0" borderId="0" xfId="0" applyFont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1" fillId="0" borderId="0" xfId="0" applyFont="1"/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11" fillId="0" borderId="0" xfId="0" applyFont="1" applyBorder="1"/>
    <xf numFmtId="0" fontId="11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left" vertical="center"/>
    </xf>
    <xf numFmtId="0" fontId="1" fillId="0" borderId="5" xfId="0" applyFont="1" applyBorder="1"/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16" fillId="0" borderId="7" xfId="0" applyFont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7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 wrapText="1"/>
    </xf>
    <xf numFmtId="0" fontId="17" fillId="0" borderId="8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 wrapText="1"/>
    </xf>
    <xf numFmtId="0" fontId="18" fillId="0" borderId="2" xfId="0" applyFont="1" applyFill="1" applyBorder="1" applyAlignment="1">
      <alignment vertical="center" wrapText="1"/>
    </xf>
    <xf numFmtId="0" fontId="17" fillId="0" borderId="2" xfId="0" applyFont="1" applyFill="1" applyBorder="1" applyAlignment="1">
      <alignment horizontal="justify" vertical="center" wrapText="1"/>
    </xf>
    <xf numFmtId="0" fontId="1" fillId="0" borderId="0" xfId="0" applyFont="1" applyFill="1"/>
    <xf numFmtId="0" fontId="2" fillId="0" borderId="8" xfId="0" applyFon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justify" vertical="center" wrapText="1"/>
    </xf>
    <xf numFmtId="0" fontId="10" fillId="0" borderId="2" xfId="0" applyFont="1" applyFill="1" applyBorder="1" applyAlignment="1">
      <alignment horizontal="justify" vertical="center" wrapText="1"/>
    </xf>
    <xf numFmtId="0" fontId="0" fillId="0" borderId="0" xfId="0" applyFill="1"/>
    <xf numFmtId="0" fontId="18" fillId="0" borderId="2" xfId="0" applyFont="1" applyFill="1" applyBorder="1" applyAlignment="1">
      <alignment horizontal="justify"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vertical="center" wrapText="1"/>
    </xf>
    <xf numFmtId="0" fontId="18" fillId="0" borderId="2" xfId="0" applyFont="1" applyFill="1" applyBorder="1" applyAlignment="1">
      <alignment horizontal="left" vertical="center" wrapText="1"/>
    </xf>
    <xf numFmtId="1" fontId="18" fillId="0" borderId="2" xfId="0" applyNumberFormat="1" applyFont="1" applyFill="1" applyBorder="1" applyAlignment="1">
      <alignment horizontal="center" vertical="center" wrapText="1"/>
    </xf>
    <xf numFmtId="1" fontId="19" fillId="0" borderId="2" xfId="0" applyNumberFormat="1" applyFont="1" applyFill="1" applyBorder="1" applyAlignment="1">
      <alignment horizontal="center" vertical="center" wrapText="1"/>
    </xf>
    <xf numFmtId="1" fontId="18" fillId="0" borderId="2" xfId="0" applyNumberFormat="1" applyFont="1" applyBorder="1" applyAlignment="1">
      <alignment horizontal="center" vertical="center" wrapText="1"/>
    </xf>
    <xf numFmtId="1" fontId="19" fillId="0" borderId="2" xfId="0" applyNumberFormat="1" applyFont="1" applyBorder="1" applyAlignment="1">
      <alignment horizontal="center" vertical="center" wrapText="1"/>
    </xf>
    <xf numFmtId="1" fontId="17" fillId="0" borderId="8" xfId="0" applyNumberFormat="1" applyFont="1" applyBorder="1" applyAlignment="1">
      <alignment horizontal="center" vertical="center" wrapText="1"/>
    </xf>
    <xf numFmtId="166" fontId="18" fillId="0" borderId="2" xfId="0" applyNumberFormat="1" applyFont="1" applyFill="1" applyBorder="1" applyAlignment="1">
      <alignment horizontal="center" vertical="center" wrapText="1"/>
    </xf>
    <xf numFmtId="166" fontId="19" fillId="0" borderId="2" xfId="0" applyNumberFormat="1" applyFont="1" applyFill="1" applyBorder="1" applyAlignment="1">
      <alignment horizontal="center" vertical="center" wrapText="1"/>
    </xf>
    <xf numFmtId="166" fontId="18" fillId="0" borderId="2" xfId="0" applyNumberFormat="1" applyFont="1" applyBorder="1" applyAlignment="1">
      <alignment horizontal="center" vertical="center" wrapText="1"/>
    </xf>
    <xf numFmtId="166" fontId="19" fillId="0" borderId="2" xfId="0" applyNumberFormat="1" applyFont="1" applyBorder="1" applyAlignment="1">
      <alignment horizontal="center" vertical="center" wrapText="1"/>
    </xf>
    <xf numFmtId="166" fontId="17" fillId="0" borderId="8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</cellXfs>
  <cellStyles count="1055">
    <cellStyle name="Comma 2" xfId="9"/>
    <cellStyle name="Normal" xfId="0" builtinId="0"/>
    <cellStyle name="Normal 12 2" xfId="1"/>
    <cellStyle name="Normal 2" xfId="2"/>
    <cellStyle name="Normal 2 2" xfId="10"/>
    <cellStyle name="Normal 2 2 2" xfId="12"/>
    <cellStyle name="Normal 2 3" xfId="8"/>
    <cellStyle name="Normal 3" xfId="3"/>
    <cellStyle name="Normal 3 2" xfId="13"/>
    <cellStyle name="Normal 4" xfId="4"/>
    <cellStyle name="Normal 4 2" xfId="14"/>
    <cellStyle name="Normal 5" xfId="5"/>
    <cellStyle name="Normal 5 2" xfId="15"/>
    <cellStyle name="Note 2" xfId="11"/>
    <cellStyle name="Percent 2" xfId="6"/>
    <cellStyle name="s73" xfId="7"/>
    <cellStyle name="style1405592466248" xfId="16"/>
    <cellStyle name="style1405592466311" xfId="17"/>
    <cellStyle name="style1405592466342" xfId="18"/>
    <cellStyle name="style1405592466373" xfId="19"/>
    <cellStyle name="style1405592466404" xfId="20"/>
    <cellStyle name="style1405592466451" xfId="21"/>
    <cellStyle name="style1405592466482" xfId="22"/>
    <cellStyle name="style1405592466513" xfId="23"/>
    <cellStyle name="style1405592466545" xfId="24"/>
    <cellStyle name="style1405592466607" xfId="25"/>
    <cellStyle name="style1405592466638" xfId="26"/>
    <cellStyle name="style1405592466669" xfId="27"/>
    <cellStyle name="style1405592466701" xfId="28"/>
    <cellStyle name="style1405592466716" xfId="29"/>
    <cellStyle name="style1405592466747" xfId="30"/>
    <cellStyle name="style1405592466779" xfId="31"/>
    <cellStyle name="style1405592466810" xfId="32"/>
    <cellStyle name="style1405592466841" xfId="33"/>
    <cellStyle name="style1405592466872" xfId="34"/>
    <cellStyle name="style1405592466903" xfId="35"/>
    <cellStyle name="style1405592466935" xfId="36"/>
    <cellStyle name="style1405592466950" xfId="37"/>
    <cellStyle name="style1405592466981" xfId="38"/>
    <cellStyle name="style1405592467028" xfId="39"/>
    <cellStyle name="style1405592467059" xfId="40"/>
    <cellStyle name="style1405592467075" xfId="41"/>
    <cellStyle name="style1405592467106" xfId="42"/>
    <cellStyle name="style1405592467122" xfId="43"/>
    <cellStyle name="style1405592467153" xfId="44"/>
    <cellStyle name="style1405592467169" xfId="45"/>
    <cellStyle name="style1405592467200" xfId="46"/>
    <cellStyle name="style1405592467231" xfId="47"/>
    <cellStyle name="style1405592467247" xfId="48"/>
    <cellStyle name="style1405592467278" xfId="49"/>
    <cellStyle name="style1405592467309" xfId="50"/>
    <cellStyle name="style1405592467325" xfId="51"/>
    <cellStyle name="style1405592467356" xfId="52"/>
    <cellStyle name="style1405592467371" xfId="53"/>
    <cellStyle name="style1405592467434" xfId="54"/>
    <cellStyle name="style1405592467449" xfId="55"/>
    <cellStyle name="style1405592467496" xfId="56"/>
    <cellStyle name="style1405592467527" xfId="57"/>
    <cellStyle name="style1405592467559" xfId="58"/>
    <cellStyle name="style1405592467574" xfId="59"/>
    <cellStyle name="style1405592467605" xfId="60"/>
    <cellStyle name="style1405592467637" xfId="61"/>
    <cellStyle name="style1405592467652" xfId="62"/>
    <cellStyle name="style1405592467683" xfId="63"/>
    <cellStyle name="style1405592467715" xfId="64"/>
    <cellStyle name="style1405592467730" xfId="65"/>
    <cellStyle name="style1405592467746" xfId="66"/>
    <cellStyle name="style1405592467777" xfId="67"/>
    <cellStyle name="style1405592467808" xfId="68"/>
    <cellStyle name="style1405592467839" xfId="69"/>
    <cellStyle name="style1405592467855" xfId="70"/>
    <cellStyle name="style1405592467886" xfId="71"/>
    <cellStyle name="style1405592467902" xfId="72"/>
    <cellStyle name="style1405592467933" xfId="73"/>
    <cellStyle name="style1405592467949" xfId="74"/>
    <cellStyle name="style1405592468011" xfId="75"/>
    <cellStyle name="style1405592468027" xfId="76"/>
    <cellStyle name="style1405592468058" xfId="77"/>
    <cellStyle name="style1405592468073" xfId="78"/>
    <cellStyle name="style1405592468105" xfId="79"/>
    <cellStyle name="style1405592468120" xfId="80"/>
    <cellStyle name="style1405592468136" xfId="81"/>
    <cellStyle name="style1405592468167" xfId="82"/>
    <cellStyle name="style1405592468307" xfId="83"/>
    <cellStyle name="style1405592468354" xfId="84"/>
    <cellStyle name="style1405593751810" xfId="85"/>
    <cellStyle name="style1405593751840" xfId="86"/>
    <cellStyle name="style1405593751866" xfId="87"/>
    <cellStyle name="style1405593751887" xfId="88"/>
    <cellStyle name="style1405593751916" xfId="89"/>
    <cellStyle name="style1405593751942" xfId="90"/>
    <cellStyle name="style1405593751969" xfId="91"/>
    <cellStyle name="style1405593751994" xfId="92"/>
    <cellStyle name="style1405593752020" xfId="93"/>
    <cellStyle name="style1405593752044" xfId="94"/>
    <cellStyle name="style1405593752069" xfId="95"/>
    <cellStyle name="style1405593752093" xfId="96"/>
    <cellStyle name="style1405593752113" xfId="97"/>
    <cellStyle name="style1405593752133" xfId="98"/>
    <cellStyle name="style1405593752156" xfId="99"/>
    <cellStyle name="style1405593752219" xfId="100"/>
    <cellStyle name="style1405593752245" xfId="101"/>
    <cellStyle name="style1405593752269" xfId="102"/>
    <cellStyle name="style1405593752295" xfId="103"/>
    <cellStyle name="style1405593752320" xfId="104"/>
    <cellStyle name="style1405593752340" xfId="105"/>
    <cellStyle name="style1405593752361" xfId="106"/>
    <cellStyle name="style1405593752381" xfId="107"/>
    <cellStyle name="style1405593752401" xfId="108"/>
    <cellStyle name="style1405593752420" xfId="109"/>
    <cellStyle name="style1405593752440" xfId="110"/>
    <cellStyle name="style1405593752461" xfId="111"/>
    <cellStyle name="style1405593752481" xfId="112"/>
    <cellStyle name="style1405593752505" xfId="113"/>
    <cellStyle name="style1405593752539" xfId="114"/>
    <cellStyle name="style1405593752569" xfId="115"/>
    <cellStyle name="style1405593752650" xfId="116"/>
    <cellStyle name="style1405593752674" xfId="117"/>
    <cellStyle name="style1405593752700" xfId="118"/>
    <cellStyle name="style1405593752726" xfId="119"/>
    <cellStyle name="style1405593752745" xfId="120"/>
    <cellStyle name="style1405593752763" xfId="121"/>
    <cellStyle name="style1405593752782" xfId="122"/>
    <cellStyle name="style1405593752804" xfId="123"/>
    <cellStyle name="style1405593752829" xfId="124"/>
    <cellStyle name="style1405593752855" xfId="125"/>
    <cellStyle name="style1405593752876" xfId="126"/>
    <cellStyle name="style1405593752900" xfId="127"/>
    <cellStyle name="style1405593752927" xfId="128"/>
    <cellStyle name="style1405593752946" xfId="129"/>
    <cellStyle name="style1405593752972" xfId="130"/>
    <cellStyle name="style1405593752997" xfId="131"/>
    <cellStyle name="style1405593753062" xfId="132"/>
    <cellStyle name="style1405593753080" xfId="133"/>
    <cellStyle name="style1405593753099" xfId="134"/>
    <cellStyle name="style1405593753121" xfId="135"/>
    <cellStyle name="style1405593753146" xfId="136"/>
    <cellStyle name="style1405593753170" xfId="137"/>
    <cellStyle name="style1405593753189" xfId="138"/>
    <cellStyle name="style1405593753214" xfId="139"/>
    <cellStyle name="style1405593753233" xfId="140"/>
    <cellStyle name="style1405593753252" xfId="141"/>
    <cellStyle name="style1405593753271" xfId="142"/>
    <cellStyle name="style1405593753293" xfId="143"/>
    <cellStyle name="style1405593753312" xfId="144"/>
    <cellStyle name="style1405593753330" xfId="145"/>
    <cellStyle name="style1405593753349" xfId="146"/>
    <cellStyle name="style1405593753369" xfId="147"/>
    <cellStyle name="style1405593753388" xfId="148"/>
    <cellStyle name="style1405593753407" xfId="149"/>
    <cellStyle name="style1405593753428" xfId="150"/>
    <cellStyle name="style1405593753583" xfId="151"/>
    <cellStyle name="style1405593753611" xfId="152"/>
    <cellStyle name="style1405593955548" xfId="153"/>
    <cellStyle name="style1405593955730" xfId="154"/>
    <cellStyle name="style1405593955822" xfId="155"/>
    <cellStyle name="style1405593955932" xfId="156"/>
    <cellStyle name="style1405593956160" xfId="157"/>
    <cellStyle name="style1405593956198" xfId="158"/>
    <cellStyle name="style1405593956253" xfId="159"/>
    <cellStyle name="style1405593956383" xfId="160"/>
    <cellStyle name="style1405594020147" xfId="161"/>
    <cellStyle name="style1405594020195" xfId="162"/>
    <cellStyle name="style1405594020240" xfId="163"/>
    <cellStyle name="style1405594020827" xfId="164"/>
    <cellStyle name="style1405594020984" xfId="165"/>
    <cellStyle name="style1405594021124" xfId="166"/>
    <cellStyle name="style1405594021251" xfId="167"/>
    <cellStyle name="style1405594021435" xfId="168"/>
    <cellStyle name="style1405594021470" xfId="169"/>
    <cellStyle name="style1405594021524" xfId="170"/>
    <cellStyle name="style1405594021704" xfId="171"/>
    <cellStyle name="style1406113848636" xfId="172"/>
    <cellStyle name="style1406113848741" xfId="173"/>
    <cellStyle name="style1406113848796" xfId="174"/>
    <cellStyle name="style1406113848827" xfId="175"/>
    <cellStyle name="style1406113848859" xfId="176"/>
    <cellStyle name="style1406113848891" xfId="177"/>
    <cellStyle name="style1406113848925" xfId="178"/>
    <cellStyle name="style1406113848965" xfId="179"/>
    <cellStyle name="style1406113848998" xfId="180"/>
    <cellStyle name="style1406113849028" xfId="181"/>
    <cellStyle name="style1406113849058" xfId="182"/>
    <cellStyle name="style1406113849090" xfId="183"/>
    <cellStyle name="style1406113849117" xfId="184"/>
    <cellStyle name="style1406113849144" xfId="185"/>
    <cellStyle name="style1406113849183" xfId="186"/>
    <cellStyle name="style1406113849217" xfId="187"/>
    <cellStyle name="style1406113849255" xfId="188"/>
    <cellStyle name="style1406113849284" xfId="189"/>
    <cellStyle name="style1406113849311" xfId="190"/>
    <cellStyle name="style1406113849339" xfId="191"/>
    <cellStyle name="style1406113849367" xfId="192"/>
    <cellStyle name="style1406113849389" xfId="193"/>
    <cellStyle name="style1406113849413" xfId="194"/>
    <cellStyle name="style1406113849558" xfId="195"/>
    <cellStyle name="style1406113849582" xfId="196"/>
    <cellStyle name="style1406113849605" xfId="197"/>
    <cellStyle name="style1406113849630" xfId="198"/>
    <cellStyle name="style1406113849653" xfId="199"/>
    <cellStyle name="style1406113849674" xfId="200"/>
    <cellStyle name="style1406113849701" xfId="201"/>
    <cellStyle name="style1406113849728" xfId="202"/>
    <cellStyle name="style1406113849754" xfId="203"/>
    <cellStyle name="style1406113849781" xfId="204"/>
    <cellStyle name="style1406113849808" xfId="205"/>
    <cellStyle name="style1406113849835" xfId="206"/>
    <cellStyle name="style1406113849856" xfId="207"/>
    <cellStyle name="style1406113849876" xfId="208"/>
    <cellStyle name="style1406113849898" xfId="209"/>
    <cellStyle name="style1406113849921" xfId="210"/>
    <cellStyle name="style1406113849947" xfId="211"/>
    <cellStyle name="style1406113849975" xfId="212"/>
    <cellStyle name="style1406113850004" xfId="213"/>
    <cellStyle name="style1406113850027" xfId="214"/>
    <cellStyle name="style1406113850054" xfId="215"/>
    <cellStyle name="style1406113850081" xfId="216"/>
    <cellStyle name="style1406113850103" xfId="217"/>
    <cellStyle name="style1406113850129" xfId="218"/>
    <cellStyle name="style1406113850156" xfId="219"/>
    <cellStyle name="style1406113850182" xfId="220"/>
    <cellStyle name="style1406113850203" xfId="221"/>
    <cellStyle name="style1406113850224" xfId="222"/>
    <cellStyle name="style1406113850258" xfId="223"/>
    <cellStyle name="style1406113850331" xfId="224"/>
    <cellStyle name="style1406113850358" xfId="225"/>
    <cellStyle name="style1406113850380" xfId="226"/>
    <cellStyle name="style1406113850409" xfId="227"/>
    <cellStyle name="style1406113850431" xfId="228"/>
    <cellStyle name="style1406113850452" xfId="229"/>
    <cellStyle name="style1406113850474" xfId="230"/>
    <cellStyle name="style1406113850501" xfId="231"/>
    <cellStyle name="style1406113850522" xfId="232"/>
    <cellStyle name="style1406113850542" xfId="233"/>
    <cellStyle name="style1406113850570" xfId="234"/>
    <cellStyle name="style1406113850591" xfId="235"/>
    <cellStyle name="style1406113850614" xfId="236"/>
    <cellStyle name="style1406113850636" xfId="237"/>
    <cellStyle name="style1406113850655" xfId="238"/>
    <cellStyle name="style1406113850674" xfId="239"/>
    <cellStyle name="style1406113850723" xfId="240"/>
    <cellStyle name="style1406113850767" xfId="241"/>
    <cellStyle name="style1406113850816" xfId="242"/>
    <cellStyle name="style1406114189185" xfId="243"/>
    <cellStyle name="style1406114189213" xfId="244"/>
    <cellStyle name="style1406114189239" xfId="245"/>
    <cellStyle name="style1406114189259" xfId="246"/>
    <cellStyle name="style1406114189283" xfId="247"/>
    <cellStyle name="style1406114189307" xfId="248"/>
    <cellStyle name="style1406114189331" xfId="249"/>
    <cellStyle name="style1406114189356" xfId="250"/>
    <cellStyle name="style1406114189382" xfId="251"/>
    <cellStyle name="style1406114189407" xfId="252"/>
    <cellStyle name="style1406114189432" xfId="253"/>
    <cellStyle name="style1406114189459" xfId="254"/>
    <cellStyle name="style1406114189481" xfId="255"/>
    <cellStyle name="style1406114189505" xfId="256"/>
    <cellStyle name="style1406114189535" xfId="257"/>
    <cellStyle name="style1406114189560" xfId="258"/>
    <cellStyle name="style1406114189585" xfId="259"/>
    <cellStyle name="style1406114189616" xfId="260"/>
    <cellStyle name="style1406114189644" xfId="261"/>
    <cellStyle name="style1406114189671" xfId="262"/>
    <cellStyle name="style1406114189696" xfId="263"/>
    <cellStyle name="style1406114189716" xfId="264"/>
    <cellStyle name="style1406114189736" xfId="265"/>
    <cellStyle name="style1406114189757" xfId="266"/>
    <cellStyle name="style1406114189778" xfId="267"/>
    <cellStyle name="style1406114189799" xfId="268"/>
    <cellStyle name="style1406114189820" xfId="269"/>
    <cellStyle name="style1406114189840" xfId="270"/>
    <cellStyle name="style1406114189860" xfId="271"/>
    <cellStyle name="style1406114189886" xfId="272"/>
    <cellStyle name="style1406114189911" xfId="273"/>
    <cellStyle name="style1406114189990" xfId="274"/>
    <cellStyle name="style1406114190017" xfId="275"/>
    <cellStyle name="style1406114190044" xfId="276"/>
    <cellStyle name="style1406114190069" xfId="277"/>
    <cellStyle name="style1406114190088" xfId="278"/>
    <cellStyle name="style1406114190108" xfId="279"/>
    <cellStyle name="style1406114190127" xfId="280"/>
    <cellStyle name="style1406114190148" xfId="281"/>
    <cellStyle name="style1406114190171" xfId="282"/>
    <cellStyle name="style1406114190195" xfId="283"/>
    <cellStyle name="style1406114190219" xfId="284"/>
    <cellStyle name="style1406114190238" xfId="285"/>
    <cellStyle name="style1406114190262" xfId="286"/>
    <cellStyle name="style1406114190285" xfId="287"/>
    <cellStyle name="style1406114190303" xfId="288"/>
    <cellStyle name="style1406114190327" xfId="289"/>
    <cellStyle name="style1406114190351" xfId="290"/>
    <cellStyle name="style1406114190375" xfId="291"/>
    <cellStyle name="style1406114190395" xfId="292"/>
    <cellStyle name="style1406114190415" xfId="293"/>
    <cellStyle name="style1406114190439" xfId="294"/>
    <cellStyle name="style1406114190464" xfId="295"/>
    <cellStyle name="style1406114190487" xfId="296"/>
    <cellStyle name="style1406114190507" xfId="297"/>
    <cellStyle name="style1406114190534" xfId="298"/>
    <cellStyle name="style1406114190553" xfId="299"/>
    <cellStyle name="style1406114190571" xfId="300"/>
    <cellStyle name="style1406114190588" xfId="301"/>
    <cellStyle name="style1406114190609" xfId="302"/>
    <cellStyle name="style1406114190628" xfId="303"/>
    <cellStyle name="style1406114190647" xfId="304"/>
    <cellStyle name="style1406114190666" xfId="305"/>
    <cellStyle name="style1406114190687" xfId="306"/>
    <cellStyle name="style1406114190844" xfId="307"/>
    <cellStyle name="style1406114190863" xfId="308"/>
    <cellStyle name="style1406114190881" xfId="309"/>
    <cellStyle name="style1406114190900" xfId="310"/>
    <cellStyle name="style1406114190959" xfId="311"/>
    <cellStyle name="style1406114191014" xfId="312"/>
    <cellStyle name="style1406114191303" xfId="313"/>
    <cellStyle name="style1406114191912" xfId="314"/>
    <cellStyle name="style1406114345186" xfId="315"/>
    <cellStyle name="style1406114345361" xfId="316"/>
    <cellStyle name="style1406114398523" xfId="317"/>
    <cellStyle name="style1406114398549" xfId="318"/>
    <cellStyle name="style1406114398571" xfId="319"/>
    <cellStyle name="style1406114398589" xfId="320"/>
    <cellStyle name="style1406114398610" xfId="321"/>
    <cellStyle name="style1406114398632" xfId="322"/>
    <cellStyle name="style1406114398654" xfId="323"/>
    <cellStyle name="style1406114398679" xfId="324"/>
    <cellStyle name="style1406114398703" xfId="325"/>
    <cellStyle name="style1406114398726" xfId="326"/>
    <cellStyle name="style1406114398750" xfId="327"/>
    <cellStyle name="style1406114398774" xfId="328"/>
    <cellStyle name="style1406114398792" xfId="329"/>
    <cellStyle name="style1406114398812" xfId="330"/>
    <cellStyle name="style1406114398835" xfId="331"/>
    <cellStyle name="style1406114398855" xfId="332"/>
    <cellStyle name="style1406114398880" xfId="333"/>
    <cellStyle name="style1406114398898" xfId="334"/>
    <cellStyle name="style1406114398922" xfId="335"/>
    <cellStyle name="style1406114398946" xfId="336"/>
    <cellStyle name="style1406114398972" xfId="337"/>
    <cellStyle name="style1406114398991" xfId="338"/>
    <cellStyle name="style1406114399009" xfId="339"/>
    <cellStyle name="style1406114399027" xfId="340"/>
    <cellStyle name="style1406114399044" xfId="341"/>
    <cellStyle name="style1406114399064" xfId="342"/>
    <cellStyle name="style1406114399083" xfId="343"/>
    <cellStyle name="style1406114399102" xfId="344"/>
    <cellStyle name="style1406114399120" xfId="345"/>
    <cellStyle name="style1406114399144" xfId="346"/>
    <cellStyle name="style1406114399167" xfId="347"/>
    <cellStyle name="style1406114399199" xfId="348"/>
    <cellStyle name="style1406114399226" xfId="349"/>
    <cellStyle name="style1406114399254" xfId="350"/>
    <cellStyle name="style1406114399277" xfId="351"/>
    <cellStyle name="style1406114399294" xfId="352"/>
    <cellStyle name="style1406114399311" xfId="353"/>
    <cellStyle name="style1406114399329" xfId="354"/>
    <cellStyle name="style1406114399348" xfId="355"/>
    <cellStyle name="style1406114399367" xfId="356"/>
    <cellStyle name="style1406114399389" xfId="357"/>
    <cellStyle name="style1406114399411" xfId="358"/>
    <cellStyle name="style1406114399490" xfId="359"/>
    <cellStyle name="style1406114399512" xfId="360"/>
    <cellStyle name="style1406114399534" xfId="361"/>
    <cellStyle name="style1406114399551" xfId="362"/>
    <cellStyle name="style1406114399576" xfId="363"/>
    <cellStyle name="style1406114399599" xfId="364"/>
    <cellStyle name="style1406114399622" xfId="365"/>
    <cellStyle name="style1406114399641" xfId="366"/>
    <cellStyle name="style1406114399662" xfId="367"/>
    <cellStyle name="style1406114399689" xfId="368"/>
    <cellStyle name="style1406114399716" xfId="369"/>
    <cellStyle name="style1406114399740" xfId="370"/>
    <cellStyle name="style1406114399758" xfId="371"/>
    <cellStyle name="style1406114399783" xfId="372"/>
    <cellStyle name="style1406114399802" xfId="373"/>
    <cellStyle name="style1406114399820" xfId="374"/>
    <cellStyle name="style1406114399839" xfId="375"/>
    <cellStyle name="style1406114399860" xfId="376"/>
    <cellStyle name="style1406114399878" xfId="377"/>
    <cellStyle name="style1406114399896" xfId="378"/>
    <cellStyle name="style1406114399914" xfId="379"/>
    <cellStyle name="style1406114399932" xfId="380"/>
    <cellStyle name="style1406114399951" xfId="381"/>
    <cellStyle name="style1406114399969" xfId="382"/>
    <cellStyle name="style1406114399987" xfId="383"/>
    <cellStyle name="style1406114400018" xfId="384"/>
    <cellStyle name="style1406114400104" xfId="385"/>
    <cellStyle name="style1406114400339" xfId="386"/>
    <cellStyle name="style1406114400806" xfId="387"/>
    <cellStyle name="style1406114440149" xfId="388"/>
    <cellStyle name="style1406114440175" xfId="389"/>
    <cellStyle name="style1406114440200" xfId="390"/>
    <cellStyle name="style1406114440219" xfId="391"/>
    <cellStyle name="style1406114440242" xfId="392"/>
    <cellStyle name="style1406114440265" xfId="393"/>
    <cellStyle name="style1406114440288" xfId="394"/>
    <cellStyle name="style1406114440311" xfId="395"/>
    <cellStyle name="style1406114440332" xfId="396"/>
    <cellStyle name="style1406114440354" xfId="397"/>
    <cellStyle name="style1406114440375" xfId="398"/>
    <cellStyle name="style1406114440396" xfId="399"/>
    <cellStyle name="style1406114440413" xfId="400"/>
    <cellStyle name="style1406114440430" xfId="401"/>
    <cellStyle name="style1406114440452" xfId="402"/>
    <cellStyle name="style1406114440470" xfId="403"/>
    <cellStyle name="style1406114440492" xfId="404"/>
    <cellStyle name="style1406114440509" xfId="405"/>
    <cellStyle name="style1406114440531" xfId="406"/>
    <cellStyle name="style1406114440552" xfId="407"/>
    <cellStyle name="style1406114440573" xfId="408"/>
    <cellStyle name="style1406114440590" xfId="409"/>
    <cellStyle name="style1406114440607" xfId="410"/>
    <cellStyle name="style1406114440624" xfId="411"/>
    <cellStyle name="style1406114440641" xfId="412"/>
    <cellStyle name="style1406114440657" xfId="413"/>
    <cellStyle name="style1406114440676" xfId="414"/>
    <cellStyle name="style1406114440693" xfId="415"/>
    <cellStyle name="style1406114440711" xfId="416"/>
    <cellStyle name="style1406114440733" xfId="417"/>
    <cellStyle name="style1406114440756" xfId="418"/>
    <cellStyle name="style1406114440778" xfId="419"/>
    <cellStyle name="style1406114440801" xfId="420"/>
    <cellStyle name="style1406114440831" xfId="421"/>
    <cellStyle name="style1406114440854" xfId="422"/>
    <cellStyle name="style1406114440871" xfId="423"/>
    <cellStyle name="style1406114440888" xfId="424"/>
    <cellStyle name="style1406114440905" xfId="425"/>
    <cellStyle name="style1406114440922" xfId="426"/>
    <cellStyle name="style1406114440941" xfId="427"/>
    <cellStyle name="style1406114440964" xfId="428"/>
    <cellStyle name="style1406114440986" xfId="429"/>
    <cellStyle name="style1406114441003" xfId="430"/>
    <cellStyle name="style1406114441024" xfId="431"/>
    <cellStyle name="style1406114441046" xfId="432"/>
    <cellStyle name="style1406114441063" xfId="433"/>
    <cellStyle name="style1406114441085" xfId="434"/>
    <cellStyle name="style1406114441106" xfId="435"/>
    <cellStyle name="style1406114441127" xfId="436"/>
    <cellStyle name="style1406114441144" xfId="437"/>
    <cellStyle name="style1406114441245" xfId="438"/>
    <cellStyle name="style1406114441267" xfId="439"/>
    <cellStyle name="style1406114441288" xfId="440"/>
    <cellStyle name="style1406114441309" xfId="441"/>
    <cellStyle name="style1406114441326" xfId="442"/>
    <cellStyle name="style1406114441350" xfId="443"/>
    <cellStyle name="style1406114441369" xfId="444"/>
    <cellStyle name="style1406114441387" xfId="445"/>
    <cellStyle name="style1406114441405" xfId="446"/>
    <cellStyle name="style1406114441425" xfId="447"/>
    <cellStyle name="style1406114441444" xfId="448"/>
    <cellStyle name="style1406114441462" xfId="449"/>
    <cellStyle name="style1406114441479" xfId="450"/>
    <cellStyle name="style1406114441496" xfId="451"/>
    <cellStyle name="style1406114441514" xfId="452"/>
    <cellStyle name="style1406114441532" xfId="453"/>
    <cellStyle name="style1406114441549" xfId="454"/>
    <cellStyle name="style1406114441566" xfId="455"/>
    <cellStyle name="style1406114441594" xfId="456"/>
    <cellStyle name="style1406114441626" xfId="457"/>
    <cellStyle name="style1406114442197" xfId="458"/>
    <cellStyle name="style1406114490232" xfId="459"/>
    <cellStyle name="style1406114490278" xfId="460"/>
    <cellStyle name="style1406114490860" xfId="461"/>
    <cellStyle name="style1406114491098" xfId="462"/>
    <cellStyle name="style1406114491204" xfId="463"/>
    <cellStyle name="style1406114491528" xfId="464"/>
    <cellStyle name="style1406114491549" xfId="465"/>
    <cellStyle name="style1406114491606" xfId="466"/>
    <cellStyle name="style1406114491677" xfId="467"/>
    <cellStyle name="style1406182998088" xfId="468"/>
    <cellStyle name="style1406182998186" xfId="469"/>
    <cellStyle name="style1406183036983" xfId="470"/>
    <cellStyle name="style1409810494475" xfId="471"/>
    <cellStyle name="style1409810494591" xfId="472"/>
    <cellStyle name="style1409810494633" xfId="473"/>
    <cellStyle name="style1409810494661" xfId="474"/>
    <cellStyle name="style1409810494696" xfId="475"/>
    <cellStyle name="style1409810494729" xfId="476"/>
    <cellStyle name="style1409810494762" xfId="477"/>
    <cellStyle name="style1409810494801" xfId="478"/>
    <cellStyle name="style1409810494834" xfId="479"/>
    <cellStyle name="style1409810494865" xfId="480"/>
    <cellStyle name="style1409810494897" xfId="481"/>
    <cellStyle name="style1409810494930" xfId="482"/>
    <cellStyle name="style1409810494957" xfId="483"/>
    <cellStyle name="style1409810494983" xfId="484"/>
    <cellStyle name="style1409810495021" xfId="485"/>
    <cellStyle name="style1409810495134" xfId="486"/>
    <cellStyle name="style1409810495184" xfId="487"/>
    <cellStyle name="style1409810495215" xfId="488"/>
    <cellStyle name="style1409810495245" xfId="489"/>
    <cellStyle name="style1409810495274" xfId="490"/>
    <cellStyle name="style1409810495302" xfId="491"/>
    <cellStyle name="style1409810495331" xfId="492"/>
    <cellStyle name="style1409810495361" xfId="493"/>
    <cellStyle name="style1409810495386" xfId="494"/>
    <cellStyle name="style1409810495409" xfId="495"/>
    <cellStyle name="style1409810495433" xfId="496"/>
    <cellStyle name="style1409810495465" xfId="497"/>
    <cellStyle name="style1409810495489" xfId="498"/>
    <cellStyle name="style1409810495510" xfId="499"/>
    <cellStyle name="style1409810495537" xfId="500"/>
    <cellStyle name="style1409810495565" xfId="501"/>
    <cellStyle name="style1409810495592" xfId="502"/>
    <cellStyle name="style1409810495620" xfId="503"/>
    <cellStyle name="style1409810495648" xfId="504"/>
    <cellStyle name="style1409810495676" xfId="505"/>
    <cellStyle name="style1409810495698" xfId="506"/>
    <cellStyle name="style1409810495777" xfId="507"/>
    <cellStyle name="style1409810495805" xfId="508"/>
    <cellStyle name="style1409810495828" xfId="509"/>
    <cellStyle name="style1409810495856" xfId="510"/>
    <cellStyle name="style1409810495884" xfId="511"/>
    <cellStyle name="style1409810495914" xfId="512"/>
    <cellStyle name="style1409810495937" xfId="513"/>
    <cellStyle name="style1409810495965" xfId="514"/>
    <cellStyle name="style1409810495993" xfId="515"/>
    <cellStyle name="style1409810496015" xfId="516"/>
    <cellStyle name="style1409810496042" xfId="517"/>
    <cellStyle name="style1409810496069" xfId="518"/>
    <cellStyle name="style1409810496096" xfId="519"/>
    <cellStyle name="style1409810496117" xfId="520"/>
    <cellStyle name="style1409810496139" xfId="521"/>
    <cellStyle name="style1409810496166" xfId="522"/>
    <cellStyle name="style1409810496193" xfId="523"/>
    <cellStyle name="style1409810496219" xfId="524"/>
    <cellStyle name="style1409810496241" xfId="525"/>
    <cellStyle name="style1409810496272" xfId="526"/>
    <cellStyle name="style1409810496293" xfId="527"/>
    <cellStyle name="style1409810496359" xfId="528"/>
    <cellStyle name="style1409810496380" xfId="529"/>
    <cellStyle name="style1409810496405" xfId="530"/>
    <cellStyle name="style1409810496426" xfId="531"/>
    <cellStyle name="style1409810496447" xfId="532"/>
    <cellStyle name="style1409810496468" xfId="533"/>
    <cellStyle name="style1409810496490" xfId="534"/>
    <cellStyle name="style1409810496515" xfId="535"/>
    <cellStyle name="style1409810496535" xfId="536"/>
    <cellStyle name="style1409810496554" xfId="537"/>
    <cellStyle name="style1409810496601" xfId="538"/>
    <cellStyle name="style1409810496625" xfId="539"/>
    <cellStyle name="style1409810496668" xfId="540"/>
    <cellStyle name="style1409810496930" xfId="541"/>
    <cellStyle name="style1409810497634" xfId="542"/>
    <cellStyle name="style1409810497655" xfId="543"/>
    <cellStyle name="style1409810497674" xfId="544"/>
    <cellStyle name="style1409810497717" xfId="545"/>
    <cellStyle name="style1409811450489" xfId="546"/>
    <cellStyle name="style1409811450518" xfId="547"/>
    <cellStyle name="style1409811450548" xfId="548"/>
    <cellStyle name="style1409811450569" xfId="549"/>
    <cellStyle name="style1409811450596" xfId="550"/>
    <cellStyle name="style1409811450621" xfId="551"/>
    <cellStyle name="style1409811450646" xfId="552"/>
    <cellStyle name="style1409811450671" xfId="553"/>
    <cellStyle name="style1409811450697" xfId="554"/>
    <cellStyle name="style1409811450722" xfId="555"/>
    <cellStyle name="style1409811450746" xfId="556"/>
    <cellStyle name="style1409811450772" xfId="557"/>
    <cellStyle name="style1409811450796" xfId="558"/>
    <cellStyle name="style1409811450817" xfId="559"/>
    <cellStyle name="style1409811450847" xfId="560"/>
    <cellStyle name="style1409811450867" xfId="561"/>
    <cellStyle name="style1409811450889" xfId="562"/>
    <cellStyle name="style1409811450914" xfId="563"/>
    <cellStyle name="style1409811450938" xfId="564"/>
    <cellStyle name="style1409811450962" xfId="565"/>
    <cellStyle name="style1409811450987" xfId="566"/>
    <cellStyle name="style1409811451006" xfId="567"/>
    <cellStyle name="style1409811451024" xfId="568"/>
    <cellStyle name="style1409811451043" xfId="569"/>
    <cellStyle name="style1409811451060" xfId="570"/>
    <cellStyle name="style1409811451078" xfId="571"/>
    <cellStyle name="style1409811451096" xfId="572"/>
    <cellStyle name="style1409811451114" xfId="573"/>
    <cellStyle name="style1409811451132" xfId="574"/>
    <cellStyle name="style1409811451155" xfId="575"/>
    <cellStyle name="style1409811451178" xfId="576"/>
    <cellStyle name="style1409811451201" xfId="577"/>
    <cellStyle name="style1409811451226" xfId="578"/>
    <cellStyle name="style1409811451249" xfId="579"/>
    <cellStyle name="style1409811451272" xfId="580"/>
    <cellStyle name="style1409811451290" xfId="581"/>
    <cellStyle name="style1409811451309" xfId="582"/>
    <cellStyle name="style1409811451327" xfId="583"/>
    <cellStyle name="style1409811451345" xfId="584"/>
    <cellStyle name="style1409811451364" xfId="585"/>
    <cellStyle name="style1409811451386" xfId="586"/>
    <cellStyle name="style1409811451410" xfId="587"/>
    <cellStyle name="style1409811451428" xfId="588"/>
    <cellStyle name="style1409811451451" xfId="589"/>
    <cellStyle name="style1409811451475" xfId="590"/>
    <cellStyle name="style1409811451493" xfId="591"/>
    <cellStyle name="style1409811451517" xfId="592"/>
    <cellStyle name="style1409811451539" xfId="593"/>
    <cellStyle name="style1409811451561" xfId="594"/>
    <cellStyle name="style1409811451580" xfId="595"/>
    <cellStyle name="style1409811451670" xfId="596"/>
    <cellStyle name="style1409811451694" xfId="597"/>
    <cellStyle name="style1409811451718" xfId="598"/>
    <cellStyle name="style1409811451741" xfId="599"/>
    <cellStyle name="style1409811451759" xfId="600"/>
    <cellStyle name="style1409811451783" xfId="601"/>
    <cellStyle name="style1409811451800" xfId="602"/>
    <cellStyle name="style1409811451818" xfId="603"/>
    <cellStyle name="style1409811451835" xfId="604"/>
    <cellStyle name="style1409811451855" xfId="605"/>
    <cellStyle name="style1409811451872" xfId="606"/>
    <cellStyle name="style1409811451889" xfId="607"/>
    <cellStyle name="style1409811451906" xfId="608"/>
    <cellStyle name="style1409811451924" xfId="609"/>
    <cellStyle name="style1409811451943" xfId="610"/>
    <cellStyle name="style1409811451961" xfId="611"/>
    <cellStyle name="style1409811451978" xfId="612"/>
    <cellStyle name="style1409811452008" xfId="613"/>
    <cellStyle name="style1409811452041" xfId="614"/>
    <cellStyle name="style1409811452061" xfId="615"/>
    <cellStyle name="style1409811452606" xfId="616"/>
    <cellStyle name="style1409811452829" xfId="617"/>
    <cellStyle name="style1409812471424" xfId="618"/>
    <cellStyle name="style1409813259693" xfId="619"/>
    <cellStyle name="style1409813389577" xfId="620"/>
    <cellStyle name="style1409813389676" xfId="621"/>
    <cellStyle name="style1410496241751" xfId="622"/>
    <cellStyle name="style1410496241907" xfId="623"/>
    <cellStyle name="style1410496242208" xfId="624"/>
    <cellStyle name="style1410496242228" xfId="625"/>
    <cellStyle name="style1410496242249" xfId="626"/>
    <cellStyle name="style1410496242269" xfId="627"/>
    <cellStyle name="style1410496242289" xfId="628"/>
    <cellStyle name="style1410496242308" xfId="629"/>
    <cellStyle name="style1410496242349" xfId="630"/>
    <cellStyle name="style1410496242382" xfId="631"/>
    <cellStyle name="style1410496242404" xfId="632"/>
    <cellStyle name="style1410496242741" xfId="633"/>
    <cellStyle name="style1410762192666" xfId="634"/>
    <cellStyle name="style1410762192728" xfId="635"/>
    <cellStyle name="style1410762192775" xfId="636"/>
    <cellStyle name="style1410762192790" xfId="637"/>
    <cellStyle name="style1410762192822" xfId="638"/>
    <cellStyle name="style1410762192853" xfId="639"/>
    <cellStyle name="style1410762192884" xfId="640"/>
    <cellStyle name="style1410762192931" xfId="641"/>
    <cellStyle name="style1410762192962" xfId="642"/>
    <cellStyle name="style1410762192978" xfId="643"/>
    <cellStyle name="style1410762193009" xfId="644"/>
    <cellStyle name="style1410762193040" xfId="645"/>
    <cellStyle name="style1410762193071" xfId="646"/>
    <cellStyle name="style1410762193087" xfId="647"/>
    <cellStyle name="style1410762193118" xfId="648"/>
    <cellStyle name="style1410762193149" xfId="649"/>
    <cellStyle name="style1410762193212" xfId="650"/>
    <cellStyle name="style1410762193243" xfId="651"/>
    <cellStyle name="style1410762193274" xfId="652"/>
    <cellStyle name="style1410762193305" xfId="653"/>
    <cellStyle name="style1410762193321" xfId="654"/>
    <cellStyle name="style1410762193352" xfId="655"/>
    <cellStyle name="style1410762193368" xfId="656"/>
    <cellStyle name="style1410762193399" xfId="657"/>
    <cellStyle name="style1410762193414" xfId="658"/>
    <cellStyle name="style1410762193446" xfId="659"/>
    <cellStyle name="style1410762193461" xfId="660"/>
    <cellStyle name="style1410762193492" xfId="661"/>
    <cellStyle name="style1410762193508" xfId="662"/>
    <cellStyle name="style1410762193539" xfId="663"/>
    <cellStyle name="style1410762193570" xfId="664"/>
    <cellStyle name="style1410762193602" xfId="665"/>
    <cellStyle name="style1410762193617" xfId="666"/>
    <cellStyle name="style1410762193648" xfId="667"/>
    <cellStyle name="style1410762193680" xfId="668"/>
    <cellStyle name="style1410762193695" xfId="669"/>
    <cellStyle name="style1410762193726" xfId="670"/>
    <cellStyle name="style1410762193742" xfId="671"/>
    <cellStyle name="style1410762193773" xfId="672"/>
    <cellStyle name="style1410762193836" xfId="673"/>
    <cellStyle name="style1410762193867" xfId="674"/>
    <cellStyle name="style1410762193898" xfId="675"/>
    <cellStyle name="style1410762193914" xfId="676"/>
    <cellStyle name="style1410762193945" xfId="677"/>
    <cellStyle name="style1410762193976" xfId="678"/>
    <cellStyle name="style1410762193992" xfId="679"/>
    <cellStyle name="style1410762194023" xfId="680"/>
    <cellStyle name="style1410762194054" xfId="681"/>
    <cellStyle name="style1410762194070" xfId="682"/>
    <cellStyle name="style1410762194101" xfId="683"/>
    <cellStyle name="style1410762194116" xfId="684"/>
    <cellStyle name="style1410762194148" xfId="685"/>
    <cellStyle name="style1410762194179" xfId="686"/>
    <cellStyle name="style1410762194194" xfId="687"/>
    <cellStyle name="style1410762194226" xfId="688"/>
    <cellStyle name="style1410762194241" xfId="689"/>
    <cellStyle name="style1410762194272" xfId="690"/>
    <cellStyle name="style1410762194288" xfId="691"/>
    <cellStyle name="style1410762194319" xfId="692"/>
    <cellStyle name="style1410762194335" xfId="693"/>
    <cellStyle name="style1410762194397" xfId="694"/>
    <cellStyle name="style1410762194428" xfId="695"/>
    <cellStyle name="style1410762194444" xfId="696"/>
    <cellStyle name="style1410762194475" xfId="697"/>
    <cellStyle name="style1410762194491" xfId="698"/>
    <cellStyle name="style1410762194522" xfId="699"/>
    <cellStyle name="style1410762194553" xfId="700"/>
    <cellStyle name="style1410762194584" xfId="701"/>
    <cellStyle name="style1410762194818" xfId="702"/>
    <cellStyle name="style1410762194850" xfId="703"/>
    <cellStyle name="style1410762195286" xfId="704"/>
    <cellStyle name="style1410762332983" xfId="705"/>
    <cellStyle name="style1410762333012" xfId="706"/>
    <cellStyle name="style1410762333039" xfId="707"/>
    <cellStyle name="style1410762333059" xfId="708"/>
    <cellStyle name="style1410762333083" xfId="709"/>
    <cellStyle name="style1410762333107" xfId="710"/>
    <cellStyle name="style1410762333130" xfId="711"/>
    <cellStyle name="style1410762333155" xfId="712"/>
    <cellStyle name="style1410762333179" xfId="713"/>
    <cellStyle name="style1410762333203" xfId="714"/>
    <cellStyle name="style1410762333227" xfId="715"/>
    <cellStyle name="style1410762333252" xfId="716"/>
    <cellStyle name="style1410762333271" xfId="717"/>
    <cellStyle name="style1410762333290" xfId="718"/>
    <cellStyle name="style1410762333317" xfId="719"/>
    <cellStyle name="style1410762333337" xfId="720"/>
    <cellStyle name="style1410762333362" xfId="721"/>
    <cellStyle name="style1410762333382" xfId="722"/>
    <cellStyle name="style1410762333406" xfId="723"/>
    <cellStyle name="style1410762333430" xfId="724"/>
    <cellStyle name="style1410762333454" xfId="725"/>
    <cellStyle name="style1410762333473" xfId="726"/>
    <cellStyle name="style1410762333493" xfId="727"/>
    <cellStyle name="style1410762333512" xfId="728"/>
    <cellStyle name="style1410762333533" xfId="729"/>
    <cellStyle name="style1410762333553" xfId="730"/>
    <cellStyle name="style1410762333575" xfId="731"/>
    <cellStyle name="style1410762333595" xfId="732"/>
    <cellStyle name="style1410762333615" xfId="733"/>
    <cellStyle name="style1410762333639" xfId="734"/>
    <cellStyle name="style1410762333663" xfId="735"/>
    <cellStyle name="style1410762333690" xfId="736"/>
    <cellStyle name="style1410762333767" xfId="737"/>
    <cellStyle name="style1410762333791" xfId="738"/>
    <cellStyle name="style1410762333816" xfId="739"/>
    <cellStyle name="style1410762333836" xfId="740"/>
    <cellStyle name="style1410762333854" xfId="741"/>
    <cellStyle name="style1410762333874" xfId="742"/>
    <cellStyle name="style1410762333895" xfId="743"/>
    <cellStyle name="style1410762333916" xfId="744"/>
    <cellStyle name="style1410762333940" xfId="745"/>
    <cellStyle name="style1410762333964" xfId="746"/>
    <cellStyle name="style1410762333983" xfId="747"/>
    <cellStyle name="style1410762334007" xfId="748"/>
    <cellStyle name="style1410762334030" xfId="749"/>
    <cellStyle name="style1410762334050" xfId="750"/>
    <cellStyle name="style1410762334073" xfId="751"/>
    <cellStyle name="style1410762334097" xfId="752"/>
    <cellStyle name="style1410762334121" xfId="753"/>
    <cellStyle name="style1410762334139" xfId="754"/>
    <cellStyle name="style1410762334158" xfId="755"/>
    <cellStyle name="style1410762334181" xfId="756"/>
    <cellStyle name="style1410762334205" xfId="757"/>
    <cellStyle name="style1410762334230" xfId="758"/>
    <cellStyle name="style1410762334250" xfId="759"/>
    <cellStyle name="style1410762334275" xfId="760"/>
    <cellStyle name="style1410762334294" xfId="761"/>
    <cellStyle name="style1410762334313" xfId="762"/>
    <cellStyle name="style1410762334333" xfId="763"/>
    <cellStyle name="style1410762334354" xfId="764"/>
    <cellStyle name="style1410762334372" xfId="765"/>
    <cellStyle name="style1410762334391" xfId="766"/>
    <cellStyle name="style1410762334410" xfId="767"/>
    <cellStyle name="style1410762334428" xfId="768"/>
    <cellStyle name="style1410762334446" xfId="769"/>
    <cellStyle name="style1410762334464" xfId="770"/>
    <cellStyle name="style1410762334482" xfId="771"/>
    <cellStyle name="style1410762334646" xfId="772"/>
    <cellStyle name="style1410762334676" xfId="773"/>
    <cellStyle name="style1410762334710" xfId="774"/>
    <cellStyle name="style1410762334814" xfId="775"/>
    <cellStyle name="style1410762335009" xfId="776"/>
    <cellStyle name="style1410851014922" xfId="777"/>
    <cellStyle name="style1410851015234" xfId="778"/>
    <cellStyle name="style1410851404619" xfId="779"/>
    <cellStyle name="style1411446450504" xfId="780"/>
    <cellStyle name="style1411446450504 2" xfId="781"/>
    <cellStyle name="style1411446450551" xfId="782"/>
    <cellStyle name="style1411446450551 2" xfId="783"/>
    <cellStyle name="style1411446450598" xfId="784"/>
    <cellStyle name="style1411446450598 2" xfId="785"/>
    <cellStyle name="style1411446450629" xfId="786"/>
    <cellStyle name="style1411446450629 2" xfId="787"/>
    <cellStyle name="style1411446450660" xfId="788"/>
    <cellStyle name="style1411446450660 2" xfId="789"/>
    <cellStyle name="style1411446450738" xfId="790"/>
    <cellStyle name="style1411446450738 2" xfId="791"/>
    <cellStyle name="style1411446450769" xfId="792"/>
    <cellStyle name="style1411446450769 2" xfId="793"/>
    <cellStyle name="style1411446450801" xfId="794"/>
    <cellStyle name="style1411446450801 2" xfId="795"/>
    <cellStyle name="style1411446450847" xfId="796"/>
    <cellStyle name="style1411446450847 2" xfId="797"/>
    <cellStyle name="style1411446450879" xfId="798"/>
    <cellStyle name="style1411446450879 2" xfId="799"/>
    <cellStyle name="style1411446450910" xfId="800"/>
    <cellStyle name="style1411446450910 2" xfId="801"/>
    <cellStyle name="style1411446450957" xfId="802"/>
    <cellStyle name="style1411446450957 2" xfId="803"/>
    <cellStyle name="style1411446450988" xfId="804"/>
    <cellStyle name="style1411446450988 2" xfId="805"/>
    <cellStyle name="style1411446451019" xfId="806"/>
    <cellStyle name="style1411446451019 2" xfId="807"/>
    <cellStyle name="style1411446451050" xfId="808"/>
    <cellStyle name="style1411446451050 2" xfId="809"/>
    <cellStyle name="style1411446451128" xfId="810"/>
    <cellStyle name="style1411446451128 2" xfId="811"/>
    <cellStyle name="style1411446451159" xfId="812"/>
    <cellStyle name="style1411446451159 2" xfId="813"/>
    <cellStyle name="style1411446451191" xfId="814"/>
    <cellStyle name="style1411446451191 2" xfId="815"/>
    <cellStyle name="style1411446451206" xfId="816"/>
    <cellStyle name="style1411446451206 2" xfId="817"/>
    <cellStyle name="style1411446451237" xfId="818"/>
    <cellStyle name="style1411446451237 2" xfId="819"/>
    <cellStyle name="style1411446451269" xfId="820"/>
    <cellStyle name="style1411446451269 2" xfId="821"/>
    <cellStyle name="style1411446451284" xfId="822"/>
    <cellStyle name="style1411446451284 2" xfId="823"/>
    <cellStyle name="style1411446451315" xfId="824"/>
    <cellStyle name="style1411446451315 2" xfId="825"/>
    <cellStyle name="style1411446451331" xfId="826"/>
    <cellStyle name="style1411446451331 2" xfId="827"/>
    <cellStyle name="style1411446451362" xfId="828"/>
    <cellStyle name="style1411446451362 2" xfId="829"/>
    <cellStyle name="style1411446451378" xfId="830"/>
    <cellStyle name="style1411446451378 2" xfId="831"/>
    <cellStyle name="style1411446451409" xfId="832"/>
    <cellStyle name="style1411446451409 2" xfId="833"/>
    <cellStyle name="style1411446451471" xfId="834"/>
    <cellStyle name="style1411446451471 2" xfId="835"/>
    <cellStyle name="style1411446451518" xfId="836"/>
    <cellStyle name="style1411446451518 2" xfId="837"/>
    <cellStyle name="style1411446451549" xfId="838"/>
    <cellStyle name="style1411446451549 2" xfId="839"/>
    <cellStyle name="style1411446451581" xfId="840"/>
    <cellStyle name="style1411446451581 2" xfId="841"/>
    <cellStyle name="style1411446451596" xfId="842"/>
    <cellStyle name="style1411446451596 2" xfId="843"/>
    <cellStyle name="style1411446451627" xfId="844"/>
    <cellStyle name="style1411446451627 2" xfId="845"/>
    <cellStyle name="style1411446451659" xfId="846"/>
    <cellStyle name="style1411446451659 2" xfId="847"/>
    <cellStyle name="style1411446451690" xfId="848"/>
    <cellStyle name="style1411446451690 2" xfId="849"/>
    <cellStyle name="style1411446451705" xfId="850"/>
    <cellStyle name="style1411446451705 2" xfId="851"/>
    <cellStyle name="style1411446451721" xfId="852"/>
    <cellStyle name="style1411446451721 2" xfId="853"/>
    <cellStyle name="style1411446451752" xfId="854"/>
    <cellStyle name="style1411446451752 2" xfId="855"/>
    <cellStyle name="style1411446451815" xfId="856"/>
    <cellStyle name="style1411446451815 2" xfId="857"/>
    <cellStyle name="style1411446451846" xfId="858"/>
    <cellStyle name="style1411446451846 2" xfId="859"/>
    <cellStyle name="style1411446451877" xfId="860"/>
    <cellStyle name="style1411446451877 2" xfId="861"/>
    <cellStyle name="style1411446451893" xfId="862"/>
    <cellStyle name="style1411446451893 2" xfId="863"/>
    <cellStyle name="style1411446451924" xfId="864"/>
    <cellStyle name="style1411446451924 2" xfId="865"/>
    <cellStyle name="style1411446451955" xfId="866"/>
    <cellStyle name="style1411446451955 2" xfId="867"/>
    <cellStyle name="style1411446451971" xfId="868"/>
    <cellStyle name="style1411446451971 2" xfId="869"/>
    <cellStyle name="style1411446452002" xfId="870"/>
    <cellStyle name="style1411446452002 2" xfId="871"/>
    <cellStyle name="style1411446452033" xfId="872"/>
    <cellStyle name="style1411446452033 2" xfId="873"/>
    <cellStyle name="style1411446452049" xfId="874"/>
    <cellStyle name="style1411446452049 2" xfId="875"/>
    <cellStyle name="style1411446452111" xfId="876"/>
    <cellStyle name="style1411446452111 2" xfId="877"/>
    <cellStyle name="style1411446452142" xfId="878"/>
    <cellStyle name="style1411446452142 2" xfId="879"/>
    <cellStyle name="style1411446452158" xfId="880"/>
    <cellStyle name="style1411446452158 2" xfId="881"/>
    <cellStyle name="style1411446452189" xfId="882"/>
    <cellStyle name="style1411446452189 2" xfId="883"/>
    <cellStyle name="style1411446452220" xfId="884"/>
    <cellStyle name="style1411446452220 2" xfId="885"/>
    <cellStyle name="style1411446452236" xfId="886"/>
    <cellStyle name="style1411446452236 2" xfId="887"/>
    <cellStyle name="style1411446452267" xfId="888"/>
    <cellStyle name="style1411446452267 2" xfId="889"/>
    <cellStyle name="style1411446452298" xfId="890"/>
    <cellStyle name="style1411446452298 2" xfId="891"/>
    <cellStyle name="style1411446452314" xfId="892"/>
    <cellStyle name="style1411446452314 2" xfId="893"/>
    <cellStyle name="style1411446452329" xfId="894"/>
    <cellStyle name="style1411446452329 2" xfId="895"/>
    <cellStyle name="style1411446452361" xfId="896"/>
    <cellStyle name="style1411446452361 2" xfId="897"/>
    <cellStyle name="style1411446452407" xfId="898"/>
    <cellStyle name="style1411446452407 2" xfId="899"/>
    <cellStyle name="style1411446452439" xfId="900"/>
    <cellStyle name="style1411446452439 2" xfId="901"/>
    <cellStyle name="style1411446452454" xfId="902"/>
    <cellStyle name="style1411446452454 2" xfId="903"/>
    <cellStyle name="style1411446452485" xfId="904"/>
    <cellStyle name="style1411446452485 2" xfId="905"/>
    <cellStyle name="style1411446452501" xfId="906"/>
    <cellStyle name="style1411446452501 2" xfId="907"/>
    <cellStyle name="style1411446452532" xfId="908"/>
    <cellStyle name="style1411446452532 2" xfId="909"/>
    <cellStyle name="style1411446452548" xfId="910"/>
    <cellStyle name="style1411446452548 2" xfId="911"/>
    <cellStyle name="style1411446452563" xfId="912"/>
    <cellStyle name="style1411446452563 2" xfId="913"/>
    <cellStyle name="style1411449801970" xfId="914"/>
    <cellStyle name="style1411449802014" xfId="915"/>
    <cellStyle name="style1411449802039" xfId="916"/>
    <cellStyle name="style1411449802064" xfId="917"/>
    <cellStyle name="style1411449802092" xfId="918"/>
    <cellStyle name="style1411449802118" xfId="919"/>
    <cellStyle name="style1411449802516" xfId="920"/>
    <cellStyle name="style1411449802578" xfId="921"/>
    <cellStyle name="style1411449802602" xfId="922"/>
    <cellStyle name="style1411449802628" xfId="923"/>
    <cellStyle name="style1411449802695" xfId="924"/>
    <cellStyle name="style1411449802719" xfId="925"/>
    <cellStyle name="style1411449802744" xfId="926"/>
    <cellStyle name="style1411449802916" xfId="927"/>
    <cellStyle name="style1411449802935" xfId="928"/>
    <cellStyle name="style1411449802987" xfId="929"/>
    <cellStyle name="style1411449803130" xfId="930"/>
    <cellStyle name="style1411449803296" xfId="931"/>
    <cellStyle name="style1411449803317" xfId="932"/>
    <cellStyle name="style1411449803337" xfId="933"/>
    <cellStyle name="style1411449803356" xfId="934"/>
    <cellStyle name="style1411449803379" xfId="935"/>
    <cellStyle name="style1411449803400" xfId="936"/>
    <cellStyle name="style1411449803420" xfId="937"/>
    <cellStyle name="style1411449803440" xfId="938"/>
    <cellStyle name="style1411449803461" xfId="939"/>
    <cellStyle name="style1411449803483" xfId="940"/>
    <cellStyle name="style1411449803510" xfId="941"/>
    <cellStyle name="style1411449803534" xfId="942"/>
    <cellStyle name="style1411449803554" xfId="943"/>
    <cellStyle name="style1411449803577" xfId="944"/>
    <cellStyle name="style1411451081406" xfId="945"/>
    <cellStyle name="style1411451081449" xfId="946"/>
    <cellStyle name="style1411451081472" xfId="947"/>
    <cellStyle name="style1411451081497" xfId="948"/>
    <cellStyle name="style1411451081522" xfId="949"/>
    <cellStyle name="style1411451081547" xfId="950"/>
    <cellStyle name="style1411451081953" xfId="951"/>
    <cellStyle name="style1411451082017" xfId="952"/>
    <cellStyle name="style1411451082043" xfId="953"/>
    <cellStyle name="style1411451082068" xfId="954"/>
    <cellStyle name="style1411451082091" xfId="955"/>
    <cellStyle name="style1411451082115" xfId="956"/>
    <cellStyle name="style1411451082188" xfId="957"/>
    <cellStyle name="style1411451082364" xfId="958"/>
    <cellStyle name="style1411451082383" xfId="959"/>
    <cellStyle name="style1411451082433" xfId="960"/>
    <cellStyle name="style1411451082533" xfId="961"/>
    <cellStyle name="style1411451082735" xfId="962"/>
    <cellStyle name="style1411451082754" xfId="963"/>
    <cellStyle name="style1411451082774" xfId="964"/>
    <cellStyle name="style1411451082793" xfId="965"/>
    <cellStyle name="style1411451082814" xfId="966"/>
    <cellStyle name="style1411451082834" xfId="967"/>
    <cellStyle name="style1411451082853" xfId="968"/>
    <cellStyle name="style1411451082873" xfId="969"/>
    <cellStyle name="style1411451082893" xfId="970"/>
    <cellStyle name="style1411451082912" xfId="971"/>
    <cellStyle name="style1411451082933" xfId="972"/>
    <cellStyle name="style1411451082954" xfId="973"/>
    <cellStyle name="style1411451082974" xfId="974"/>
    <cellStyle name="style1411451082993" xfId="975"/>
    <cellStyle name="style1411451083012" xfId="976"/>
    <cellStyle name="style1411542382001" xfId="977"/>
    <cellStyle name="style1411542382059" xfId="978"/>
    <cellStyle name="style1411542382094" xfId="979"/>
    <cellStyle name="style1411542382123" xfId="980"/>
    <cellStyle name="style1411542382156" xfId="981"/>
    <cellStyle name="style1411542382190" xfId="982"/>
    <cellStyle name="style1411542382225" xfId="983"/>
    <cellStyle name="style1411542382311" xfId="984"/>
    <cellStyle name="style1411542382346" xfId="985"/>
    <cellStyle name="style1411542382378" xfId="986"/>
    <cellStyle name="style1411542382409" xfId="987"/>
    <cellStyle name="style1411542382440" xfId="988"/>
    <cellStyle name="style1411542382466" xfId="989"/>
    <cellStyle name="style1411542382491" xfId="990"/>
    <cellStyle name="style1411542382523" xfId="991"/>
    <cellStyle name="style1411542382556" xfId="992"/>
    <cellStyle name="style1411542382585" xfId="993"/>
    <cellStyle name="style1411542382613" xfId="994"/>
    <cellStyle name="style1411542382701" xfId="995"/>
    <cellStyle name="style1411542382751" xfId="996"/>
    <cellStyle name="style1411542382774" xfId="997"/>
    <cellStyle name="style1411542382797" xfId="998"/>
    <cellStyle name="style1411542382821" xfId="999"/>
    <cellStyle name="style1411542382844" xfId="1000"/>
    <cellStyle name="style1411542382872" xfId="1001"/>
    <cellStyle name="style1411542382898" xfId="1002"/>
    <cellStyle name="style1411542382921" xfId="1003"/>
    <cellStyle name="style1411542382949" xfId="1004"/>
    <cellStyle name="style1411542382977" xfId="1005"/>
    <cellStyle name="style1411542383005" xfId="1006"/>
    <cellStyle name="style1411542383036" xfId="1007"/>
    <cellStyle name="style1411542383066" xfId="1008"/>
    <cellStyle name="style1411542383094" xfId="1009"/>
    <cellStyle name="style1411542383116" xfId="1010"/>
    <cellStyle name="style1411542383137" xfId="1011"/>
    <cellStyle name="style1411542383160" xfId="1012"/>
    <cellStyle name="style1411542383184" xfId="1013"/>
    <cellStyle name="style1411542383249" xfId="1014"/>
    <cellStyle name="style1411542383276" xfId="1015"/>
    <cellStyle name="style1411542383303" xfId="1016"/>
    <cellStyle name="style1411542383332" xfId="1017"/>
    <cellStyle name="style1411542383355" xfId="1018"/>
    <cellStyle name="style1411542383382" xfId="1019"/>
    <cellStyle name="style1411542383409" xfId="1020"/>
    <cellStyle name="style1411542383430" xfId="1021"/>
    <cellStyle name="style1411542383457" xfId="1022"/>
    <cellStyle name="style1411542383483" xfId="1023"/>
    <cellStyle name="style1411542383510" xfId="1024"/>
    <cellStyle name="style1411542383530" xfId="1025"/>
    <cellStyle name="style1411542383552" xfId="1026"/>
    <cellStyle name="style1411542383579" xfId="1027"/>
    <cellStyle name="style1411542383606" xfId="1028"/>
    <cellStyle name="style1411542383632" xfId="1029"/>
    <cellStyle name="style1411542383654" xfId="1030"/>
    <cellStyle name="style1411542383684" xfId="1031"/>
    <cellStyle name="style1411542383710" xfId="1032"/>
    <cellStyle name="style1411542383732" xfId="1033"/>
    <cellStyle name="style1411542383756" xfId="1034"/>
    <cellStyle name="style1411542383790" xfId="1035"/>
    <cellStyle name="style1411542383813" xfId="1036"/>
    <cellStyle name="style1411542383835" xfId="1037"/>
    <cellStyle name="style1411542383858" xfId="1038"/>
    <cellStyle name="style1411542383881" xfId="1039"/>
    <cellStyle name="style1411542383904" xfId="1040"/>
    <cellStyle name="style1411542383967" xfId="1041"/>
    <cellStyle name="style1411542383989" xfId="1042"/>
    <cellStyle name="style1411542384009" xfId="1043"/>
    <cellStyle name="style1411542384030" xfId="1044"/>
    <cellStyle name="style1411542384052" xfId="1045"/>
    <cellStyle name="style1411542384115" xfId="1046"/>
    <cellStyle name="style1411542384148" xfId="1047"/>
    <cellStyle name="style1411542384169" xfId="1048"/>
    <cellStyle name="style1411542384188" xfId="1049"/>
    <cellStyle name="style1411542384208" xfId="1050"/>
    <cellStyle name="style1411542384227" xfId="1051"/>
    <cellStyle name="style1411542384246" xfId="1052"/>
    <cellStyle name="style1411542384273" xfId="1053"/>
    <cellStyle name="style1411542384293" xfId="105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H33"/>
  <sheetViews>
    <sheetView tabSelected="1" view="pageBreakPreview" topLeftCell="A23" zoomScale="101" zoomScaleSheetLayoutView="101" workbookViewId="0">
      <selection activeCell="I25" sqref="I25"/>
    </sheetView>
  </sheetViews>
  <sheetFormatPr defaultRowHeight="15.75" x14ac:dyDescent="0.25"/>
  <cols>
    <col min="1" max="1" width="9.140625" style="5"/>
    <col min="2" max="2" width="38.5703125" style="5" customWidth="1"/>
    <col min="3" max="6" width="14.7109375" customWidth="1"/>
    <col min="7" max="7" width="7.85546875" customWidth="1"/>
    <col min="8" max="8" width="45.7109375" customWidth="1"/>
  </cols>
  <sheetData>
    <row r="1" spans="1:8" ht="32.25" customHeight="1" x14ac:dyDescent="0.25">
      <c r="A1" s="58" t="s">
        <v>48</v>
      </c>
      <c r="B1" s="58"/>
      <c r="C1" s="58"/>
      <c r="D1" s="58"/>
      <c r="E1" s="58"/>
      <c r="F1" s="58"/>
      <c r="G1" s="58"/>
      <c r="H1" s="58"/>
    </row>
    <row r="2" spans="1:8" ht="27" customHeight="1" x14ac:dyDescent="0.25">
      <c r="A2" s="59" t="s">
        <v>51</v>
      </c>
      <c r="B2" s="59"/>
      <c r="C2" s="59"/>
      <c r="D2" s="59"/>
      <c r="E2" s="59"/>
      <c r="F2" s="59"/>
      <c r="G2" s="59"/>
      <c r="H2" s="59"/>
    </row>
    <row r="3" spans="1:8" x14ac:dyDescent="0.25">
      <c r="A3" s="8"/>
      <c r="B3" s="9"/>
      <c r="C3" s="34" t="s">
        <v>80</v>
      </c>
      <c r="H3" s="34"/>
    </row>
    <row r="4" spans="1:8" ht="16.5" thickBot="1" x14ac:dyDescent="0.3">
      <c r="A4" s="10"/>
      <c r="B4" s="10"/>
      <c r="C4" s="12" t="s">
        <v>41</v>
      </c>
      <c r="E4" s="13" t="s">
        <v>42</v>
      </c>
      <c r="F4" s="13"/>
      <c r="G4" s="11"/>
      <c r="H4" s="11"/>
    </row>
    <row r="5" spans="1:8" ht="39" customHeight="1" thickBot="1" x14ac:dyDescent="0.3">
      <c r="A5" s="20" t="s">
        <v>40</v>
      </c>
      <c r="B5" s="21" t="s">
        <v>16</v>
      </c>
      <c r="C5" s="22" t="s">
        <v>43</v>
      </c>
      <c r="D5" s="23" t="s">
        <v>44</v>
      </c>
      <c r="E5" s="23" t="s">
        <v>45</v>
      </c>
      <c r="F5" s="24" t="s">
        <v>46</v>
      </c>
      <c r="G5" s="20" t="s">
        <v>0</v>
      </c>
      <c r="H5" s="25" t="s">
        <v>57</v>
      </c>
    </row>
    <row r="6" spans="1:8" ht="16.5" thickBot="1" x14ac:dyDescent="0.3">
      <c r="A6" s="14">
        <v>1</v>
      </c>
      <c r="B6" s="7">
        <v>2</v>
      </c>
      <c r="C6" s="3">
        <v>3</v>
      </c>
      <c r="D6" s="4">
        <v>4</v>
      </c>
      <c r="E6" s="6">
        <v>5</v>
      </c>
      <c r="F6" s="7">
        <v>6</v>
      </c>
      <c r="G6" s="14">
        <v>1</v>
      </c>
      <c r="H6" s="1">
        <v>2</v>
      </c>
    </row>
    <row r="7" spans="1:8" s="38" customFormat="1" ht="35.1" customHeight="1" x14ac:dyDescent="0.25">
      <c r="A7" s="35" t="s">
        <v>5</v>
      </c>
      <c r="B7" s="36" t="s">
        <v>17</v>
      </c>
      <c r="C7" s="47">
        <f>C8+C9+C10+C11</f>
        <v>1328369.4834920662</v>
      </c>
      <c r="D7" s="47">
        <f>D8+D9+D10+D11</f>
        <v>77898.144787575249</v>
      </c>
      <c r="E7" s="47">
        <f>D7+C7</f>
        <v>1406267.6282796415</v>
      </c>
      <c r="F7" s="52">
        <f>C7/E7*100</f>
        <v>94.460645810152641</v>
      </c>
      <c r="G7" s="35" t="s">
        <v>5</v>
      </c>
      <c r="H7" s="37" t="s">
        <v>59</v>
      </c>
    </row>
    <row r="8" spans="1:8" s="42" customFormat="1" ht="35.1" customHeight="1" x14ac:dyDescent="0.25">
      <c r="A8" s="39">
        <v>1.1000000000000001</v>
      </c>
      <c r="B8" s="40" t="s">
        <v>18</v>
      </c>
      <c r="C8" s="48">
        <v>864565.35663603351</v>
      </c>
      <c r="D8" s="48">
        <v>36409.338284207159</v>
      </c>
      <c r="E8" s="48">
        <f t="shared" ref="E8:E32" si="0">D8+C8</f>
        <v>900974.69492024067</v>
      </c>
      <c r="F8" s="53">
        <f t="shared" ref="F8:F33" si="1">C8/E8*100</f>
        <v>95.958894462909385</v>
      </c>
      <c r="G8" s="39">
        <v>1.1000000000000001</v>
      </c>
      <c r="H8" s="41" t="s">
        <v>1</v>
      </c>
    </row>
    <row r="9" spans="1:8" s="42" customFormat="1" ht="35.1" customHeight="1" x14ac:dyDescent="0.25">
      <c r="A9" s="39">
        <v>1.2</v>
      </c>
      <c r="B9" s="40" t="s">
        <v>19</v>
      </c>
      <c r="C9" s="48">
        <v>305664.41837419872</v>
      </c>
      <c r="D9" s="48">
        <v>16520.311774784408</v>
      </c>
      <c r="E9" s="48">
        <f t="shared" si="0"/>
        <v>322184.73014898313</v>
      </c>
      <c r="F9" s="53">
        <f t="shared" si="1"/>
        <v>94.872410071344731</v>
      </c>
      <c r="G9" s="39">
        <v>1.2</v>
      </c>
      <c r="H9" s="41" t="s">
        <v>2</v>
      </c>
    </row>
    <row r="10" spans="1:8" s="42" customFormat="1" ht="35.1" customHeight="1" x14ac:dyDescent="0.25">
      <c r="A10" s="39">
        <v>1.3</v>
      </c>
      <c r="B10" s="40" t="s">
        <v>20</v>
      </c>
      <c r="C10" s="48">
        <v>114847.44323854394</v>
      </c>
      <c r="D10" s="48">
        <v>8222.1157815086044</v>
      </c>
      <c r="E10" s="48">
        <f t="shared" si="0"/>
        <v>123069.55902005255</v>
      </c>
      <c r="F10" s="53">
        <f t="shared" si="1"/>
        <v>93.319131191354217</v>
      </c>
      <c r="G10" s="39">
        <v>1.3</v>
      </c>
      <c r="H10" s="41" t="s">
        <v>3</v>
      </c>
    </row>
    <row r="11" spans="1:8" s="42" customFormat="1" ht="35.1" customHeight="1" x14ac:dyDescent="0.25">
      <c r="A11" s="39">
        <v>1.4</v>
      </c>
      <c r="B11" s="40" t="s">
        <v>21</v>
      </c>
      <c r="C11" s="48">
        <v>43292.26524328973</v>
      </c>
      <c r="D11" s="48">
        <v>16746.378947075078</v>
      </c>
      <c r="E11" s="48">
        <f t="shared" si="0"/>
        <v>60038.644190364808</v>
      </c>
      <c r="F11" s="53">
        <f t="shared" si="1"/>
        <v>72.107333246937998</v>
      </c>
      <c r="G11" s="39">
        <v>1.4</v>
      </c>
      <c r="H11" s="41" t="s">
        <v>4</v>
      </c>
    </row>
    <row r="12" spans="1:8" s="38" customFormat="1" ht="35.1" customHeight="1" x14ac:dyDescent="0.25">
      <c r="A12" s="35" t="s">
        <v>6</v>
      </c>
      <c r="B12" s="43" t="s">
        <v>22</v>
      </c>
      <c r="C12" s="47">
        <v>122291.845996857</v>
      </c>
      <c r="D12" s="47">
        <v>106894.18351420427</v>
      </c>
      <c r="E12" s="47">
        <f t="shared" si="0"/>
        <v>229186.02951106126</v>
      </c>
      <c r="F12" s="52">
        <f t="shared" si="1"/>
        <v>53.359206168783857</v>
      </c>
      <c r="G12" s="35" t="s">
        <v>6</v>
      </c>
      <c r="H12" s="37" t="s">
        <v>60</v>
      </c>
    </row>
    <row r="13" spans="1:8" s="38" customFormat="1" ht="35.1" customHeight="1" x14ac:dyDescent="0.25">
      <c r="A13" s="35" t="s">
        <v>7</v>
      </c>
      <c r="B13" s="43" t="s">
        <v>23</v>
      </c>
      <c r="C13" s="47">
        <v>587633.97932474886</v>
      </c>
      <c r="D13" s="47">
        <v>559293.64770350954</v>
      </c>
      <c r="E13" s="47">
        <f t="shared" si="0"/>
        <v>1146927.6270282585</v>
      </c>
      <c r="F13" s="52">
        <f t="shared" si="1"/>
        <v>51.235489099459144</v>
      </c>
      <c r="G13" s="35" t="s">
        <v>7</v>
      </c>
      <c r="H13" s="37" t="s">
        <v>61</v>
      </c>
    </row>
    <row r="14" spans="1:8" s="38" customFormat="1" ht="35.1" customHeight="1" x14ac:dyDescent="0.25">
      <c r="A14" s="35" t="s">
        <v>8</v>
      </c>
      <c r="B14" s="43" t="s">
        <v>24</v>
      </c>
      <c r="C14" s="47">
        <v>41098.411056491954</v>
      </c>
      <c r="D14" s="47">
        <v>82712.525346568757</v>
      </c>
      <c r="E14" s="47">
        <f t="shared" si="0"/>
        <v>123810.93640306071</v>
      </c>
      <c r="F14" s="52">
        <f t="shared" si="1"/>
        <v>33.194491739161066</v>
      </c>
      <c r="G14" s="35" t="s">
        <v>8</v>
      </c>
      <c r="H14" s="37" t="s">
        <v>62</v>
      </c>
    </row>
    <row r="15" spans="1:8" s="38" customFormat="1" ht="35.1" customHeight="1" x14ac:dyDescent="0.25">
      <c r="A15" s="35" t="s">
        <v>9</v>
      </c>
      <c r="B15" s="36" t="s">
        <v>25</v>
      </c>
      <c r="C15" s="47">
        <v>346346.93387811701</v>
      </c>
      <c r="D15" s="47">
        <v>391831.13268301421</v>
      </c>
      <c r="E15" s="47">
        <f t="shared" si="0"/>
        <v>738178.06656113127</v>
      </c>
      <c r="F15" s="52">
        <f t="shared" si="1"/>
        <v>46.919158068676474</v>
      </c>
      <c r="G15" s="35" t="s">
        <v>9</v>
      </c>
      <c r="H15" s="44" t="s">
        <v>79</v>
      </c>
    </row>
    <row r="16" spans="1:8" s="2" customFormat="1" ht="35.1" customHeight="1" x14ac:dyDescent="0.25">
      <c r="A16" s="15" t="s">
        <v>10</v>
      </c>
      <c r="B16" s="30" t="s">
        <v>26</v>
      </c>
      <c r="C16" s="49">
        <f>C17+C18</f>
        <v>232681.80377187545</v>
      </c>
      <c r="D16" s="49">
        <f>D17+D18</f>
        <v>605432.44295117876</v>
      </c>
      <c r="E16" s="49">
        <f t="shared" si="0"/>
        <v>838114.24672305421</v>
      </c>
      <c r="F16" s="54">
        <f t="shared" si="1"/>
        <v>27.762540093028942</v>
      </c>
      <c r="G16" s="15" t="s">
        <v>10</v>
      </c>
      <c r="H16" s="26" t="s">
        <v>63</v>
      </c>
    </row>
    <row r="17" spans="1:8" ht="35.1" customHeight="1" x14ac:dyDescent="0.25">
      <c r="A17" s="16">
        <v>6.1</v>
      </c>
      <c r="B17" s="31" t="s">
        <v>27</v>
      </c>
      <c r="C17" s="50">
        <v>209089.3640678614</v>
      </c>
      <c r="D17" s="50">
        <v>543750.23637174442</v>
      </c>
      <c r="E17" s="50">
        <f t="shared" si="0"/>
        <v>752839.60043960577</v>
      </c>
      <c r="F17" s="55">
        <f t="shared" si="1"/>
        <v>27.773427958062758</v>
      </c>
      <c r="G17" s="16">
        <v>6.1</v>
      </c>
      <c r="H17" s="27" t="s">
        <v>64</v>
      </c>
    </row>
    <row r="18" spans="1:8" ht="35.1" customHeight="1" x14ac:dyDescent="0.25">
      <c r="A18" s="16">
        <v>6.2</v>
      </c>
      <c r="B18" s="31" t="s">
        <v>28</v>
      </c>
      <c r="C18" s="50">
        <v>23592.439704014032</v>
      </c>
      <c r="D18" s="50">
        <v>61682.20657943438</v>
      </c>
      <c r="E18" s="50">
        <f t="shared" si="0"/>
        <v>85274.646283448412</v>
      </c>
      <c r="F18" s="55">
        <f t="shared" si="1"/>
        <v>27.666417548768258</v>
      </c>
      <c r="G18" s="16">
        <v>6.2</v>
      </c>
      <c r="H18" s="27" t="s">
        <v>65</v>
      </c>
    </row>
    <row r="19" spans="1:8" s="2" customFormat="1" ht="35.1" customHeight="1" x14ac:dyDescent="0.25">
      <c r="A19" s="17" t="s">
        <v>11</v>
      </c>
      <c r="B19" s="30" t="s">
        <v>29</v>
      </c>
      <c r="C19" s="49">
        <f>SUM(C20:C26)</f>
        <v>130632.52868728983</v>
      </c>
      <c r="D19" s="49">
        <f>SUM(D20:D26)</f>
        <v>313088.57596809702</v>
      </c>
      <c r="E19" s="49">
        <f t="shared" si="0"/>
        <v>443721.10465538688</v>
      </c>
      <c r="F19" s="54">
        <f t="shared" si="1"/>
        <v>29.440233362067541</v>
      </c>
      <c r="G19" s="17" t="s">
        <v>11</v>
      </c>
      <c r="H19" s="28" t="s">
        <v>66</v>
      </c>
    </row>
    <row r="20" spans="1:8" ht="35.1" customHeight="1" x14ac:dyDescent="0.25">
      <c r="A20" s="18">
        <v>7.1</v>
      </c>
      <c r="B20" s="31" t="s">
        <v>30</v>
      </c>
      <c r="C20" s="50">
        <v>9342</v>
      </c>
      <c r="D20" s="50">
        <v>39190</v>
      </c>
      <c r="E20" s="50">
        <f t="shared" si="0"/>
        <v>48532</v>
      </c>
      <c r="F20" s="55">
        <f t="shared" si="1"/>
        <v>19.249155196571337</v>
      </c>
      <c r="G20" s="18">
        <v>7.1</v>
      </c>
      <c r="H20" s="27" t="s">
        <v>78</v>
      </c>
    </row>
    <row r="21" spans="1:8" ht="35.1" customHeight="1" x14ac:dyDescent="0.25">
      <c r="A21" s="16">
        <v>7.2</v>
      </c>
      <c r="B21" s="31" t="s">
        <v>31</v>
      </c>
      <c r="C21" s="50">
        <v>107365.43797885563</v>
      </c>
      <c r="D21" s="50">
        <v>116734.65010781947</v>
      </c>
      <c r="E21" s="50">
        <f t="shared" si="0"/>
        <v>224100.0880866751</v>
      </c>
      <c r="F21" s="55">
        <f t="shared" si="1"/>
        <v>47.909592046804519</v>
      </c>
      <c r="G21" s="16">
        <v>7.2</v>
      </c>
      <c r="H21" s="29" t="s">
        <v>67</v>
      </c>
    </row>
    <row r="22" spans="1:8" ht="35.1" customHeight="1" x14ac:dyDescent="0.25">
      <c r="A22" s="16">
        <v>7.3</v>
      </c>
      <c r="B22" s="31" t="s">
        <v>32</v>
      </c>
      <c r="C22" s="50">
        <v>1005.492631156246</v>
      </c>
      <c r="D22" s="50">
        <v>4894.8457944401671</v>
      </c>
      <c r="E22" s="50">
        <f t="shared" si="0"/>
        <v>5900.3384255964129</v>
      </c>
      <c r="F22" s="55">
        <f t="shared" si="1"/>
        <v>17.041270493812561</v>
      </c>
      <c r="G22" s="16">
        <v>7.3</v>
      </c>
      <c r="H22" s="29" t="s">
        <v>68</v>
      </c>
    </row>
    <row r="23" spans="1:8" ht="35.1" customHeight="1" x14ac:dyDescent="0.25">
      <c r="A23" s="16">
        <v>7.4</v>
      </c>
      <c r="B23" s="31" t="s">
        <v>33</v>
      </c>
      <c r="C23" s="50"/>
      <c r="D23" s="50">
        <v>3751.0247584338476</v>
      </c>
      <c r="E23" s="50">
        <f t="shared" si="0"/>
        <v>3751.0247584338476</v>
      </c>
      <c r="F23" s="55">
        <f t="shared" si="1"/>
        <v>0</v>
      </c>
      <c r="G23" s="16">
        <v>7.4</v>
      </c>
      <c r="H23" s="27" t="s">
        <v>69</v>
      </c>
    </row>
    <row r="24" spans="1:8" ht="35.1" customHeight="1" x14ac:dyDescent="0.25">
      <c r="A24" s="16">
        <v>7.5</v>
      </c>
      <c r="B24" s="31" t="s">
        <v>34</v>
      </c>
      <c r="C24" s="50">
        <v>3447.858619422349</v>
      </c>
      <c r="D24" s="50">
        <v>50862.147407285003</v>
      </c>
      <c r="E24" s="50">
        <f t="shared" si="0"/>
        <v>54310.00602670735</v>
      </c>
      <c r="F24" s="55">
        <f t="shared" si="1"/>
        <v>6.348477696222016</v>
      </c>
      <c r="G24" s="16">
        <v>7.5</v>
      </c>
      <c r="H24" s="27" t="s">
        <v>70</v>
      </c>
    </row>
    <row r="25" spans="1:8" ht="35.1" customHeight="1" x14ac:dyDescent="0.25">
      <c r="A25" s="16">
        <v>7.6</v>
      </c>
      <c r="B25" s="32" t="s">
        <v>35</v>
      </c>
      <c r="C25" s="48">
        <v>1719.9974488605171</v>
      </c>
      <c r="D25" s="48">
        <v>2631.5295940659234</v>
      </c>
      <c r="E25" s="48">
        <f t="shared" si="0"/>
        <v>4351.5270429264401</v>
      </c>
      <c r="F25" s="53">
        <f t="shared" si="1"/>
        <v>39.526295755335667</v>
      </c>
      <c r="G25" s="16">
        <v>7.6</v>
      </c>
      <c r="H25" s="27" t="s">
        <v>71</v>
      </c>
    </row>
    <row r="26" spans="1:8" ht="41.25" customHeight="1" x14ac:dyDescent="0.25">
      <c r="A26" s="16">
        <v>7.7</v>
      </c>
      <c r="B26" s="31" t="s">
        <v>58</v>
      </c>
      <c r="C26" s="50">
        <v>7751.7420089950947</v>
      </c>
      <c r="D26" s="50">
        <v>95024.378306052633</v>
      </c>
      <c r="E26" s="50">
        <f t="shared" si="0"/>
        <v>102776.12031504772</v>
      </c>
      <c r="F26" s="55">
        <f t="shared" si="1"/>
        <v>7.5423571012732049</v>
      </c>
      <c r="G26" s="16">
        <v>7.7</v>
      </c>
      <c r="H26" s="27" t="s">
        <v>72</v>
      </c>
    </row>
    <row r="27" spans="1:8" s="38" customFormat="1" ht="35.1" customHeight="1" x14ac:dyDescent="0.25">
      <c r="A27" s="35" t="s">
        <v>12</v>
      </c>
      <c r="B27" s="36" t="s">
        <v>36</v>
      </c>
      <c r="C27" s="47">
        <v>62144</v>
      </c>
      <c r="D27" s="47">
        <v>411255</v>
      </c>
      <c r="E27" s="47">
        <f t="shared" si="0"/>
        <v>473399</v>
      </c>
      <c r="F27" s="52">
        <f t="shared" si="1"/>
        <v>13.127192917602276</v>
      </c>
      <c r="G27" s="35" t="s">
        <v>12</v>
      </c>
      <c r="H27" s="45" t="s">
        <v>73</v>
      </c>
    </row>
    <row r="28" spans="1:8" s="2" customFormat="1" ht="35.1" customHeight="1" x14ac:dyDescent="0.25">
      <c r="A28" s="15" t="s">
        <v>13</v>
      </c>
      <c r="B28" s="30" t="s">
        <v>37</v>
      </c>
      <c r="C28" s="49">
        <v>349656.8527676604</v>
      </c>
      <c r="D28" s="49">
        <v>548239.71518743364</v>
      </c>
      <c r="E28" s="49">
        <f t="shared" si="0"/>
        <v>897896.56795509404</v>
      </c>
      <c r="F28" s="54">
        <f t="shared" si="1"/>
        <v>38.941774058005706</v>
      </c>
      <c r="G28" s="15" t="s">
        <v>13</v>
      </c>
      <c r="H28" s="28" t="s">
        <v>74</v>
      </c>
    </row>
    <row r="29" spans="1:8" s="38" customFormat="1" ht="35.1" customHeight="1" x14ac:dyDescent="0.25">
      <c r="A29" s="35" t="s">
        <v>14</v>
      </c>
      <c r="B29" s="46" t="s">
        <v>38</v>
      </c>
      <c r="C29" s="47">
        <v>76689.092484235385</v>
      </c>
      <c r="D29" s="47">
        <v>328903.05030399997</v>
      </c>
      <c r="E29" s="47">
        <f t="shared" si="0"/>
        <v>405592.14278823533</v>
      </c>
      <c r="F29" s="52">
        <f t="shared" si="1"/>
        <v>18.907933461688312</v>
      </c>
      <c r="G29" s="35" t="s">
        <v>14</v>
      </c>
      <c r="H29" s="45" t="s">
        <v>75</v>
      </c>
    </row>
    <row r="30" spans="1:8" s="2" customFormat="1" ht="35.1" customHeight="1" x14ac:dyDescent="0.25">
      <c r="A30" s="15" t="s">
        <v>15</v>
      </c>
      <c r="B30" s="30" t="s">
        <v>39</v>
      </c>
      <c r="C30" s="49">
        <v>151989.38039606513</v>
      </c>
      <c r="D30" s="49">
        <v>334687.21207947819</v>
      </c>
      <c r="E30" s="49">
        <f t="shared" si="0"/>
        <v>486676.59247554332</v>
      </c>
      <c r="F30" s="54">
        <f t="shared" si="1"/>
        <v>31.230057649362493</v>
      </c>
      <c r="G30" s="15" t="s">
        <v>15</v>
      </c>
      <c r="H30" s="28" t="s">
        <v>76</v>
      </c>
    </row>
    <row r="31" spans="1:8" ht="41.25" customHeight="1" x14ac:dyDescent="0.25">
      <c r="A31" s="15" t="s">
        <v>47</v>
      </c>
      <c r="B31" s="33" t="s">
        <v>49</v>
      </c>
      <c r="C31" s="51">
        <f>C30+C29+C28+C27+C19+C16+C15+C14+C13+C12+C7</f>
        <v>3429534.3118554074</v>
      </c>
      <c r="D31" s="51">
        <f t="shared" ref="D31" si="2">D30+D29+D28+D27+D19+D16+D15+D14+D13+D12+D7</f>
        <v>3760235.6305250595</v>
      </c>
      <c r="E31" s="51">
        <f>E30+E29+E28+E27+E19+E16+E15+E14+E13+E12+E7</f>
        <v>7189769.9423804665</v>
      </c>
      <c r="F31" s="56">
        <f t="shared" si="1"/>
        <v>47.700195407364035</v>
      </c>
      <c r="G31" s="15" t="s">
        <v>47</v>
      </c>
      <c r="H31" s="33" t="s">
        <v>50</v>
      </c>
    </row>
    <row r="32" spans="1:8" ht="18" x14ac:dyDescent="0.25">
      <c r="A32" s="15" t="s">
        <v>52</v>
      </c>
      <c r="B32" s="30" t="s">
        <v>54</v>
      </c>
      <c r="C32" s="57">
        <v>838</v>
      </c>
      <c r="D32" s="57">
        <v>382</v>
      </c>
      <c r="E32" s="57">
        <f t="shared" si="0"/>
        <v>1220</v>
      </c>
      <c r="F32" s="54">
        <f t="shared" si="1"/>
        <v>68.688524590163937</v>
      </c>
      <c r="G32" s="30" t="s">
        <v>52</v>
      </c>
      <c r="H32" s="30" t="s">
        <v>77</v>
      </c>
    </row>
    <row r="33" spans="1:8" ht="20.25" thickBot="1" x14ac:dyDescent="0.3">
      <c r="A33" s="19" t="s">
        <v>53</v>
      </c>
      <c r="B33" s="30" t="s">
        <v>55</v>
      </c>
      <c r="C33" s="49">
        <f>C31/C32*10</f>
        <v>40925.230451735173</v>
      </c>
      <c r="D33" s="49">
        <f t="shared" ref="D33" si="3">D31/D32*10</f>
        <v>98435.48771008008</v>
      </c>
      <c r="E33" s="49">
        <f>E31/E32*10</f>
        <v>58932.540511315303</v>
      </c>
      <c r="F33" s="54">
        <f t="shared" si="1"/>
        <v>69.444198564420205</v>
      </c>
      <c r="G33" s="30" t="s">
        <v>53</v>
      </c>
      <c r="H33" s="30" t="s">
        <v>56</v>
      </c>
    </row>
  </sheetData>
  <mergeCells count="2">
    <mergeCell ref="A1:H1"/>
    <mergeCell ref="A2:H2"/>
  </mergeCells>
  <pageMargins left="0.70866141732283472" right="0.70866141732283472" top="0.74803149606299213" bottom="0.74803149606299213" header="0.31496062992125984" footer="0.31496062992125984"/>
  <pageSetup paperSize="9" scale="5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8.19</vt:lpstr>
      <vt:lpstr>'8.19'!Print_Area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NAD</cp:lastModifiedBy>
  <cp:lastPrinted>2017-10-24T09:15:10Z</cp:lastPrinted>
  <dcterms:created xsi:type="dcterms:W3CDTF">2015-02-06T04:43:02Z</dcterms:created>
  <dcterms:modified xsi:type="dcterms:W3CDTF">2017-10-24T09:17:00Z</dcterms:modified>
</cp:coreProperties>
</file>