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3475" windowHeight="13740" activeTab="1"/>
  </bookViews>
  <sheets>
    <sheet name="Sheet2" sheetId="2" r:id="rId1"/>
    <sheet name="degression" sheetId="1" r:id="rId2"/>
    <sheet name="degression (2)" sheetId="4" r:id="rId3"/>
  </sheets>
  <definedNames>
    <definedName name="alpha">degression!$F$1</definedName>
    <definedName name="beta">degression!$F$2</definedName>
  </definedNames>
  <calcPr calcId="125725"/>
</workbook>
</file>

<file path=xl/calcChain.xml><?xml version="1.0" encoding="utf-8"?>
<calcChain xmlns="http://schemas.openxmlformats.org/spreadsheetml/2006/main">
  <c r="G4" i="1"/>
  <c r="A2"/>
  <c r="B2" s="1"/>
  <c r="F6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F4"/>
  <c r="F9" s="1"/>
  <c r="J9" i="4"/>
  <c r="I10" s="1"/>
  <c r="I9"/>
  <c r="I6" a="1"/>
  <c r="I7" s="1"/>
  <c r="I5"/>
  <c r="G5"/>
  <c r="J10" s="1"/>
  <c r="F5"/>
  <c r="E5"/>
  <c r="D5"/>
  <c r="A2"/>
  <c r="B2" s="1"/>
  <c r="G9" i="1"/>
  <c r="C5"/>
  <c r="G5" l="1"/>
  <c r="G10" s="1"/>
  <c r="F7"/>
  <c r="F5"/>
  <c r="F10" s="1"/>
  <c r="F15" s="1" a="1"/>
  <c r="F15" s="1"/>
  <c r="J6" i="4"/>
  <c r="J7"/>
  <c r="I6"/>
  <c r="O6"/>
  <c r="S6"/>
  <c r="U6"/>
  <c r="W6"/>
  <c r="Y6"/>
  <c r="AA6"/>
  <c r="AC6"/>
  <c r="AE6"/>
  <c r="AG6"/>
  <c r="N7"/>
  <c r="P7"/>
  <c r="R7"/>
  <c r="T7"/>
  <c r="V7"/>
  <c r="X7"/>
  <c r="Z7"/>
  <c r="AB7"/>
  <c r="AD7"/>
  <c r="AF7"/>
  <c r="M8"/>
  <c r="O8"/>
  <c r="Q8"/>
  <c r="S8"/>
  <c r="U8"/>
  <c r="W8"/>
  <c r="Y8"/>
  <c r="AA8"/>
  <c r="AC8"/>
  <c r="AE8"/>
  <c r="AG8"/>
  <c r="N9"/>
  <c r="P9"/>
  <c r="R9"/>
  <c r="T9"/>
  <c r="V9"/>
  <c r="X9"/>
  <c r="Z9"/>
  <c r="AB9"/>
  <c r="AD9"/>
  <c r="AF9"/>
  <c r="M10"/>
  <c r="O10"/>
  <c r="Q10"/>
  <c r="S10"/>
  <c r="U10"/>
  <c r="W10"/>
  <c r="Y10"/>
  <c r="AA10"/>
  <c r="AC10"/>
  <c r="AE10"/>
  <c r="AG10"/>
  <c r="N11"/>
  <c r="P11"/>
  <c r="R11"/>
  <c r="T11"/>
  <c r="V11"/>
  <c r="X11"/>
  <c r="Z11"/>
  <c r="AB11"/>
  <c r="AD11"/>
  <c r="AF11"/>
  <c r="M12"/>
  <c r="O12"/>
  <c r="Q12"/>
  <c r="S12"/>
  <c r="U12"/>
  <c r="W12"/>
  <c r="Y12"/>
  <c r="AA12"/>
  <c r="AC12"/>
  <c r="AE12"/>
  <c r="AG12"/>
  <c r="N13"/>
  <c r="P13"/>
  <c r="R13"/>
  <c r="T13"/>
  <c r="V13"/>
  <c r="X13"/>
  <c r="Z13"/>
  <c r="AB13"/>
  <c r="AD13"/>
  <c r="AF13"/>
  <c r="M14"/>
  <c r="O14"/>
  <c r="Q14"/>
  <c r="S14"/>
  <c r="U14"/>
  <c r="W14"/>
  <c r="Y14"/>
  <c r="AA14"/>
  <c r="AC14"/>
  <c r="AE14"/>
  <c r="AG14"/>
  <c r="N15"/>
  <c r="P15"/>
  <c r="R15"/>
  <c r="T15"/>
  <c r="V15"/>
  <c r="X15"/>
  <c r="Z15"/>
  <c r="AB15"/>
  <c r="AD15"/>
  <c r="AF15"/>
  <c r="M16"/>
  <c r="O16"/>
  <c r="Q16"/>
  <c r="S16"/>
  <c r="U16"/>
  <c r="W16"/>
  <c r="Y16"/>
  <c r="AA16"/>
  <c r="AC16"/>
  <c r="AE16"/>
  <c r="AG16"/>
  <c r="N17"/>
  <c r="P17"/>
  <c r="R17"/>
  <c r="T17"/>
  <c r="V17"/>
  <c r="X17"/>
  <c r="Z17"/>
  <c r="AB17"/>
  <c r="AD17"/>
  <c r="AF17"/>
  <c r="M18"/>
  <c r="O18"/>
  <c r="Q18"/>
  <c r="S18"/>
  <c r="U18"/>
  <c r="W18"/>
  <c r="Y18"/>
  <c r="AA18"/>
  <c r="AC18"/>
  <c r="AE18"/>
  <c r="AG18"/>
  <c r="N19"/>
  <c r="P19"/>
  <c r="R19"/>
  <c r="T19"/>
  <c r="V19"/>
  <c r="X19"/>
  <c r="Z19"/>
  <c r="AB19"/>
  <c r="AD19"/>
  <c r="AF19"/>
  <c r="M20"/>
  <c r="O20"/>
  <c r="Q20"/>
  <c r="S20"/>
  <c r="U20"/>
  <c r="W20"/>
  <c r="Y20"/>
  <c r="AA20"/>
  <c r="AC20"/>
  <c r="AE20"/>
  <c r="AG20"/>
  <c r="N21"/>
  <c r="P21"/>
  <c r="R21"/>
  <c r="T21"/>
  <c r="V21"/>
  <c r="X21"/>
  <c r="Z21"/>
  <c r="AB21"/>
  <c r="AD21"/>
  <c r="AF21"/>
  <c r="M22"/>
  <c r="O22"/>
  <c r="Q22"/>
  <c r="S22"/>
  <c r="U22"/>
  <c r="W22"/>
  <c r="Y22"/>
  <c r="AA22"/>
  <c r="AC22"/>
  <c r="AE22"/>
  <c r="AG22"/>
  <c r="N23"/>
  <c r="P23"/>
  <c r="R23"/>
  <c r="T23"/>
  <c r="V23"/>
  <c r="X23"/>
  <c r="Z23"/>
  <c r="AB23"/>
  <c r="AD23"/>
  <c r="G16" i="1" l="1"/>
  <c r="F16"/>
  <c r="G15"/>
  <c r="F13" s="1"/>
  <c r="AF4" i="4"/>
  <c r="AD4"/>
  <c r="AB4"/>
  <c r="Z4"/>
  <c r="X4"/>
  <c r="V4"/>
  <c r="T4"/>
  <c r="R4"/>
  <c r="P4"/>
  <c r="N4"/>
  <c r="AG3"/>
  <c r="AE3"/>
  <c r="AC3"/>
  <c r="AA3"/>
  <c r="Y3"/>
  <c r="W3"/>
  <c r="U3"/>
  <c r="S3"/>
  <c r="Q3"/>
  <c r="O3"/>
  <c r="M3"/>
  <c r="AE5"/>
  <c r="AA5"/>
  <c r="W5"/>
  <c r="S5"/>
  <c r="O5"/>
  <c r="AG4"/>
  <c r="AC4"/>
  <c r="Y4"/>
  <c r="U4"/>
  <c r="Q4"/>
  <c r="M4"/>
  <c r="AD3"/>
  <c r="Z3"/>
  <c r="V3"/>
  <c r="R3"/>
  <c r="N3"/>
  <c r="AE23"/>
  <c r="AA23"/>
  <c r="W23"/>
  <c r="S23"/>
  <c r="O23"/>
  <c r="AF22"/>
  <c r="AB22"/>
  <c r="X22"/>
  <c r="T22"/>
  <c r="P22"/>
  <c r="AG21"/>
  <c r="AC21"/>
  <c r="Y21"/>
  <c r="U21"/>
  <c r="Q21"/>
  <c r="M21"/>
  <c r="AD20"/>
  <c r="Z20"/>
  <c r="V20"/>
  <c r="R20"/>
  <c r="N20"/>
  <c r="AE19"/>
  <c r="AA19"/>
  <c r="W19"/>
  <c r="S19"/>
  <c r="O19"/>
  <c r="AF18"/>
  <c r="AB18"/>
  <c r="X18"/>
  <c r="T18"/>
  <c r="P18"/>
  <c r="AG17"/>
  <c r="AC17"/>
  <c r="Y17"/>
  <c r="U17"/>
  <c r="Q17"/>
  <c r="M17"/>
  <c r="AD16"/>
  <c r="Z16"/>
  <c r="V16"/>
  <c r="R16"/>
  <c r="N16"/>
  <c r="AE15"/>
  <c r="AA15"/>
  <c r="W15"/>
  <c r="S15"/>
  <c r="O15"/>
  <c r="AF14"/>
  <c r="AB14"/>
  <c r="X14"/>
  <c r="T14"/>
  <c r="P14"/>
  <c r="AG13"/>
  <c r="AC13"/>
  <c r="Y13"/>
  <c r="U13"/>
  <c r="Q13"/>
  <c r="M13"/>
  <c r="AD12"/>
  <c r="Z12"/>
  <c r="V12"/>
  <c r="R12"/>
  <c r="N12"/>
  <c r="AE11"/>
  <c r="AA11"/>
  <c r="W11"/>
  <c r="S11"/>
  <c r="O11"/>
  <c r="AF10"/>
  <c r="AB10"/>
  <c r="X10"/>
  <c r="T10"/>
  <c r="P10"/>
  <c r="AG9"/>
  <c r="AC9"/>
  <c r="Y9"/>
  <c r="U9"/>
  <c r="Q9"/>
  <c r="M9"/>
  <c r="AD8"/>
  <c r="Z8"/>
  <c r="V8"/>
  <c r="R8"/>
  <c r="N8"/>
  <c r="AE7"/>
  <c r="AA7"/>
  <c r="W7"/>
  <c r="S7"/>
  <c r="O7"/>
  <c r="AF6"/>
  <c r="AB6"/>
  <c r="X6"/>
  <c r="T6"/>
  <c r="P6"/>
  <c r="AF5"/>
  <c r="AB5"/>
  <c r="X5"/>
  <c r="T5"/>
  <c r="P5"/>
  <c r="AF23"/>
  <c r="Q6"/>
  <c r="M6"/>
  <c r="AG5"/>
  <c r="AC5"/>
  <c r="Y5"/>
  <c r="U5"/>
  <c r="Q5"/>
  <c r="M5"/>
  <c r="AE4"/>
  <c r="AA4"/>
  <c r="W4"/>
  <c r="S4"/>
  <c r="O4"/>
  <c r="AF3"/>
  <c r="AB3"/>
  <c r="X3"/>
  <c r="T3"/>
  <c r="P3"/>
  <c r="AG23"/>
  <c r="AC23"/>
  <c r="Y23"/>
  <c r="U23"/>
  <c r="Q23"/>
  <c r="M23"/>
  <c r="AD22"/>
  <c r="Z22"/>
  <c r="V22"/>
  <c r="R22"/>
  <c r="N22"/>
  <c r="AE21"/>
  <c r="AA21"/>
  <c r="W21"/>
  <c r="S21"/>
  <c r="O21"/>
  <c r="AF20"/>
  <c r="AB20"/>
  <c r="X20"/>
  <c r="T20"/>
  <c r="P20"/>
  <c r="AG19"/>
  <c r="AC19"/>
  <c r="Y19"/>
  <c r="U19"/>
  <c r="Q19"/>
  <c r="M19"/>
  <c r="AD18"/>
  <c r="Z18"/>
  <c r="V18"/>
  <c r="R18"/>
  <c r="N18"/>
  <c r="AE17"/>
  <c r="AA17"/>
  <c r="W17"/>
  <c r="S17"/>
  <c r="O17"/>
  <c r="AF16"/>
  <c r="AB16"/>
  <c r="X16"/>
  <c r="T16"/>
  <c r="P16"/>
  <c r="AG15"/>
  <c r="AC15"/>
  <c r="Y15"/>
  <c r="U15"/>
  <c r="Q15"/>
  <c r="M15"/>
  <c r="AD14"/>
  <c r="Z14"/>
  <c r="V14"/>
  <c r="R14"/>
  <c r="N14"/>
  <c r="AE13"/>
  <c r="AA13"/>
  <c r="W13"/>
  <c r="S13"/>
  <c r="O13"/>
  <c r="AF12"/>
  <c r="AB12"/>
  <c r="X12"/>
  <c r="T12"/>
  <c r="P12"/>
  <c r="AG11"/>
  <c r="AC11"/>
  <c r="Y11"/>
  <c r="U11"/>
  <c r="Q11"/>
  <c r="M11"/>
  <c r="AD10"/>
  <c r="Z10"/>
  <c r="V10"/>
  <c r="R10"/>
  <c r="N10"/>
  <c r="AE9"/>
  <c r="AA9"/>
  <c r="W9"/>
  <c r="S9"/>
  <c r="O9"/>
  <c r="AF8"/>
  <c r="AB8"/>
  <c r="X8"/>
  <c r="T8"/>
  <c r="P8"/>
  <c r="AG7"/>
  <c r="AC7"/>
  <c r="Y7"/>
  <c r="U7"/>
  <c r="Q7"/>
  <c r="M7"/>
  <c r="AD6"/>
  <c r="Z6"/>
  <c r="V6"/>
  <c r="R6"/>
  <c r="N6"/>
  <c r="AD5"/>
  <c r="Z5"/>
  <c r="V5"/>
  <c r="R5"/>
  <c r="N5"/>
  <c r="F14" i="1" l="1"/>
  <c r="F11"/>
  <c r="L3" l="1"/>
  <c r="W23"/>
  <c r="AB22"/>
  <c r="L22"/>
  <c r="Q21"/>
  <c r="V20"/>
  <c r="Y23"/>
  <c r="Q23"/>
  <c r="AD22"/>
  <c r="V22"/>
  <c r="N22"/>
  <c r="AA21"/>
  <c r="S21"/>
  <c r="K21"/>
  <c r="X20"/>
  <c r="P20"/>
  <c r="AC19"/>
  <c r="U19"/>
  <c r="M19"/>
  <c r="Z18"/>
  <c r="R18"/>
  <c r="J18"/>
  <c r="W17"/>
  <c r="O17"/>
  <c r="AB16"/>
  <c r="T16"/>
  <c r="L16"/>
  <c r="Y15"/>
  <c r="Q15"/>
  <c r="AD14"/>
  <c r="V14"/>
  <c r="N14"/>
  <c r="AA13"/>
  <c r="S13"/>
  <c r="K13"/>
  <c r="X12"/>
  <c r="P12"/>
  <c r="AC11"/>
  <c r="U11"/>
  <c r="M11"/>
  <c r="Z10"/>
  <c r="R10"/>
  <c r="J10"/>
  <c r="W9"/>
  <c r="O9"/>
  <c r="AB8"/>
  <c r="T8"/>
  <c r="L8"/>
  <c r="Y7"/>
  <c r="Q7"/>
  <c r="AD6"/>
  <c r="V6"/>
  <c r="N6"/>
  <c r="AA5"/>
  <c r="S5"/>
  <c r="K5"/>
  <c r="X4"/>
  <c r="P4"/>
  <c r="AC3"/>
  <c r="U3"/>
  <c r="M3"/>
  <c r="Z23"/>
  <c r="R23"/>
  <c r="J23"/>
  <c r="W22"/>
  <c r="O22"/>
  <c r="AB21"/>
  <c r="T21"/>
  <c r="L21"/>
  <c r="Y20"/>
  <c r="Q20"/>
  <c r="AD19"/>
  <c r="V19"/>
  <c r="N19"/>
  <c r="AA18"/>
  <c r="S18"/>
  <c r="K18"/>
  <c r="X17"/>
  <c r="P17"/>
  <c r="AC16"/>
  <c r="U16"/>
  <c r="M16"/>
  <c r="Z15"/>
  <c r="R15"/>
  <c r="J15"/>
  <c r="W14"/>
  <c r="O14"/>
  <c r="AB13"/>
  <c r="T13"/>
  <c r="L13"/>
  <c r="Y12"/>
  <c r="Q12"/>
  <c r="AD11"/>
  <c r="V11"/>
  <c r="N11"/>
  <c r="AA10"/>
  <c r="S10"/>
  <c r="K10"/>
  <c r="X9"/>
  <c r="P9"/>
  <c r="AC8"/>
  <c r="U8"/>
  <c r="M8"/>
  <c r="Z7"/>
  <c r="R7"/>
  <c r="J7"/>
  <c r="W6"/>
  <c r="O6"/>
  <c r="AB5"/>
  <c r="T5"/>
  <c r="L5"/>
  <c r="Y4"/>
  <c r="Q4"/>
  <c r="AD3"/>
  <c r="V3"/>
  <c r="N3"/>
  <c r="AA23"/>
  <c r="K23"/>
  <c r="P22"/>
  <c r="U21"/>
  <c r="Z20"/>
  <c r="N20"/>
  <c r="AA19"/>
  <c r="S19"/>
  <c r="K19"/>
  <c r="X18"/>
  <c r="P18"/>
  <c r="AC17"/>
  <c r="U17"/>
  <c r="M17"/>
  <c r="Z16"/>
  <c r="R16"/>
  <c r="J16"/>
  <c r="W15"/>
  <c r="O15"/>
  <c r="AB14"/>
  <c r="T14"/>
  <c r="L14"/>
  <c r="Y13"/>
  <c r="Q13"/>
  <c r="AD12"/>
  <c r="V12"/>
  <c r="N12"/>
  <c r="AA11"/>
  <c r="S11"/>
  <c r="K11"/>
  <c r="X10"/>
  <c r="P10"/>
  <c r="AC9"/>
  <c r="U9"/>
  <c r="M9"/>
  <c r="Z8"/>
  <c r="R8"/>
  <c r="J8"/>
  <c r="W7"/>
  <c r="O7"/>
  <c r="AB6"/>
  <c r="T6"/>
  <c r="L6"/>
  <c r="Y5"/>
  <c r="Q5"/>
  <c r="AD4"/>
  <c r="V4"/>
  <c r="N4"/>
  <c r="AA3"/>
  <c r="S3"/>
  <c r="K3"/>
  <c r="X23"/>
  <c r="P23"/>
  <c r="AC22"/>
  <c r="U22"/>
  <c r="M22"/>
  <c r="Z21"/>
  <c r="R21"/>
  <c r="J21"/>
  <c r="W20"/>
  <c r="O20"/>
  <c r="AB19"/>
  <c r="T19"/>
  <c r="L19"/>
  <c r="Y18"/>
  <c r="Q18"/>
  <c r="AD17"/>
  <c r="V17"/>
  <c r="N17"/>
  <c r="AA16"/>
  <c r="S16"/>
  <c r="K16"/>
  <c r="X15"/>
  <c r="P15"/>
  <c r="AC14"/>
  <c r="U14"/>
  <c r="M14"/>
  <c r="Z13"/>
  <c r="R13"/>
  <c r="J13"/>
  <c r="W12"/>
  <c r="O12"/>
  <c r="AB11"/>
  <c r="T11"/>
  <c r="L11"/>
  <c r="Y10"/>
  <c r="Q10"/>
  <c r="AD9"/>
  <c r="V9"/>
  <c r="N9"/>
  <c r="AA8"/>
  <c r="S8"/>
  <c r="K8"/>
  <c r="X7"/>
  <c r="P7"/>
  <c r="AC6"/>
  <c r="U6"/>
  <c r="M6"/>
  <c r="Z5"/>
  <c r="R5"/>
  <c r="J5"/>
  <c r="W4"/>
  <c r="O4"/>
  <c r="AB3"/>
  <c r="T3"/>
  <c r="O23"/>
  <c r="T22"/>
  <c r="Y21"/>
  <c r="AD20"/>
  <c r="AC23"/>
  <c r="U23"/>
  <c r="M23"/>
  <c r="Z22"/>
  <c r="R22"/>
  <c r="J22"/>
  <c r="W21"/>
  <c r="O21"/>
  <c r="AB20"/>
  <c r="T20"/>
  <c r="L20"/>
  <c r="Y19"/>
  <c r="Q19"/>
  <c r="AD18"/>
  <c r="V18"/>
  <c r="N18"/>
  <c r="AA17"/>
  <c r="S17"/>
  <c r="K17"/>
  <c r="X16"/>
  <c r="P16"/>
  <c r="AC15"/>
  <c r="U15"/>
  <c r="M15"/>
  <c r="Z14"/>
  <c r="R14"/>
  <c r="J14"/>
  <c r="W13"/>
  <c r="O13"/>
  <c r="AB12"/>
  <c r="T12"/>
  <c r="L12"/>
  <c r="Y11"/>
  <c r="Q11"/>
  <c r="AD10"/>
  <c r="V10"/>
  <c r="N10"/>
  <c r="AA9"/>
  <c r="S9"/>
  <c r="K9"/>
  <c r="X8"/>
  <c r="P8"/>
  <c r="AC7"/>
  <c r="U7"/>
  <c r="M7"/>
  <c r="Z6"/>
  <c r="R6"/>
  <c r="J6"/>
  <c r="W5"/>
  <c r="O5"/>
  <c r="AB4"/>
  <c r="T4"/>
  <c r="L4"/>
  <c r="Y3"/>
  <c r="Q3"/>
  <c r="AD23"/>
  <c r="V23"/>
  <c r="N23"/>
  <c r="AA22"/>
  <c r="S22"/>
  <c r="K22"/>
  <c r="X21"/>
  <c r="P21"/>
  <c r="AC20"/>
  <c r="U20"/>
  <c r="M20"/>
  <c r="Z19"/>
  <c r="R19"/>
  <c r="J19"/>
  <c r="W18"/>
  <c r="O18"/>
  <c r="AB17"/>
  <c r="T17"/>
  <c r="L17"/>
  <c r="Y16"/>
  <c r="Q16"/>
  <c r="AD15"/>
  <c r="V15"/>
  <c r="N15"/>
  <c r="AA14"/>
  <c r="S14"/>
  <c r="K14"/>
  <c r="X13"/>
  <c r="P13"/>
  <c r="AC12"/>
  <c r="U12"/>
  <c r="M12"/>
  <c r="Z11"/>
  <c r="R11"/>
  <c r="J11"/>
  <c r="W10"/>
  <c r="O10"/>
  <c r="AB9"/>
  <c r="T9"/>
  <c r="L9"/>
  <c r="Y8"/>
  <c r="Q8"/>
  <c r="AD7"/>
  <c r="V7"/>
  <c r="N7"/>
  <c r="AA6"/>
  <c r="S6"/>
  <c r="K6"/>
  <c r="X5"/>
  <c r="P5"/>
  <c r="AC4"/>
  <c r="U4"/>
  <c r="M4"/>
  <c r="Z3"/>
  <c r="R3"/>
  <c r="J3"/>
  <c r="S23"/>
  <c r="X22"/>
  <c r="AC21"/>
  <c r="M21"/>
  <c r="R20"/>
  <c r="J20"/>
  <c r="W19"/>
  <c r="O19"/>
  <c r="AB18"/>
  <c r="T18"/>
  <c r="L18"/>
  <c r="Y17"/>
  <c r="Q17"/>
  <c r="AD16"/>
  <c r="V16"/>
  <c r="N16"/>
  <c r="AA15"/>
  <c r="S15"/>
  <c r="K15"/>
  <c r="X14"/>
  <c r="P14"/>
  <c r="AC13"/>
  <c r="U13"/>
  <c r="M13"/>
  <c r="Z12"/>
  <c r="R12"/>
  <c r="J12"/>
  <c r="W11"/>
  <c r="O11"/>
  <c r="AB10"/>
  <c r="T10"/>
  <c r="L10"/>
  <c r="Y9"/>
  <c r="Q9"/>
  <c r="AD8"/>
  <c r="V8"/>
  <c r="N8"/>
  <c r="AA7"/>
  <c r="S7"/>
  <c r="K7"/>
  <c r="X6"/>
  <c r="P6"/>
  <c r="AC5"/>
  <c r="U5"/>
  <c r="M5"/>
  <c r="Z4"/>
  <c r="R4"/>
  <c r="J4"/>
  <c r="W3"/>
  <c r="O3"/>
  <c r="AB23"/>
  <c r="T23"/>
  <c r="L23"/>
  <c r="Y22"/>
  <c r="Q22"/>
  <c r="AD21"/>
  <c r="V21"/>
  <c r="N21"/>
  <c r="AA20"/>
  <c r="S20"/>
  <c r="K20"/>
  <c r="X19"/>
  <c r="P19"/>
  <c r="AC18"/>
  <c r="U18"/>
  <c r="M18"/>
  <c r="Z17"/>
  <c r="R17"/>
  <c r="J17"/>
  <c r="W16"/>
  <c r="O16"/>
  <c r="AB15"/>
  <c r="T15"/>
  <c r="L15"/>
  <c r="Y14"/>
  <c r="Q14"/>
  <c r="AD13"/>
  <c r="V13"/>
  <c r="N13"/>
  <c r="AA12"/>
  <c r="S12"/>
  <c r="K12"/>
  <c r="X11"/>
  <c r="P11"/>
  <c r="AC10"/>
  <c r="U10"/>
  <c r="M10"/>
  <c r="Z9"/>
  <c r="R9"/>
  <c r="J9"/>
  <c r="W8"/>
  <c r="O8"/>
  <c r="AB7"/>
  <c r="T7"/>
  <c r="L7"/>
  <c r="Y6"/>
  <c r="Q6"/>
  <c r="AD5"/>
  <c r="V5"/>
  <c r="N5"/>
  <c r="AA4"/>
  <c r="S4"/>
  <c r="K4"/>
  <c r="X3"/>
  <c r="P3"/>
</calcChain>
</file>

<file path=xl/sharedStrings.xml><?xml version="1.0" encoding="utf-8"?>
<sst xmlns="http://schemas.openxmlformats.org/spreadsheetml/2006/main" count="34" uniqueCount="23">
  <si>
    <t>x</t>
    <phoneticPr fontId="1"/>
  </si>
  <si>
    <t>w0</t>
    <phoneticPr fontId="1"/>
  </si>
  <si>
    <t>w1</t>
    <phoneticPr fontId="1"/>
  </si>
  <si>
    <t>m</t>
    <phoneticPr fontId="1"/>
  </si>
  <si>
    <t>S</t>
    <phoneticPr fontId="1"/>
  </si>
  <si>
    <t>|S|</t>
    <phoneticPr fontId="1"/>
  </si>
  <si>
    <t>S^-1</t>
    <phoneticPr fontId="1"/>
  </si>
  <si>
    <t>t</t>
    <phoneticPr fontId="1"/>
  </si>
  <si>
    <t>rand_x</t>
    <phoneticPr fontId="1"/>
  </si>
  <si>
    <t>rand_t</t>
    <phoneticPr fontId="1"/>
  </si>
  <si>
    <t>φ0(x)</t>
    <phoneticPr fontId="1"/>
  </si>
  <si>
    <t>φ1(x)</t>
    <phoneticPr fontId="1"/>
  </si>
  <si>
    <t>φ0・φ0</t>
    <phoneticPr fontId="1"/>
  </si>
  <si>
    <t>φ0・φ1</t>
    <phoneticPr fontId="1"/>
  </si>
  <si>
    <t>φ1・φ1</t>
    <phoneticPr fontId="1"/>
  </si>
  <si>
    <t>φ^Tφ</t>
    <phoneticPr fontId="1"/>
  </si>
  <si>
    <t>α</t>
    <phoneticPr fontId="1"/>
  </si>
  <si>
    <t>β</t>
    <phoneticPr fontId="1"/>
  </si>
  <si>
    <t>φ^T t</t>
    <phoneticPr fontId="1"/>
  </si>
  <si>
    <t>φ1×φ1</t>
    <phoneticPr fontId="1"/>
  </si>
  <si>
    <t>t×φ1</t>
    <phoneticPr fontId="1"/>
  </si>
  <si>
    <t>p(w|m,S)</t>
    <phoneticPr fontId="1"/>
  </si>
  <si>
    <t>真の値</t>
    <rPh sb="0" eb="1">
      <t>シン</t>
    </rPh>
    <rPh sb="2" eb="3">
      <t>アタイ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</si>
</sst>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0" borderId="0" xfId="0" applyFont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view3D>
      <c:rotX val="80"/>
      <c:rotY val="0"/>
      <c:perspective val="0"/>
    </c:view3D>
    <c:plotArea>
      <c:layout>
        <c:manualLayout>
          <c:layoutTarget val="inner"/>
          <c:xMode val="edge"/>
          <c:yMode val="edge"/>
          <c:x val="3.0569356506974222E-2"/>
          <c:y val="2.2334967563016905E-2"/>
          <c:w val="0.87527463395093863"/>
          <c:h val="0.86294532758876874"/>
        </c:manualLayout>
      </c:layout>
      <c:surface3DChart>
        <c:ser>
          <c:idx val="0"/>
          <c:order val="0"/>
          <c:tx>
            <c:strRef>
              <c:f>degression!$I$3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degression!$J$3:$AD$3</c:f>
              <c:numCache>
                <c:formatCode>General</c:formatCode>
                <c:ptCount val="21"/>
                <c:pt idx="0">
                  <c:v>4.3401297278226953E-177</c:v>
                </c:pt>
                <c:pt idx="1">
                  <c:v>2.6152709689426887E-162</c:v>
                </c:pt>
                <c:pt idx="2">
                  <c:v>6.3128451253613007E-150</c:v>
                </c:pt>
                <c:pt idx="3">
                  <c:v>6.104189908831043E-140</c:v>
                </c:pt>
                <c:pt idx="4">
                  <c:v>2.3644242138792669E-132</c:v>
                </c:pt>
                <c:pt idx="5">
                  <c:v>3.6687424078120807E-127</c:v>
                </c:pt>
                <c:pt idx="6">
                  <c:v>2.2803604564161641E-124</c:v>
                </c:pt>
                <c:pt idx="7">
                  <c:v>5.6778542847448047E-124</c:v>
                </c:pt>
                <c:pt idx="8">
                  <c:v>5.6631679820686056E-126</c:v>
                </c:pt>
                <c:pt idx="9">
                  <c:v>2.2627110883474967E-130</c:v>
                </c:pt>
                <c:pt idx="10">
                  <c:v>3.6215394979711163E-137</c:v>
                </c:pt>
                <c:pt idx="11">
                  <c:v>2.3219443515866622E-146</c:v>
                </c:pt>
                <c:pt idx="12">
                  <c:v>5.9635497677409368E-158</c:v>
                </c:pt>
                <c:pt idx="13">
                  <c:v>6.1355337396743218E-172</c:v>
                </c:pt>
                <c:pt idx="14">
                  <c:v>2.5286825366729247E-188</c:v>
                </c:pt>
                <c:pt idx="15">
                  <c:v>4.17475246491354E-207</c:v>
                </c:pt>
                <c:pt idx="16">
                  <c:v>2.7609695072200383E-228</c:v>
                </c:pt>
                <c:pt idx="17">
                  <c:v>7.3145388430386715E-252</c:v>
                </c:pt>
                <c:pt idx="18">
                  <c:v>7.7625918280023216E-278</c:v>
                </c:pt>
                <c:pt idx="19">
                  <c:v>3.3000537292078489E-306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degression!$I$4</c:f>
              <c:strCache>
                <c:ptCount val="1"/>
                <c:pt idx="0">
                  <c:v>-0.9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degression!$J$4:$AD$4</c:f>
              <c:numCache>
                <c:formatCode>General</c:formatCode>
                <c:ptCount val="21"/>
                <c:pt idx="0">
                  <c:v>7.0945481946436184E-161</c:v>
                </c:pt>
                <c:pt idx="1">
                  <c:v>4.9092048079207578E-146</c:v>
                </c:pt>
                <c:pt idx="2">
                  <c:v>1.360792848914712E-133</c:v>
                </c:pt>
                <c:pt idx="3">
                  <c:v>1.5110100249642803E-123</c:v>
                </c:pt>
                <c:pt idx="4">
                  <c:v>6.7210501040063643E-116</c:v>
                </c:pt>
                <c:pt idx="5">
                  <c:v>1.1975713017219374E-110</c:v>
                </c:pt>
                <c:pt idx="6">
                  <c:v>8.5479128798391845E-108</c:v>
                </c:pt>
                <c:pt idx="7">
                  <c:v>2.4440678269840481E-107</c:v>
                </c:pt>
                <c:pt idx="8">
                  <c:v>2.7993737185017481E-109</c:v>
                </c:pt>
                <c:pt idx="9">
                  <c:v>1.2844078988023914E-113</c:v>
                </c:pt>
                <c:pt idx="10">
                  <c:v>2.3606930113552785E-120</c:v>
                </c:pt>
                <c:pt idx="11">
                  <c:v>1.7380830362406387E-129</c:v>
                </c:pt>
                <c:pt idx="12">
                  <c:v>5.1262052051676366E-141</c:v>
                </c:pt>
                <c:pt idx="13">
                  <c:v>6.056419004801826E-155</c:v>
                </c:pt>
                <c:pt idx="14">
                  <c:v>2.8663571300169587E-171</c:v>
                </c:pt>
                <c:pt idx="15">
                  <c:v>5.4342441419620601E-190</c:v>
                </c:pt>
                <c:pt idx="16">
                  <c:v>4.1270758612651151E-211</c:v>
                </c:pt>
                <c:pt idx="17">
                  <c:v>1.2555679399373812E-234</c:v>
                </c:pt>
                <c:pt idx="18">
                  <c:v>1.5301444928002106E-260</c:v>
                </c:pt>
                <c:pt idx="19">
                  <c:v>7.4699746708022764E-289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degression!$I$5</c:f>
              <c:strCache>
                <c:ptCount val="1"/>
                <c:pt idx="0">
                  <c:v>-0.8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degression!$J$5:$AD$5</c:f>
              <c:numCache>
                <c:formatCode>General</c:formatCode>
                <c:ptCount val="21"/>
                <c:pt idx="0">
                  <c:v>7.5433199466632821E-146</c:v>
                </c:pt>
                <c:pt idx="1">
                  <c:v>5.9940638065331339E-131</c:v>
                </c:pt>
                <c:pt idx="2">
                  <c:v>1.9079836760464042E-118</c:v>
                </c:pt>
                <c:pt idx="3">
                  <c:v>2.4328896323593222E-108</c:v>
                </c:pt>
                <c:pt idx="4">
                  <c:v>1.2426951990706649E-100</c:v>
                </c:pt>
                <c:pt idx="5">
                  <c:v>2.5427361255205734E-95</c:v>
                </c:pt>
                <c:pt idx="6">
                  <c:v>2.0841665716599008E-92</c:v>
                </c:pt>
                <c:pt idx="7">
                  <c:v>6.8431808630306453E-92</c:v>
                </c:pt>
                <c:pt idx="8">
                  <c:v>9.0007369782535247E-94</c:v>
                </c:pt>
                <c:pt idx="9">
                  <c:v>4.7423388624581278E-98</c:v>
                </c:pt>
                <c:pt idx="10">
                  <c:v>1.000925042936996E-104</c:v>
                </c:pt>
                <c:pt idx="11">
                  <c:v>8.462622872383753E-114</c:v>
                </c:pt>
                <c:pt idx="12">
                  <c:v>2.8661761605759866E-125</c:v>
                </c:pt>
                <c:pt idx="13">
                  <c:v>3.8886175449673463E-139</c:v>
                </c:pt>
                <c:pt idx="14">
                  <c:v>2.1134016546308035E-155</c:v>
                </c:pt>
                <c:pt idx="15">
                  <c:v>4.6011174012469992E-174</c:v>
                </c:pt>
                <c:pt idx="16">
                  <c:v>4.0127217537521698E-195</c:v>
                </c:pt>
                <c:pt idx="17">
                  <c:v>1.4018748285623727E-218</c:v>
                </c:pt>
                <c:pt idx="18">
                  <c:v>1.9618865470566182E-244</c:v>
                </c:pt>
                <c:pt idx="19">
                  <c:v>1.0998488382962397E-272</c:v>
                </c:pt>
                <c:pt idx="20">
                  <c:v>2.4699409560529098E-303</c:v>
                </c:pt>
              </c:numCache>
            </c:numRef>
          </c:val>
        </c:ser>
        <c:ser>
          <c:idx val="3"/>
          <c:order val="3"/>
          <c:tx>
            <c:strRef>
              <c:f>degression!$I$6</c:f>
              <c:strCache>
                <c:ptCount val="1"/>
                <c:pt idx="0">
                  <c:v>-0.7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degression!$J$6:$AD$6</c:f>
              <c:numCache>
                <c:formatCode>General</c:formatCode>
                <c:ptCount val="21"/>
                <c:pt idx="0">
                  <c:v>5.2169426983564109E-132</c:v>
                </c:pt>
                <c:pt idx="1">
                  <c:v>4.7604425163583524E-117</c:v>
                </c:pt>
                <c:pt idx="2">
                  <c:v>1.7400953398359167E-104</c:v>
                </c:pt>
                <c:pt idx="3">
                  <c:v>2.5479636178709916E-94</c:v>
                </c:pt>
                <c:pt idx="4">
                  <c:v>1.4945410938249324E-86</c:v>
                </c:pt>
                <c:pt idx="5">
                  <c:v>3.5116963741699094E-81</c:v>
                </c:pt>
                <c:pt idx="6">
                  <c:v>3.3053733209617928E-78</c:v>
                </c:pt>
                <c:pt idx="7">
                  <c:v>1.2462883504044242E-77</c:v>
                </c:pt>
                <c:pt idx="8">
                  <c:v>1.8823960961555037E-79</c:v>
                </c:pt>
                <c:pt idx="9">
                  <c:v>1.1389324094034384E-83</c:v>
                </c:pt>
                <c:pt idx="10">
                  <c:v>2.7604465930748572E-90</c:v>
                </c:pt>
                <c:pt idx="11">
                  <c:v>2.6801259690209809E-99</c:v>
                </c:pt>
                <c:pt idx="12">
                  <c:v>1.042378690438261E-110</c:v>
                </c:pt>
                <c:pt idx="13">
                  <c:v>1.6240159934297502E-124</c:v>
                </c:pt>
                <c:pt idx="14">
                  <c:v>1.0135601783186917E-140</c:v>
                </c:pt>
                <c:pt idx="15">
                  <c:v>2.5339803133830263E-159</c:v>
                </c:pt>
                <c:pt idx="16">
                  <c:v>2.5377649427882879E-180</c:v>
                </c:pt>
                <c:pt idx="17">
                  <c:v>1.0181083766699777E-203</c:v>
                </c:pt>
                <c:pt idx="18">
                  <c:v>1.6361800298196436E-229</c:v>
                </c:pt>
                <c:pt idx="19">
                  <c:v>1.0533255637848634E-257</c:v>
                </c:pt>
                <c:pt idx="20">
                  <c:v>2.7163680972135301E-288</c:v>
                </c:pt>
              </c:numCache>
            </c:numRef>
          </c:val>
        </c:ser>
        <c:ser>
          <c:idx val="4"/>
          <c:order val="4"/>
          <c:tx>
            <c:strRef>
              <c:f>degression!$I$7</c:f>
              <c:strCache>
                <c:ptCount val="1"/>
                <c:pt idx="0">
                  <c:v>-0.6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degression!$J$7:$AD$7</c:f>
              <c:numCache>
                <c:formatCode>General</c:formatCode>
                <c:ptCount val="21"/>
                <c:pt idx="0">
                  <c:v>2.3468501354978793E-119</c:v>
                </c:pt>
                <c:pt idx="1">
                  <c:v>2.4591727724398771E-104</c:v>
                </c:pt>
                <c:pt idx="2">
                  <c:v>1.0322554534639795E-91</c:v>
                </c:pt>
                <c:pt idx="3">
                  <c:v>1.7357204890532285E-81</c:v>
                </c:pt>
                <c:pt idx="4">
                  <c:v>1.169140901015813E-73</c:v>
                </c:pt>
                <c:pt idx="5">
                  <c:v>3.1546296286872678E-68</c:v>
                </c:pt>
                <c:pt idx="6">
                  <c:v>3.4097643182105577E-65</c:v>
                </c:pt>
                <c:pt idx="7">
                  <c:v>1.4763686188545404E-64</c:v>
                </c:pt>
                <c:pt idx="8">
                  <c:v>2.5607059405594272E-66</c:v>
                </c:pt>
                <c:pt idx="9">
                  <c:v>1.7791766591149292E-70</c:v>
                </c:pt>
                <c:pt idx="10">
                  <c:v>4.9519117440736973E-77</c:v>
                </c:pt>
                <c:pt idx="11">
                  <c:v>5.5210436289894328E-86</c:v>
                </c:pt>
                <c:pt idx="12">
                  <c:v>2.4658344866105422E-97</c:v>
                </c:pt>
                <c:pt idx="13">
                  <c:v>4.4116507625633468E-111</c:v>
                </c:pt>
                <c:pt idx="14">
                  <c:v>3.1617883012661286E-127</c:v>
                </c:pt>
                <c:pt idx="15">
                  <c:v>9.0773464461375457E-146</c:v>
                </c:pt>
                <c:pt idx="16">
                  <c:v>1.0439495075958681E-166</c:v>
                </c:pt>
                <c:pt idx="17">
                  <c:v>4.8094402804079742E-190</c:v>
                </c:pt>
                <c:pt idx="18">
                  <c:v>8.8757291090810844E-216</c:v>
                </c:pt>
                <c:pt idx="19">
                  <c:v>6.561573550580592E-244</c:v>
                </c:pt>
                <c:pt idx="20">
                  <c:v>1.9431504326576342E-274</c:v>
                </c:pt>
              </c:numCache>
            </c:numRef>
          </c:val>
        </c:ser>
        <c:ser>
          <c:idx val="5"/>
          <c:order val="5"/>
          <c:tx>
            <c:strRef>
              <c:f>degression!$I$8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degression!$J$8:$AD$8</c:f>
              <c:numCache>
                <c:formatCode>General</c:formatCode>
                <c:ptCount val="21"/>
                <c:pt idx="0">
                  <c:v>6.8670530287637294E-108</c:v>
                </c:pt>
                <c:pt idx="1">
                  <c:v>8.2631666385268628E-93</c:v>
                </c:pt>
                <c:pt idx="2">
                  <c:v>3.983062129760531E-80</c:v>
                </c:pt>
                <c:pt idx="3">
                  <c:v>7.6909875881628767E-70</c:v>
                </c:pt>
                <c:pt idx="4">
                  <c:v>5.9489675512118436E-62</c:v>
                </c:pt>
                <c:pt idx="5">
                  <c:v>1.8432979900673982E-56</c:v>
                </c:pt>
                <c:pt idx="6">
                  <c:v>2.2879364585667096E-53</c:v>
                </c:pt>
                <c:pt idx="7">
                  <c:v>1.1375927829222007E-52</c:v>
                </c:pt>
                <c:pt idx="8">
                  <c:v>2.2658134857186555E-54</c:v>
                </c:pt>
                <c:pt idx="9">
                  <c:v>1.8078231621868855E-58</c:v>
                </c:pt>
                <c:pt idx="10">
                  <c:v>5.7780619691742591E-65</c:v>
                </c:pt>
                <c:pt idx="11">
                  <c:v>7.3978054198630229E-74</c:v>
                </c:pt>
                <c:pt idx="12">
                  <c:v>3.7941812442880615E-85</c:v>
                </c:pt>
                <c:pt idx="13">
                  <c:v>7.7952078834227415E-99</c:v>
                </c:pt>
                <c:pt idx="14">
                  <c:v>6.4155189187625472E-115</c:v>
                </c:pt>
                <c:pt idx="15">
                  <c:v>2.1150972394579867E-133</c:v>
                </c:pt>
                <c:pt idx="16">
                  <c:v>2.7933370819382393E-154</c:v>
                </c:pt>
                <c:pt idx="17">
                  <c:v>1.4777835059031146E-177</c:v>
                </c:pt>
                <c:pt idx="18">
                  <c:v>3.1317907930327179E-203</c:v>
                </c:pt>
                <c:pt idx="19">
                  <c:v>2.6586987477212867E-231</c:v>
                </c:pt>
                <c:pt idx="20">
                  <c:v>9.0414894293611003E-262</c:v>
                </c:pt>
              </c:numCache>
            </c:numRef>
          </c:val>
        </c:ser>
        <c:ser>
          <c:idx val="6"/>
          <c:order val="6"/>
          <c:tx>
            <c:strRef>
              <c:f>degression!$I$9</c:f>
              <c:strCache>
                <c:ptCount val="1"/>
                <c:pt idx="0">
                  <c:v>-0.4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degression!$J$9:$AD$9</c:f>
              <c:numCache>
                <c:formatCode>General</c:formatCode>
                <c:ptCount val="21"/>
                <c:pt idx="0">
                  <c:v>1.3069867885974149E-97</c:v>
                </c:pt>
                <c:pt idx="1">
                  <c:v>1.8060082634127149E-82</c:v>
                </c:pt>
                <c:pt idx="2">
                  <c:v>9.9968397056832653E-70</c:v>
                </c:pt>
                <c:pt idx="3">
                  <c:v>2.2166656108822676E-59</c:v>
                </c:pt>
                <c:pt idx="4">
                  <c:v>1.9689382632134623E-51</c:v>
                </c:pt>
                <c:pt idx="5">
                  <c:v>7.0058119198646336E-46</c:v>
                </c:pt>
                <c:pt idx="6">
                  <c:v>9.9857182669576941E-43</c:v>
                </c:pt>
                <c:pt idx="7">
                  <c:v>5.7015718780929364E-42</c:v>
                </c:pt>
                <c:pt idx="8">
                  <c:v>1.3040803724633401E-43</c:v>
                </c:pt>
                <c:pt idx="9">
                  <c:v>1.1948367532964767E-47</c:v>
                </c:pt>
                <c:pt idx="10">
                  <c:v>4.3853801612996644E-54</c:v>
                </c:pt>
                <c:pt idx="11">
                  <c:v>6.4476340778945854E-63</c:v>
                </c:pt>
                <c:pt idx="12">
                  <c:v>3.7974142547862293E-74</c:v>
                </c:pt>
                <c:pt idx="13">
                  <c:v>8.9592164805003139E-88</c:v>
                </c:pt>
                <c:pt idx="14">
                  <c:v>8.467331142892315E-104</c:v>
                </c:pt>
                <c:pt idx="15">
                  <c:v>3.2056604463242159E-122</c:v>
                </c:pt>
                <c:pt idx="16">
                  <c:v>4.8616417452852796E-143</c:v>
                </c:pt>
                <c:pt idx="17">
                  <c:v>2.9535399276433651E-166</c:v>
                </c:pt>
                <c:pt idx="18">
                  <c:v>7.1878201180838638E-192</c:v>
                </c:pt>
                <c:pt idx="19">
                  <c:v>7.0072242049570298E-220</c:v>
                </c:pt>
                <c:pt idx="20">
                  <c:v>2.7364611512910801E-250</c:v>
                </c:pt>
              </c:numCache>
            </c:numRef>
          </c:val>
        </c:ser>
        <c:ser>
          <c:idx val="7"/>
          <c:order val="7"/>
          <c:tx>
            <c:strRef>
              <c:f>degression!$I$10</c:f>
              <c:strCache>
                <c:ptCount val="1"/>
                <c:pt idx="0">
                  <c:v>-0.3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degression!$J$10:$AD$10</c:f>
              <c:numCache>
                <c:formatCode>General</c:formatCode>
                <c:ptCount val="21"/>
                <c:pt idx="0">
                  <c:v>1.6180343863228438E-88</c:v>
                </c:pt>
                <c:pt idx="1">
                  <c:v>2.5674896881836502E-73</c:v>
                </c:pt>
                <c:pt idx="2">
                  <c:v>1.6320149356825144E-60</c:v>
                </c:pt>
                <c:pt idx="3">
                  <c:v>4.1556026046262892E-50</c:v>
                </c:pt>
                <c:pt idx="4">
                  <c:v>4.2387553460937059E-42</c:v>
                </c:pt>
                <c:pt idx="5">
                  <c:v>1.7319571824731148E-36</c:v>
                </c:pt>
                <c:pt idx="6">
                  <c:v>2.8348521384780397E-33</c:v>
                </c:pt>
                <c:pt idx="7">
                  <c:v>1.8587378047009842E-32</c:v>
                </c:pt>
                <c:pt idx="8">
                  <c:v>4.8820285228243958E-34</c:v>
                </c:pt>
                <c:pt idx="9">
                  <c:v>5.1366142543177305E-38</c:v>
                </c:pt>
                <c:pt idx="10">
                  <c:v>2.1649509074771602E-44</c:v>
                </c:pt>
                <c:pt idx="11">
                  <c:v>3.6552207689414136E-53</c:v>
                </c:pt>
                <c:pt idx="12">
                  <c:v>2.4721432498242107E-64</c:v>
                </c:pt>
                <c:pt idx="13">
                  <c:v>6.6977373436315115E-78</c:v>
                </c:pt>
                <c:pt idx="14">
                  <c:v>7.2690398888903733E-94</c:v>
                </c:pt>
                <c:pt idx="15">
                  <c:v>3.1602428078630469E-112</c:v>
                </c:pt>
                <c:pt idx="16">
                  <c:v>5.5037450908144739E-133</c:v>
                </c:pt>
                <c:pt idx="17">
                  <c:v>3.8396410882997298E-156</c:v>
                </c:pt>
                <c:pt idx="18">
                  <c:v>1.073043701506512E-181</c:v>
                </c:pt>
                <c:pt idx="19">
                  <c:v>1.2012645164144116E-209</c:v>
                </c:pt>
                <c:pt idx="20">
                  <c:v>5.3870914474382877E-240</c:v>
                </c:pt>
              </c:numCache>
            </c:numRef>
          </c:val>
        </c:ser>
        <c:ser>
          <c:idx val="8"/>
          <c:order val="8"/>
          <c:tx>
            <c:strRef>
              <c:f>degression!$I$11</c:f>
              <c:strCache>
                <c:ptCount val="1"/>
                <c:pt idx="0">
                  <c:v>-0.2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degression!$J$11:$AD$11</c:f>
              <c:numCache>
                <c:formatCode>General</c:formatCode>
                <c:ptCount val="21"/>
                <c:pt idx="0">
                  <c:v>1.302926895731105E-80</c:v>
                </c:pt>
                <c:pt idx="1">
                  <c:v>2.3741788714724347E-65</c:v>
                </c:pt>
                <c:pt idx="2">
                  <c:v>1.7330108521189587E-52</c:v>
                </c:pt>
                <c:pt idx="3">
                  <c:v>5.067381349789748E-42</c:v>
                </c:pt>
                <c:pt idx="4">
                  <c:v>5.9355416255289247E-34</c:v>
                </c:pt>
                <c:pt idx="5">
                  <c:v>2.7850409242650194E-28</c:v>
                </c:pt>
                <c:pt idx="6">
                  <c:v>5.2347659316150103E-25</c:v>
                </c:pt>
                <c:pt idx="7">
                  <c:v>3.9414626304539917E-24</c:v>
                </c:pt>
                <c:pt idx="8">
                  <c:v>1.1888088218077599E-25</c:v>
                </c:pt>
                <c:pt idx="9">
                  <c:v>1.4363526665561404E-29</c:v>
                </c:pt>
                <c:pt idx="10">
                  <c:v>6.9519175170499684E-36</c:v>
                </c:pt>
                <c:pt idx="11">
                  <c:v>1.3478532067755861E-44</c:v>
                </c:pt>
                <c:pt idx="12">
                  <c:v>1.0468273041147668E-55</c:v>
                </c:pt>
                <c:pt idx="13">
                  <c:v>3.2568814234784304E-69</c:v>
                </c:pt>
                <c:pt idx="14">
                  <c:v>4.0590398243056815E-85</c:v>
                </c:pt>
                <c:pt idx="15">
                  <c:v>2.0264651410037403E-103</c:v>
                </c:pt>
                <c:pt idx="16">
                  <c:v>4.0527463423830619E-124</c:v>
                </c:pt>
                <c:pt idx="17">
                  <c:v>3.2467897589452256E-147</c:v>
                </c:pt>
                <c:pt idx="18">
                  <c:v>1.0419655786414591E-172</c:v>
                </c:pt>
                <c:pt idx="19">
                  <c:v>1.339513321371738E-200</c:v>
                </c:pt>
                <c:pt idx="20">
                  <c:v>6.8981901500441789E-231</c:v>
                </c:pt>
              </c:numCache>
            </c:numRef>
          </c:val>
        </c:ser>
        <c:ser>
          <c:idx val="9"/>
          <c:order val="9"/>
          <c:tx>
            <c:strRef>
              <c:f>degression!$I$12</c:f>
              <c:strCache>
                <c:ptCount val="1"/>
                <c:pt idx="0">
                  <c:v>-0.1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degression!$J$12:$AD$12</c:f>
              <c:numCache>
                <c:formatCode>General</c:formatCode>
                <c:ptCount val="21"/>
                <c:pt idx="0">
                  <c:v>6.8244570380411522E-74</c:v>
                </c:pt>
                <c:pt idx="1">
                  <c:v>1.4280187714070796E-58</c:v>
                </c:pt>
                <c:pt idx="2">
                  <c:v>1.1970001047539189E-45</c:v>
                </c:pt>
                <c:pt idx="3">
                  <c:v>4.0192860931329436E-35</c:v>
                </c:pt>
                <c:pt idx="4">
                  <c:v>5.406274741083906E-27</c:v>
                </c:pt>
                <c:pt idx="5">
                  <c:v>2.9130085819134071E-21</c:v>
                </c:pt>
                <c:pt idx="6">
                  <c:v>6.2875271845494225E-18</c:v>
                </c:pt>
                <c:pt idx="7">
                  <c:v>5.4364130628582513E-17</c:v>
                </c:pt>
                <c:pt idx="8">
                  <c:v>1.882952995642133E-18</c:v>
                </c:pt>
                <c:pt idx="9">
                  <c:v>2.6125280989015862E-22</c:v>
                </c:pt>
                <c:pt idx="10">
                  <c:v>1.4520344538906588E-28</c:v>
                </c:pt>
                <c:pt idx="11">
                  <c:v>3.2328632367673379E-37</c:v>
                </c:pt>
                <c:pt idx="12">
                  <c:v>2.8833157455652069E-48</c:v>
                </c:pt>
                <c:pt idx="13">
                  <c:v>1.030128812718517E-61</c:v>
                </c:pt>
                <c:pt idx="14">
                  <c:v>1.4742981663891865E-77</c:v>
                </c:pt>
                <c:pt idx="15">
                  <c:v>8.4522741723493584E-96</c:v>
                </c:pt>
                <c:pt idx="16">
                  <c:v>1.9411374424444517E-116</c:v>
                </c:pt>
                <c:pt idx="17">
                  <c:v>1.785802626022666E-139</c:v>
                </c:pt>
                <c:pt idx="18">
                  <c:v>6.5811999793014415E-165</c:v>
                </c:pt>
                <c:pt idx="19">
                  <c:v>9.7156347145769684E-193</c:v>
                </c:pt>
                <c:pt idx="20">
                  <c:v>5.7455515844836696E-223</c:v>
                </c:pt>
              </c:numCache>
            </c:numRef>
          </c:val>
        </c:ser>
        <c:ser>
          <c:idx val="10"/>
          <c:order val="10"/>
          <c:tx>
            <c:strRef>
              <c:f>degression!$I$13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degression!$J$13:$AD$13</c:f>
              <c:numCache>
                <c:formatCode>General</c:formatCode>
                <c:ptCount val="21"/>
                <c:pt idx="0">
                  <c:v>2.3250479394455073E-68</c:v>
                </c:pt>
                <c:pt idx="1">
                  <c:v>5.5868903736937849E-53</c:v>
                </c:pt>
                <c:pt idx="2">
                  <c:v>5.3777777179482882E-40</c:v>
                </c:pt>
                <c:pt idx="3">
                  <c:v>2.0736239724608005E-29</c:v>
                </c:pt>
                <c:pt idx="4">
                  <c:v>3.2029607919915953E-21</c:v>
                </c:pt>
                <c:pt idx="5">
                  <c:v>1.9818359392662913E-15</c:v>
                </c:pt>
                <c:pt idx="6">
                  <c:v>4.9122248415588511E-12</c:v>
                </c:pt>
                <c:pt idx="7">
                  <c:v>4.8773422778409289E-11</c:v>
                </c:pt>
                <c:pt idx="8">
                  <c:v>1.9399149557681663E-12</c:v>
                </c:pt>
                <c:pt idx="9">
                  <c:v>3.0908405990248244E-16</c:v>
                </c:pt>
                <c:pt idx="10">
                  <c:v>1.9727178987935737E-22</c:v>
                </c:pt>
                <c:pt idx="11">
                  <c:v>5.0436834504729816E-31</c:v>
                </c:pt>
                <c:pt idx="12">
                  <c:v>5.165651680408388E-42</c:v>
                </c:pt>
                <c:pt idx="13">
                  <c:v>2.11932165092831E-55</c:v>
                </c:pt>
                <c:pt idx="14">
                  <c:v>3.483077127012379E-71</c:v>
                </c:pt>
                <c:pt idx="15">
                  <c:v>2.293104082954109E-89</c:v>
                </c:pt>
                <c:pt idx="16">
                  <c:v>6.0475421475977787E-110</c:v>
                </c:pt>
                <c:pt idx="17">
                  <c:v>6.388935444089824E-133</c:v>
                </c:pt>
                <c:pt idx="18">
                  <c:v>2.7037874998750848E-158</c:v>
                </c:pt>
                <c:pt idx="19">
                  <c:v>4.5836460269403484E-186</c:v>
                </c:pt>
                <c:pt idx="20">
                  <c:v>3.1127486077411275E-216</c:v>
                </c:pt>
              </c:numCache>
            </c:numRef>
          </c:val>
        </c:ser>
        <c:ser>
          <c:idx val="11"/>
          <c:order val="11"/>
          <c:tx>
            <c:strRef>
              <c:f>degression!$I$14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degression!$J$14:$AD$14</c:f>
              <c:numCache>
                <c:formatCode>General</c:formatCode>
                <c:ptCount val="21"/>
                <c:pt idx="0">
                  <c:v>5.1524225528447361E-64</c:v>
                </c:pt>
                <c:pt idx="1">
                  <c:v>1.4217463955657392E-48</c:v>
                </c:pt>
                <c:pt idx="2">
                  <c:v>1.5715465847072441E-35</c:v>
                </c:pt>
                <c:pt idx="3">
                  <c:v>6.9586796267917922E-25</c:v>
                </c:pt>
                <c:pt idx="4">
                  <c:v>1.2343004444147029E-16</c:v>
                </c:pt>
                <c:pt idx="5">
                  <c:v>8.7701977980083051E-11</c:v>
                </c:pt>
                <c:pt idx="6">
                  <c:v>2.4962745621064436E-7</c:v>
                </c:pt>
                <c:pt idx="7">
                  <c:v>2.8462285710192894E-6</c:v>
                </c:pt>
                <c:pt idx="8">
                  <c:v>1.2999949238480747E-7</c:v>
                </c:pt>
                <c:pt idx="9">
                  <c:v>2.3785265252433554E-11</c:v>
                </c:pt>
                <c:pt idx="10">
                  <c:v>1.7432866382271099E-17</c:v>
                </c:pt>
                <c:pt idx="11">
                  <c:v>5.1182802719953186E-26</c:v>
                </c:pt>
                <c:pt idx="12">
                  <c:v>6.0196852770921129E-37</c:v>
                </c:pt>
                <c:pt idx="13">
                  <c:v>2.8360766747555711E-50</c:v>
                </c:pt>
                <c:pt idx="14">
                  <c:v>5.3524991873464185E-66</c:v>
                </c:pt>
                <c:pt idx="15">
                  <c:v>4.0465947329399056E-84</c:v>
                </c:pt>
                <c:pt idx="16">
                  <c:v>1.2255111690968943E-104</c:v>
                </c:pt>
                <c:pt idx="17">
                  <c:v>1.4867546153643259E-127</c:v>
                </c:pt>
                <c:pt idx="18">
                  <c:v>7.2252982179616261E-153</c:v>
                </c:pt>
                <c:pt idx="19">
                  <c:v>1.4065873858781302E-180</c:v>
                </c:pt>
                <c:pt idx="20">
                  <c:v>1.0969128388955674E-210</c:v>
                </c:pt>
              </c:numCache>
            </c:numRef>
          </c:val>
        </c:ser>
        <c:ser>
          <c:idx val="12"/>
          <c:order val="12"/>
          <c:tx>
            <c:strRef>
              <c:f>degression!$I$15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degression!$J$15:$AD$15</c:f>
              <c:numCache>
                <c:formatCode>General</c:formatCode>
                <c:ptCount val="21"/>
                <c:pt idx="0">
                  <c:v>7.4268864834855932E-61</c:v>
                </c:pt>
                <c:pt idx="1">
                  <c:v>2.3533681685176818E-45</c:v>
                </c:pt>
                <c:pt idx="2">
                  <c:v>2.9872214820371897E-32</c:v>
                </c:pt>
                <c:pt idx="3">
                  <c:v>1.5189358501022388E-21</c:v>
                </c:pt>
                <c:pt idx="4">
                  <c:v>3.0938973545555406E-13</c:v>
                </c:pt>
                <c:pt idx="5">
                  <c:v>2.5244503272284864E-7</c:v>
                </c:pt>
                <c:pt idx="6">
                  <c:v>8.2512969719401353E-4</c:v>
                </c:pt>
                <c:pt idx="7">
                  <c:v>1.080368881294503E-2</c:v>
                </c:pt>
                <c:pt idx="8">
                  <c:v>5.6665193297158686E-4</c:v>
                </c:pt>
                <c:pt idx="9">
                  <c:v>1.1905705693356738E-7</c:v>
                </c:pt>
                <c:pt idx="10">
                  <c:v>1.0020476426219418E-13</c:v>
                </c:pt>
                <c:pt idx="11">
                  <c:v>3.3784388187774347E-22</c:v>
                </c:pt>
                <c:pt idx="12">
                  <c:v>4.5628711641264892E-33</c:v>
                </c:pt>
                <c:pt idx="13">
                  <c:v>2.4686232446610395E-46</c:v>
                </c:pt>
                <c:pt idx="14">
                  <c:v>5.3501490544762897E-62</c:v>
                </c:pt>
                <c:pt idx="15">
                  <c:v>4.644846957422719E-80</c:v>
                </c:pt>
                <c:pt idx="16">
                  <c:v>1.6153677062449402E-100</c:v>
                </c:pt>
                <c:pt idx="17">
                  <c:v>2.2504317357351184E-123</c:v>
                </c:pt>
                <c:pt idx="18">
                  <c:v>1.255899104566048E-148</c:v>
                </c:pt>
                <c:pt idx="19">
                  <c:v>2.8076186449668534E-176</c:v>
                </c:pt>
                <c:pt idx="20">
                  <c:v>2.5142933386845447E-206</c:v>
                </c:pt>
              </c:numCache>
            </c:numRef>
          </c:val>
        </c:ser>
        <c:ser>
          <c:idx val="13"/>
          <c:order val="13"/>
          <c:tx>
            <c:strRef>
              <c:f>degression!$I$16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degression!$J$16:$AD$16</c:f>
              <c:numCache>
                <c:formatCode>General</c:formatCode>
                <c:ptCount val="21"/>
                <c:pt idx="0">
                  <c:v>6.9633440275992732E-59</c:v>
                </c:pt>
                <c:pt idx="1">
                  <c:v>2.5338060382898089E-43</c:v>
                </c:pt>
                <c:pt idx="2">
                  <c:v>3.6933744558513687E-30</c:v>
                </c:pt>
                <c:pt idx="3">
                  <c:v>2.1565909356837758E-19</c:v>
                </c:pt>
                <c:pt idx="4">
                  <c:v>5.0443669281868845E-11</c:v>
                </c:pt>
                <c:pt idx="5">
                  <c:v>4.7265039351648393E-5</c:v>
                </c:pt>
                <c:pt idx="6">
                  <c:v>0.17740580960491034</c:v>
                </c:pt>
                <c:pt idx="7">
                  <c:v>2.6674120680315268</c:v>
                </c:pt>
                <c:pt idx="8">
                  <c:v>0.16065966071665203</c:v>
                </c:pt>
                <c:pt idx="9">
                  <c:v>3.8763058725822302E-5</c:v>
                </c:pt>
                <c:pt idx="10">
                  <c:v>3.7464823654154815E-11</c:v>
                </c:pt>
                <c:pt idx="11">
                  <c:v>1.4505202835322949E-19</c:v>
                </c:pt>
                <c:pt idx="12">
                  <c:v>2.2496677344304074E-30</c:v>
                </c:pt>
                <c:pt idx="13">
                  <c:v>1.3976789125377519E-43</c:v>
                </c:pt>
                <c:pt idx="14">
                  <c:v>3.4784911755673335E-59</c:v>
                </c:pt>
                <c:pt idx="15">
                  <c:v>3.4679183121908001E-77</c:v>
                </c:pt>
                <c:pt idx="16">
                  <c:v>1.3849728883901398E-97</c:v>
                </c:pt>
                <c:pt idx="17">
                  <c:v>2.2156856488915312E-120</c:v>
                </c:pt>
                <c:pt idx="18">
                  <c:v>1.4199383127843341E-145</c:v>
                </c:pt>
                <c:pt idx="19">
                  <c:v>3.6452328056708324E-173</c:v>
                </c:pt>
                <c:pt idx="20">
                  <c:v>3.7486554296698016E-203</c:v>
                </c:pt>
              </c:numCache>
            </c:numRef>
          </c:val>
        </c:ser>
        <c:ser>
          <c:idx val="14"/>
          <c:order val="14"/>
          <c:tx>
            <c:strRef>
              <c:f>degression!$I$17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degression!$J$17:$AD$17</c:f>
              <c:numCache>
                <c:formatCode>General</c:formatCode>
                <c:ptCount val="21"/>
                <c:pt idx="0">
                  <c:v>4.2466324237753468E-58</c:v>
                </c:pt>
                <c:pt idx="1">
                  <c:v>1.774486139584729E-42</c:v>
                </c:pt>
                <c:pt idx="2">
                  <c:v>2.9702637256627208E-29</c:v>
                </c:pt>
                <c:pt idx="3">
                  <c:v>1.9916447294423869E-18</c:v>
                </c:pt>
                <c:pt idx="4">
                  <c:v>5.3496231691590752E-10</c:v>
                </c:pt>
                <c:pt idx="5">
                  <c:v>5.7561084894893096E-4</c:v>
                </c:pt>
                <c:pt idx="6">
                  <c:v>2.4810139739167156</c:v>
                </c:pt>
                <c:pt idx="7">
                  <c:v>42.837479523306463</c:v>
                </c:pt>
                <c:pt idx="8">
                  <c:v>2.9628732240195625</c:v>
                </c:pt>
                <c:pt idx="9">
                  <c:v>8.2091215930439035E-4</c:v>
                </c:pt>
                <c:pt idx="10">
                  <c:v>9.1111829577980613E-10</c:v>
                </c:pt>
                <c:pt idx="11">
                  <c:v>4.0508606778364034E-18</c:v>
                </c:pt>
                <c:pt idx="12">
                  <c:v>7.2146340242293413E-29</c:v>
                </c:pt>
                <c:pt idx="13">
                  <c:v>5.147255951357567E-42</c:v>
                </c:pt>
                <c:pt idx="14">
                  <c:v>1.471064391656603E-57</c:v>
                </c:pt>
                <c:pt idx="15">
                  <c:v>1.6841550107947014E-75</c:v>
                </c:pt>
                <c:pt idx="16">
                  <c:v>7.7237267388551422E-96</c:v>
                </c:pt>
                <c:pt idx="17">
                  <c:v>1.4189470801856038E-118</c:v>
                </c:pt>
                <c:pt idx="18">
                  <c:v>1.0442391151349028E-143</c:v>
                </c:pt>
                <c:pt idx="19">
                  <c:v>3.0784221497536958E-171</c:v>
                </c:pt>
                <c:pt idx="20">
                  <c:v>3.6353887027564146E-201</c:v>
                </c:pt>
              </c:numCache>
            </c:numRef>
          </c:val>
        </c:ser>
        <c:ser>
          <c:idx val="15"/>
          <c:order val="15"/>
          <c:tx>
            <c:strRef>
              <c:f>degression!$I$18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degression!$J$18:$AD$18</c:f>
              <c:numCache>
                <c:formatCode>General</c:formatCode>
                <c:ptCount val="21"/>
                <c:pt idx="0">
                  <c:v>1.6845629445731123E-58</c:v>
                </c:pt>
                <c:pt idx="1">
                  <c:v>8.0832797427983858E-43</c:v>
                </c:pt>
                <c:pt idx="2">
                  <c:v>1.5537546254274087E-29</c:v>
                </c:pt>
                <c:pt idx="3">
                  <c:v>1.1963870955049462E-18</c:v>
                </c:pt>
                <c:pt idx="4">
                  <c:v>3.6902472507164458E-10</c:v>
                </c:pt>
                <c:pt idx="5">
                  <c:v>4.5596727117917454E-4</c:v>
                </c:pt>
                <c:pt idx="6">
                  <c:v>2.256868919891573</c:v>
                </c:pt>
                <c:pt idx="7">
                  <c:v>44.747982628185525</c:v>
                </c:pt>
                <c:pt idx="8">
                  <c:v>3.5541442128758187</c:v>
                </c:pt>
                <c:pt idx="9">
                  <c:v>1.1308137759882396E-3</c:v>
                </c:pt>
                <c:pt idx="10">
                  <c:v>1.441257549870164E-9</c:v>
                </c:pt>
                <c:pt idx="11">
                  <c:v>7.3584536717134657E-18</c:v>
                </c:pt>
                <c:pt idx="12">
                  <c:v>1.5049635602035067E-28</c:v>
                </c:pt>
                <c:pt idx="13">
                  <c:v>1.2329908929991013E-41</c:v>
                </c:pt>
                <c:pt idx="14">
                  <c:v>4.0465807682092834E-57</c:v>
                </c:pt>
                <c:pt idx="15">
                  <c:v>5.3199924672782296E-75</c:v>
                </c:pt>
                <c:pt idx="16">
                  <c:v>2.8017429091193157E-95</c:v>
                </c:pt>
                <c:pt idx="17">
                  <c:v>5.9107148120952952E-118</c:v>
                </c:pt>
                <c:pt idx="18">
                  <c:v>4.9951230294183446E-143</c:v>
                </c:pt>
                <c:pt idx="19">
                  <c:v>1.6910125590986497E-170</c:v>
                </c:pt>
                <c:pt idx="20">
                  <c:v>2.2932000193680183E-200</c:v>
                </c:pt>
              </c:numCache>
            </c:numRef>
          </c:val>
        </c:ser>
        <c:ser>
          <c:idx val="16"/>
          <c:order val="16"/>
          <c:tx>
            <c:strRef>
              <c:f>degression!$I$19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degression!$J$19:$AD$19</c:f>
              <c:numCache>
                <c:formatCode>General</c:formatCode>
                <c:ptCount val="21"/>
                <c:pt idx="0">
                  <c:v>4.3465588889591172E-60</c:v>
                </c:pt>
                <c:pt idx="1">
                  <c:v>2.3950708180139908E-44</c:v>
                </c:pt>
                <c:pt idx="2">
                  <c:v>5.2867114897176122E-31</c:v>
                </c:pt>
                <c:pt idx="3">
                  <c:v>4.6746308566450878E-20</c:v>
                </c:pt>
                <c:pt idx="4">
                  <c:v>1.6557832785063944E-11</c:v>
                </c:pt>
                <c:pt idx="5">
                  <c:v>2.3493846301818105E-5</c:v>
                </c:pt>
                <c:pt idx="6">
                  <c:v>0.13353626164681845</c:v>
                </c:pt>
                <c:pt idx="7">
                  <c:v>3.0404562919724181</c:v>
                </c:pt>
                <c:pt idx="8">
                  <c:v>0.27731462573098786</c:v>
                </c:pt>
                <c:pt idx="9">
                  <c:v>1.0132141482513959E-4</c:v>
                </c:pt>
                <c:pt idx="10">
                  <c:v>1.4829420353852153E-10</c:v>
                </c:pt>
                <c:pt idx="11">
                  <c:v>8.6944390243549387E-19</c:v>
                </c:pt>
                <c:pt idx="12">
                  <c:v>2.0419890840799353E-29</c:v>
                </c:pt>
                <c:pt idx="13">
                  <c:v>1.921143147811604E-42</c:v>
                </c:pt>
                <c:pt idx="14">
                  <c:v>7.2403655949010694E-58</c:v>
                </c:pt>
                <c:pt idx="15">
                  <c:v>1.093089508080455E-75</c:v>
                </c:pt>
                <c:pt idx="16">
                  <c:v>6.6106690476034466E-96</c:v>
                </c:pt>
                <c:pt idx="17">
                  <c:v>1.601509668978191E-118</c:v>
                </c:pt>
                <c:pt idx="18">
                  <c:v>1.5542045444231463E-143</c:v>
                </c:pt>
                <c:pt idx="19">
                  <c:v>6.04200727469792E-171</c:v>
                </c:pt>
                <c:pt idx="20">
                  <c:v>9.4091149239453071E-201</c:v>
                </c:pt>
              </c:numCache>
            </c:numRef>
          </c:val>
        </c:ser>
        <c:ser>
          <c:idx val="17"/>
          <c:order val="17"/>
          <c:tx>
            <c:strRef>
              <c:f>degression!$I$20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degression!$J$20:$AD$20</c:f>
              <c:numCache>
                <c:formatCode>General</c:formatCode>
                <c:ptCount val="21"/>
                <c:pt idx="0">
                  <c:v>7.2949050843596686E-63</c:v>
                </c:pt>
                <c:pt idx="1">
                  <c:v>4.6159900329742808E-47</c:v>
                </c:pt>
                <c:pt idx="2">
                  <c:v>1.170050318430398E-33</c:v>
                </c:pt>
                <c:pt idx="3">
                  <c:v>1.1880608250820148E-22</c:v>
                </c:pt>
                <c:pt idx="4">
                  <c:v>4.8324489216097889E-14</c:v>
                </c:pt>
                <c:pt idx="5">
                  <c:v>7.8739078655374041E-8</c:v>
                </c:pt>
                <c:pt idx="6">
                  <c:v>5.139345858138722E-4</c:v>
                </c:pt>
                <c:pt idx="7">
                  <c:v>1.3437541583357025E-2</c:v>
                </c:pt>
                <c:pt idx="8">
                  <c:v>1.4074282284290065E-3</c:v>
                </c:pt>
                <c:pt idx="9">
                  <c:v>5.9050985957881962E-7</c:v>
                </c:pt>
                <c:pt idx="10">
                  <c:v>9.9248170337099364E-13</c:v>
                </c:pt>
                <c:pt idx="11">
                  <c:v>6.6820900644005865E-21</c:v>
                </c:pt>
                <c:pt idx="12">
                  <c:v>1.8021735054442268E-31</c:v>
                </c:pt>
                <c:pt idx="13">
                  <c:v>1.9470420732782516E-44</c:v>
                </c:pt>
                <c:pt idx="14">
                  <c:v>8.4265253507455651E-60</c:v>
                </c:pt>
                <c:pt idx="15">
                  <c:v>1.4608855286369689E-77</c:v>
                </c:pt>
                <c:pt idx="16">
                  <c:v>1.014561323261289E-97</c:v>
                </c:pt>
                <c:pt idx="17">
                  <c:v>2.8225060235013407E-120</c:v>
                </c:pt>
                <c:pt idx="18">
                  <c:v>3.1454726437113995E-145</c:v>
                </c:pt>
                <c:pt idx="19">
                  <c:v>1.4042078850347083E-172</c:v>
                </c:pt>
                <c:pt idx="20">
                  <c:v>2.5111425223551834E-202</c:v>
                </c:pt>
              </c:numCache>
            </c:numRef>
          </c:val>
        </c:ser>
        <c:ser>
          <c:idx val="18"/>
          <c:order val="18"/>
          <c:tx>
            <c:strRef>
              <c:f>degression!$I$21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degression!$J$21:$AD$21</c:f>
              <c:numCache>
                <c:formatCode>General</c:formatCode>
                <c:ptCount val="21"/>
                <c:pt idx="0">
                  <c:v>7.9636006972460643E-67</c:v>
                </c:pt>
                <c:pt idx="1">
                  <c:v>5.7866487088403971E-51</c:v>
                </c:pt>
                <c:pt idx="2">
                  <c:v>1.6843766825091239E-37</c:v>
                </c:pt>
                <c:pt idx="3">
                  <c:v>1.9640194433341045E-26</c:v>
                </c:pt>
                <c:pt idx="4">
                  <c:v>9.1737479780483264E-18</c:v>
                </c:pt>
                <c:pt idx="5">
                  <c:v>1.7164939892949472E-11</c:v>
                </c:pt>
                <c:pt idx="6">
                  <c:v>1.286566470215801E-7</c:v>
                </c:pt>
                <c:pt idx="7">
                  <c:v>3.862928152284135E-6</c:v>
                </c:pt>
                <c:pt idx="8">
                  <c:v>4.6461742370462708E-7</c:v>
                </c:pt>
                <c:pt idx="9">
                  <c:v>2.2385603847917186E-10</c:v>
                </c:pt>
                <c:pt idx="10">
                  <c:v>4.3205257253517937E-16</c:v>
                </c:pt>
                <c:pt idx="11">
                  <c:v>3.3404027821059815E-24</c:v>
                </c:pt>
                <c:pt idx="12">
                  <c:v>1.0345596546883561E-34</c:v>
                </c:pt>
                <c:pt idx="13">
                  <c:v>1.2835319955477032E-47</c:v>
                </c:pt>
                <c:pt idx="14">
                  <c:v>6.3789958580958559E-63</c:v>
                </c:pt>
                <c:pt idx="15">
                  <c:v>1.2699668979579599E-80</c:v>
                </c:pt>
                <c:pt idx="16">
                  <c:v>1.0128075774730809E-100</c:v>
                </c:pt>
                <c:pt idx="17">
                  <c:v>3.2356083137678485E-123</c:v>
                </c:pt>
                <c:pt idx="18">
                  <c:v>4.1407537444896314E-148</c:v>
                </c:pt>
                <c:pt idx="19">
                  <c:v>2.1227425423023111E-175</c:v>
                </c:pt>
                <c:pt idx="20">
                  <c:v>4.3592292018404836E-205</c:v>
                </c:pt>
              </c:numCache>
            </c:numRef>
          </c:val>
        </c:ser>
        <c:ser>
          <c:idx val="19"/>
          <c:order val="19"/>
          <c:tx>
            <c:strRef>
              <c:f>degression!$I$22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degression!$J$22:$AD$22</c:f>
              <c:numCache>
                <c:formatCode>General</c:formatCode>
                <c:ptCount val="21"/>
                <c:pt idx="0">
                  <c:v>5.6547714826465944E-72</c:v>
                </c:pt>
                <c:pt idx="1">
                  <c:v>4.7185126875544717E-56</c:v>
                </c:pt>
                <c:pt idx="2">
                  <c:v>1.5772104832828912E-42</c:v>
                </c:pt>
                <c:pt idx="3">
                  <c:v>2.111877109045009E-31</c:v>
                </c:pt>
                <c:pt idx="4">
                  <c:v>1.1327709174948025E-22</c:v>
                </c:pt>
                <c:pt idx="5">
                  <c:v>2.4339407286729773E-16</c:v>
                </c:pt>
                <c:pt idx="6">
                  <c:v>2.0949437454453122E-12</c:v>
                </c:pt>
                <c:pt idx="7">
                  <c:v>7.2231925637567176E-11</c:v>
                </c:pt>
                <c:pt idx="8">
                  <c:v>9.9765522212552936E-12</c:v>
                </c:pt>
                <c:pt idx="9">
                  <c:v>5.5198366701933182E-15</c:v>
                </c:pt>
                <c:pt idx="10">
                  <c:v>1.2233942482900311E-20</c:v>
                </c:pt>
                <c:pt idx="11">
                  <c:v>1.0861782480285358E-28</c:v>
                </c:pt>
                <c:pt idx="12">
                  <c:v>3.8630490999290274E-39</c:v>
                </c:pt>
                <c:pt idx="13">
                  <c:v>5.5036881110170212E-52</c:v>
                </c:pt>
                <c:pt idx="14">
                  <c:v>3.1410283879088111E-67</c:v>
                </c:pt>
                <c:pt idx="15">
                  <c:v>7.1809907612920699E-85</c:v>
                </c:pt>
                <c:pt idx="16">
                  <c:v>6.576447150441698E-105</c:v>
                </c:pt>
                <c:pt idx="17">
                  <c:v>2.4126413156580066E-127</c:v>
                </c:pt>
                <c:pt idx="18">
                  <c:v>3.5455910863274503E-152</c:v>
                </c:pt>
                <c:pt idx="19">
                  <c:v>2.0872717391934098E-179</c:v>
                </c:pt>
                <c:pt idx="20">
                  <c:v>4.9222514883137206E-209</c:v>
                </c:pt>
              </c:numCache>
            </c:numRef>
          </c:val>
        </c:ser>
        <c:ser>
          <c:idx val="20"/>
          <c:order val="20"/>
          <c:tx>
            <c:strRef>
              <c:f>degression!$I$23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degression!$J$23:$AD$23</c:f>
              <c:numCache>
                <c:formatCode>General</c:formatCode>
                <c:ptCount val="21"/>
                <c:pt idx="0">
                  <c:v>2.611778817051954E-78</c:v>
                </c:pt>
                <c:pt idx="1">
                  <c:v>2.502642922184016E-62</c:v>
                </c:pt>
                <c:pt idx="2">
                  <c:v>9.6062932960541008E-49</c:v>
                </c:pt>
                <c:pt idx="3">
                  <c:v>1.4770910123514398E-37</c:v>
                </c:pt>
                <c:pt idx="4">
                  <c:v>9.0981507572732418E-29</c:v>
                </c:pt>
                <c:pt idx="5">
                  <c:v>2.244881712233218E-22</c:v>
                </c:pt>
                <c:pt idx="6">
                  <c:v>2.2188515902577073E-18</c:v>
                </c:pt>
                <c:pt idx="7">
                  <c:v>8.785318441543465E-17</c:v>
                </c:pt>
                <c:pt idx="8">
                  <c:v>1.3934173725241144E-17</c:v>
                </c:pt>
                <c:pt idx="9">
                  <c:v>8.85318202447294E-21</c:v>
                </c:pt>
                <c:pt idx="10">
                  <c:v>2.2532637305609476E-26</c:v>
                </c:pt>
                <c:pt idx="11">
                  <c:v>2.2973074379620302E-34</c:v>
                </c:pt>
                <c:pt idx="12">
                  <c:v>9.3825453257079761E-45</c:v>
                </c:pt>
                <c:pt idx="13">
                  <c:v>1.5350293490700388E-57</c:v>
                </c:pt>
                <c:pt idx="14">
                  <c:v>1.0060212529353608E-72</c:v>
                </c:pt>
                <c:pt idx="15">
                  <c:v>2.6411440444929349E-90</c:v>
                </c:pt>
                <c:pt idx="16">
                  <c:v>2.7776113599159448E-110</c:v>
                </c:pt>
                <c:pt idx="17">
                  <c:v>1.1701602241204138E-132</c:v>
                </c:pt>
                <c:pt idx="18">
                  <c:v>1.9747569153208459E-157</c:v>
                </c:pt>
                <c:pt idx="19">
                  <c:v>1.334985089288211E-184</c:v>
                </c:pt>
                <c:pt idx="20">
                  <c:v>3.6152109735010484E-214</c:v>
                </c:pt>
              </c:numCache>
            </c:numRef>
          </c:val>
        </c:ser>
        <c:bandFmts/>
        <c:axId val="86345216"/>
        <c:axId val="86346752"/>
        <c:axId val="86312704"/>
      </c:surface3DChart>
      <c:catAx>
        <c:axId val="86345216"/>
        <c:scaling>
          <c:orientation val="minMax"/>
        </c:scaling>
        <c:axPos val="b"/>
        <c:numFmt formatCode="General" sourceLinked="1"/>
        <c:tickLblPos val="nextTo"/>
        <c:crossAx val="86346752"/>
        <c:crosses val="autoZero"/>
        <c:auto val="1"/>
        <c:lblAlgn val="ctr"/>
        <c:lblOffset val="100"/>
      </c:catAx>
      <c:valAx>
        <c:axId val="86346752"/>
        <c:scaling>
          <c:orientation val="minMax"/>
        </c:scaling>
        <c:axPos val="l"/>
        <c:majorGridlines/>
        <c:numFmt formatCode="#,##0;\-#,##0" sourceLinked="0"/>
        <c:tickLblPos val="none"/>
        <c:spPr>
          <a:noFill/>
          <a:ln>
            <a:noFill/>
          </a:ln>
        </c:spPr>
        <c:crossAx val="86345216"/>
        <c:crosses val="autoZero"/>
        <c:crossBetween val="midCat"/>
      </c:valAx>
      <c:serAx>
        <c:axId val="86312704"/>
        <c:scaling>
          <c:orientation val="minMax"/>
        </c:scaling>
        <c:axPos val="b"/>
        <c:tickLblPos val="nextTo"/>
        <c:crossAx val="86346752"/>
        <c:crosses val="autoZero"/>
      </c:ser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>
        <c:manualLayout>
          <c:layoutTarget val="inner"/>
          <c:xMode val="edge"/>
          <c:yMode val="edge"/>
          <c:x val="0.12338653190739217"/>
          <c:y val="6.853407212987267E-2"/>
          <c:w val="0.84264347553570773"/>
          <c:h val="0.7618309516865952"/>
        </c:manualLayout>
      </c:layout>
      <c:scatterChart>
        <c:scatterStyle val="lineMarker"/>
        <c:ser>
          <c:idx val="0"/>
          <c:order val="0"/>
          <c:tx>
            <c:strRef>
              <c:f>degression!$B$4</c:f>
              <c:strCache>
                <c:ptCount val="1"/>
                <c:pt idx="0">
                  <c:v>t</c:v>
                </c:pt>
              </c:strCache>
            </c:strRef>
          </c:tx>
          <c:spPr>
            <a:ln w="28575">
              <a:noFill/>
            </a:ln>
          </c:spPr>
          <c:xVal>
            <c:numRef>
              <c:f>degression!$A$5:$A$36</c:f>
              <c:numCache>
                <c:formatCode>General</c:formatCode>
                <c:ptCount val="32"/>
                <c:pt idx="0">
                  <c:v>-0.43608704341352222</c:v>
                </c:pt>
                <c:pt idx="1">
                  <c:v>-0.49612774922504332</c:v>
                </c:pt>
                <c:pt idx="2">
                  <c:v>-0.92863162850692582</c:v>
                </c:pt>
                <c:pt idx="3">
                  <c:v>0.86715352433340165</c:v>
                </c:pt>
                <c:pt idx="4">
                  <c:v>-0.48742116907284361</c:v>
                </c:pt>
                <c:pt idx="5">
                  <c:v>-0.55397102522600239</c:v>
                </c:pt>
                <c:pt idx="6">
                  <c:v>-0.9685477463337886</c:v>
                </c:pt>
                <c:pt idx="7">
                  <c:v>0.72814004018157341</c:v>
                </c:pt>
                <c:pt idx="8">
                  <c:v>0.99669699848249227</c:v>
                </c:pt>
                <c:pt idx="9">
                  <c:v>-0.87683285144487666</c:v>
                </c:pt>
                <c:pt idx="10">
                  <c:v>0.67238254724709989</c:v>
                </c:pt>
                <c:pt idx="11">
                  <c:v>0.33887087643372471</c:v>
                </c:pt>
                <c:pt idx="12">
                  <c:v>0.92167581438565449</c:v>
                </c:pt>
                <c:pt idx="13">
                  <c:v>-0.58639653733706432</c:v>
                </c:pt>
                <c:pt idx="14">
                  <c:v>0.81059876482218307</c:v>
                </c:pt>
                <c:pt idx="15">
                  <c:v>-9.3108853341397513E-2</c:v>
                </c:pt>
                <c:pt idx="16">
                  <c:v>0.31132912460798323</c:v>
                </c:pt>
                <c:pt idx="17">
                  <c:v>0.93713218699022871</c:v>
                </c:pt>
                <c:pt idx="18">
                  <c:v>-0.78853678559780427</c:v>
                </c:pt>
                <c:pt idx="19">
                  <c:v>-0.32657755376861353</c:v>
                </c:pt>
                <c:pt idx="20">
                  <c:v>0.30183954881329278</c:v>
                </c:pt>
                <c:pt idx="21">
                  <c:v>-0.89686796957963111</c:v>
                </c:pt>
              </c:numCache>
            </c:numRef>
          </c:xVal>
          <c:yVal>
            <c:numRef>
              <c:f>degression!$B$5:$B$36</c:f>
              <c:numCache>
                <c:formatCode>General</c:formatCode>
                <c:ptCount val="32"/>
                <c:pt idx="0">
                  <c:v>-0.53944624738595981</c:v>
                </c:pt>
                <c:pt idx="1">
                  <c:v>-0.33296331593202622</c:v>
                </c:pt>
                <c:pt idx="2">
                  <c:v>-0.85333449285792562</c:v>
                </c:pt>
                <c:pt idx="3">
                  <c:v>7.1598339277915507E-2</c:v>
                </c:pt>
                <c:pt idx="4">
                  <c:v>-0.53012801146387045</c:v>
                </c:pt>
                <c:pt idx="5">
                  <c:v>-0.20190779141177995</c:v>
                </c:pt>
                <c:pt idx="6">
                  <c:v>-0.67730826079348083</c:v>
                </c:pt>
                <c:pt idx="7">
                  <c:v>-3.4628763485968495E-2</c:v>
                </c:pt>
                <c:pt idx="8">
                  <c:v>0.36809955682062712</c:v>
                </c:pt>
                <c:pt idx="9">
                  <c:v>-0.97260401173988509</c:v>
                </c:pt>
                <c:pt idx="10">
                  <c:v>-0.10306340611760198</c:v>
                </c:pt>
                <c:pt idx="11">
                  <c:v>-0.22107570718823183</c:v>
                </c:pt>
                <c:pt idx="12">
                  <c:v>0.20756007974634783</c:v>
                </c:pt>
                <c:pt idx="13">
                  <c:v>-0.53644309007957758</c:v>
                </c:pt>
                <c:pt idx="14">
                  <c:v>6.7644410455975773E-2</c:v>
                </c:pt>
                <c:pt idx="15">
                  <c:v>-0.27360695686448377</c:v>
                </c:pt>
                <c:pt idx="16">
                  <c:v>-0.22085105210691086</c:v>
                </c:pt>
                <c:pt idx="17">
                  <c:v>-1.4421309340076766E-2</c:v>
                </c:pt>
                <c:pt idx="18">
                  <c:v>-0.58802776781949528</c:v>
                </c:pt>
                <c:pt idx="19">
                  <c:v>-0.86337098853440986</c:v>
                </c:pt>
                <c:pt idx="20">
                  <c:v>1.46831500291707E-2</c:v>
                </c:pt>
                <c:pt idx="21">
                  <c:v>-0.57622092897810984</c:v>
                </c:pt>
              </c:numCache>
            </c:numRef>
          </c:yVal>
        </c:ser>
        <c:axId val="86354176"/>
        <c:axId val="86355968"/>
      </c:scatterChart>
      <c:valAx>
        <c:axId val="86354176"/>
        <c:scaling>
          <c:orientation val="minMax"/>
          <c:max val="1"/>
          <c:min val="-1"/>
        </c:scaling>
        <c:axPos val="b"/>
        <c:numFmt formatCode="General" sourceLinked="1"/>
        <c:tickLblPos val="nextTo"/>
        <c:crossAx val="86355968"/>
        <c:crossesAt val="-1"/>
        <c:crossBetween val="midCat"/>
      </c:valAx>
      <c:valAx>
        <c:axId val="86355968"/>
        <c:scaling>
          <c:orientation val="minMax"/>
          <c:max val="0.4"/>
          <c:min val="-1"/>
        </c:scaling>
        <c:axPos val="l"/>
        <c:majorGridlines/>
        <c:numFmt formatCode="General" sourceLinked="1"/>
        <c:tickLblPos val="nextTo"/>
        <c:crossAx val="86354176"/>
        <c:crossesAt val="-1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view3D>
      <c:rotX val="80"/>
      <c:rotY val="0"/>
      <c:perspective val="0"/>
    </c:view3D>
    <c:plotArea>
      <c:layout>
        <c:manualLayout>
          <c:layoutTarget val="inner"/>
          <c:xMode val="edge"/>
          <c:yMode val="edge"/>
          <c:x val="5.7800594308971366E-2"/>
          <c:y val="2.2334967563016922E-2"/>
          <c:w val="0.79441185476815401"/>
          <c:h val="0.86294532758876896"/>
        </c:manualLayout>
      </c:layout>
      <c:surface3DChart>
        <c:ser>
          <c:idx val="0"/>
          <c:order val="0"/>
          <c:tx>
            <c:strRef>
              <c:f>'degression (2)'!$L$3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(2)'!$M$3:$AG$3</c:f>
              <c:numCache>
                <c:formatCode>General</c:formatCode>
                <c:ptCount val="21"/>
                <c:pt idx="0">
                  <c:v>1.9081543764035425E-2</c:v>
                </c:pt>
                <c:pt idx="1">
                  <c:v>2.3953214337673605E-2</c:v>
                </c:pt>
                <c:pt idx="2">
                  <c:v>2.880722819706295E-2</c:v>
                </c:pt>
                <c:pt idx="3">
                  <c:v>3.3191472860549055E-2</c:v>
                </c:pt>
                <c:pt idx="4">
                  <c:v>3.6638607171049019E-2</c:v>
                </c:pt>
                <c:pt idx="5">
                  <c:v>3.8747060937365567E-2</c:v>
                </c:pt>
                <c:pt idx="6">
                  <c:v>3.9257799750350639E-2</c:v>
                </c:pt>
                <c:pt idx="7">
                  <c:v>3.8106628351385716E-2</c:v>
                </c:pt>
                <c:pt idx="8">
                  <c:v>3.5437450755074096E-2</c:v>
                </c:pt>
                <c:pt idx="9">
                  <c:v>3.1572705627471151E-2</c:v>
                </c:pt>
                <c:pt idx="10">
                  <c:v>2.6949363197752162E-2</c:v>
                </c:pt>
                <c:pt idx="11">
                  <c:v>2.2038021063795619E-2</c:v>
                </c:pt>
                <c:pt idx="12">
                  <c:v>1.7265694791589976E-2</c:v>
                </c:pt>
                <c:pt idx="13">
                  <c:v>1.2959340611754107E-2</c:v>
                </c:pt>
                <c:pt idx="14">
                  <c:v>9.3189960798857746E-3</c:v>
                </c:pt>
                <c:pt idx="15">
                  <c:v>6.4201138971020809E-3</c:v>
                </c:pt>
                <c:pt idx="16">
                  <c:v>4.2374415031713108E-3</c:v>
                </c:pt>
                <c:pt idx="17">
                  <c:v>2.6794896163248338E-3</c:v>
                </c:pt>
                <c:pt idx="18">
                  <c:v>1.6232590027637245E-3</c:v>
                </c:pt>
                <c:pt idx="19">
                  <c:v>9.4213023474086987E-4</c:v>
                </c:pt>
                <c:pt idx="20">
                  <c:v>5.2386748261042961E-4</c:v>
                </c:pt>
              </c:numCache>
            </c:numRef>
          </c:val>
        </c:ser>
        <c:ser>
          <c:idx val="1"/>
          <c:order val="1"/>
          <c:tx>
            <c:strRef>
              <c:f>'degression (2)'!$L$4</c:f>
              <c:strCache>
                <c:ptCount val="1"/>
                <c:pt idx="0">
                  <c:v>-1.8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(2)'!$M$4:$AG$4</c:f>
              <c:numCache>
                <c:formatCode>General</c:formatCode>
                <c:ptCount val="21"/>
                <c:pt idx="0">
                  <c:v>2.2595916223145506E-2</c:v>
                </c:pt>
                <c:pt idx="1">
                  <c:v>2.9117536467834611E-2</c:v>
                </c:pt>
                <c:pt idx="2">
                  <c:v>3.5947333399016394E-2</c:v>
                </c:pt>
                <c:pt idx="3">
                  <c:v>4.2517342392932089E-2</c:v>
                </c:pt>
                <c:pt idx="4">
                  <c:v>4.817846076106358E-2</c:v>
                </c:pt>
                <c:pt idx="5">
                  <c:v>5.2303061473987007E-2</c:v>
                </c:pt>
                <c:pt idx="6">
                  <c:v>5.439871979641734E-2</c:v>
                </c:pt>
                <c:pt idx="7">
                  <c:v>5.4204785172254098E-2</c:v>
                </c:pt>
                <c:pt idx="8">
                  <c:v>5.174566292552165E-2</c:v>
                </c:pt>
                <c:pt idx="9">
                  <c:v>4.7325767099498456E-2</c:v>
                </c:pt>
                <c:pt idx="10">
                  <c:v>4.1467585468929091E-2</c:v>
                </c:pt>
                <c:pt idx="11">
                  <c:v>3.4810255756239687E-2</c:v>
                </c:pt>
                <c:pt idx="12">
                  <c:v>2.7995811400482837E-2</c:v>
                </c:pt>
                <c:pt idx="13">
                  <c:v>2.1570801556736269E-2</c:v>
                </c:pt>
                <c:pt idx="14">
                  <c:v>1.5923073038732485E-2</c:v>
                </c:pt>
                <c:pt idx="15">
                  <c:v>1.1260945854044115E-2</c:v>
                </c:pt>
                <c:pt idx="16">
                  <c:v>7.6297486784156366E-3</c:v>
                </c:pt>
                <c:pt idx="17">
                  <c:v>4.9525968194080909E-3</c:v>
                </c:pt>
                <c:pt idx="18">
                  <c:v>3.079945952686076E-3</c:v>
                </c:pt>
                <c:pt idx="19">
                  <c:v>1.8350191293116237E-3</c:v>
                </c:pt>
                <c:pt idx="20">
                  <c:v>1.0474311266428517E-3</c:v>
                </c:pt>
              </c:numCache>
            </c:numRef>
          </c:val>
        </c:ser>
        <c:ser>
          <c:idx val="2"/>
          <c:order val="2"/>
          <c:tx>
            <c:strRef>
              <c:f>'degression (2)'!$L$5</c:f>
              <c:strCache>
                <c:ptCount val="1"/>
                <c:pt idx="0">
                  <c:v>-1.6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(2)'!$M$5:$AG$5</c:f>
              <c:numCache>
                <c:formatCode>General</c:formatCode>
                <c:ptCount val="21"/>
                <c:pt idx="0">
                  <c:v>2.5271415977511359E-2</c:v>
                </c:pt>
                <c:pt idx="1">
                  <c:v>3.3429403550407528E-2</c:v>
                </c:pt>
                <c:pt idx="2">
                  <c:v>4.236576557553174E-2</c:v>
                </c:pt>
                <c:pt idx="3">
                  <c:v>5.1438567907143413E-2</c:v>
                </c:pt>
                <c:pt idx="4">
                  <c:v>5.983427849258955E-2</c:v>
                </c:pt>
                <c:pt idx="5">
                  <c:v>6.6680466169493122E-2</c:v>
                </c:pt>
                <c:pt idx="6">
                  <c:v>7.1192554368848443E-2</c:v>
                </c:pt>
                <c:pt idx="7">
                  <c:v>7.2821212051673828E-2</c:v>
                </c:pt>
                <c:pt idx="8">
                  <c:v>7.1362262403882104E-2</c:v>
                </c:pt>
                <c:pt idx="9">
                  <c:v>6.6998749414680078E-2</c:v>
                </c:pt>
                <c:pt idx="10">
                  <c:v>6.0263196221511661E-2</c:v>
                </c:pt>
                <c:pt idx="11">
                  <c:v>5.1930799268367557E-2</c:v>
                </c:pt>
                <c:pt idx="12">
                  <c:v>4.2873133985532275E-2</c:v>
                </c:pt>
                <c:pt idx="13">
                  <c:v>3.391039392371354E-2</c:v>
                </c:pt>
                <c:pt idx="14">
                  <c:v>2.569613574375804E-2</c:v>
                </c:pt>
                <c:pt idx="15">
                  <c:v>1.8654782083257389E-2</c:v>
                </c:pt>
                <c:pt idx="16">
                  <c:v>1.297477758504809E-2</c:v>
                </c:pt>
                <c:pt idx="17">
                  <c:v>8.6456379122353422E-3</c:v>
                </c:pt>
                <c:pt idx="18">
                  <c:v>5.5192687701345047E-3</c:v>
                </c:pt>
                <c:pt idx="19">
                  <c:v>3.3756190025457928E-3</c:v>
                </c:pt>
                <c:pt idx="20">
                  <c:v>1.977938036055114E-3</c:v>
                </c:pt>
              </c:numCache>
            </c:numRef>
          </c:val>
        </c:ser>
        <c:ser>
          <c:idx val="3"/>
          <c:order val="3"/>
          <c:tx>
            <c:strRef>
              <c:f>'degression (2)'!$L$6</c:f>
              <c:strCache>
                <c:ptCount val="1"/>
                <c:pt idx="0">
                  <c:v>-1.4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(2)'!$M$6:$AG$6</c:f>
              <c:numCache>
                <c:formatCode>General</c:formatCode>
                <c:ptCount val="21"/>
                <c:pt idx="0">
                  <c:v>2.6693920918452716E-2</c:v>
                </c:pt>
                <c:pt idx="1">
                  <c:v>3.6248146156351205E-2</c:v>
                </c:pt>
                <c:pt idx="2">
                  <c:v>4.7157047966216871E-2</c:v>
                </c:pt>
                <c:pt idx="3">
                  <c:v>5.8775292605348708E-2</c:v>
                </c:pt>
                <c:pt idx="4">
                  <c:v>7.0182747954345717E-2</c:v>
                </c:pt>
                <c:pt idx="5">
                  <c:v>8.0288494939518729E-2</c:v>
                </c:pt>
                <c:pt idx="6">
                  <c:v>8.7996144532106718E-2</c:v>
                </c:pt>
                <c:pt idx="7">
                  <c:v>9.2397740528398956E-2</c:v>
                </c:pt>
                <c:pt idx="8">
                  <c:v>9.2949367196483862E-2</c:v>
                </c:pt>
                <c:pt idx="9">
                  <c:v>8.958161813947467E-2</c:v>
                </c:pt>
                <c:pt idx="10">
                  <c:v>8.2713947493023188E-2</c:v>
                </c:pt>
                <c:pt idx="11">
                  <c:v>7.3168806677532325E-2</c:v>
                </c:pt>
                <c:pt idx="12">
                  <c:v>6.2009834992942103E-2</c:v>
                </c:pt>
                <c:pt idx="13">
                  <c:v>5.0348038849573201E-2</c:v>
                </c:pt>
                <c:pt idx="14">
                  <c:v>3.9164439985245783E-2</c:v>
                </c:pt>
                <c:pt idx="15">
                  <c:v>2.9186946533856065E-2</c:v>
                </c:pt>
                <c:pt idx="16">
                  <c:v>2.0838803693754696E-2</c:v>
                </c:pt>
                <c:pt idx="17">
                  <c:v>1.4254247124673866E-2</c:v>
                </c:pt>
                <c:pt idx="18">
                  <c:v>9.3412106011545263E-3</c:v>
                </c:pt>
                <c:pt idx="19">
                  <c:v>5.8647489009398344E-3</c:v>
                </c:pt>
                <c:pt idx="20">
                  <c:v>3.5276302728809161E-3</c:v>
                </c:pt>
              </c:numCache>
            </c:numRef>
          </c:val>
        </c:ser>
        <c:ser>
          <c:idx val="4"/>
          <c:order val="4"/>
          <c:tx>
            <c:strRef>
              <c:f>'degression (2)'!$L$7</c:f>
              <c:strCache>
                <c:ptCount val="1"/>
                <c:pt idx="0">
                  <c:v>-1.2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(2)'!$M$7:$AG$7</c:f>
              <c:numCache>
                <c:formatCode>General</c:formatCode>
                <c:ptCount val="21"/>
                <c:pt idx="0">
                  <c:v>2.6630439566911822E-2</c:v>
                </c:pt>
                <c:pt idx="1">
                  <c:v>3.7121553703850993E-2</c:v>
                </c:pt>
                <c:pt idx="2">
                  <c:v>4.9574841517301585E-2</c:v>
                </c:pt>
                <c:pt idx="3">
                  <c:v>6.3428421459846271E-2</c:v>
                </c:pt>
                <c:pt idx="4">
                  <c:v>7.7748828045328011E-2</c:v>
                </c:pt>
                <c:pt idx="5">
                  <c:v>9.1304288980971732E-2</c:v>
                </c:pt>
                <c:pt idx="6">
                  <c:v>0.10272493747908854</c:v>
                </c:pt>
                <c:pt idx="7">
                  <c:v>0.11072558200932422</c:v>
                </c:pt>
                <c:pt idx="8">
                  <c:v>0.11434243517661744</c:v>
                </c:pt>
                <c:pt idx="9">
                  <c:v>0.11312387730257908</c:v>
                </c:pt>
                <c:pt idx="10">
                  <c:v>0.10722313629551539</c:v>
                </c:pt>
                <c:pt idx="11">
                  <c:v>9.7366623518459372E-2</c:v>
                </c:pt>
                <c:pt idx="12">
                  <c:v>8.4706959375956375E-2</c:v>
                </c:pt>
                <c:pt idx="13">
                  <c:v>7.0601748193850483E-2</c:v>
                </c:pt>
                <c:pt idx="14">
                  <c:v>5.6376641005555152E-2</c:v>
                </c:pt>
                <c:pt idx="15">
                  <c:v>4.3129092236411024E-2</c:v>
                </c:pt>
                <c:pt idx="16">
                  <c:v>3.161031456361936E-2</c:v>
                </c:pt>
                <c:pt idx="17">
                  <c:v>2.2195999035332314E-2</c:v>
                </c:pt>
                <c:pt idx="18">
                  <c:v>1.4931655321475957E-2</c:v>
                </c:pt>
                <c:pt idx="19">
                  <c:v>9.623401257766789E-3</c:v>
                </c:pt>
                <c:pt idx="20">
                  <c:v>5.9420542453881139E-3</c:v>
                </c:pt>
              </c:numCache>
            </c:numRef>
          </c:val>
        </c:ser>
        <c:ser>
          <c:idx val="5"/>
          <c:order val="5"/>
          <c:tx>
            <c:strRef>
              <c:f>'degression (2)'!$L$8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(2)'!$M$8:$AG$8</c:f>
              <c:numCache>
                <c:formatCode>General</c:formatCode>
                <c:ptCount val="21"/>
                <c:pt idx="0">
                  <c:v>2.5091549010152408E-2</c:v>
                </c:pt>
                <c:pt idx="1">
                  <c:v>3.5904564417272126E-2</c:v>
                </c:pt>
                <c:pt idx="2">
                  <c:v>4.9221997165051878E-2</c:v>
                </c:pt>
                <c:pt idx="3">
                  <c:v>6.4648161563233789E-2</c:v>
                </c:pt>
                <c:pt idx="4">
                  <c:v>8.1346806192288429E-2</c:v>
                </c:pt>
                <c:pt idx="5">
                  <c:v>9.8064589167656993E-2</c:v>
                </c:pt>
                <c:pt idx="6">
                  <c:v>0.11325862877837939</c:v>
                </c:pt>
                <c:pt idx="7">
                  <c:v>0.12531924355456078</c:v>
                </c:pt>
                <c:pt idx="8">
                  <c:v>0.1328469565851331</c:v>
                </c:pt>
                <c:pt idx="9">
                  <c:v>0.134918913030948</c:v>
                </c:pt>
                <c:pt idx="10">
                  <c:v>0.1312748217102076</c:v>
                </c:pt>
                <c:pt idx="11">
                  <c:v>0.12237069312370524</c:v>
                </c:pt>
                <c:pt idx="12">
                  <c:v>0.10928505674600963</c:v>
                </c:pt>
                <c:pt idx="13">
                  <c:v>9.3504287148356874E-2</c:v>
                </c:pt>
                <c:pt idx="14">
                  <c:v>7.6646026411417267E-2</c:v>
                </c:pt>
                <c:pt idx="15">
                  <c:v>6.0191497007819207E-2</c:v>
                </c:pt>
                <c:pt idx="16">
                  <c:v>4.5286423568606377E-2</c:v>
                </c:pt>
                <c:pt idx="17">
                  <c:v>3.2642866068644923E-2</c:v>
                </c:pt>
                <c:pt idx="18">
                  <c:v>2.2542180419194761E-2</c:v>
                </c:pt>
                <c:pt idx="19">
                  <c:v>1.491389011795537E-2</c:v>
                </c:pt>
                <c:pt idx="20">
                  <c:v>9.4530800576792268E-3</c:v>
                </c:pt>
              </c:numCache>
            </c:numRef>
          </c:val>
        </c:ser>
        <c:ser>
          <c:idx val="6"/>
          <c:order val="6"/>
          <c:tx>
            <c:strRef>
              <c:f>'degression (2)'!$L$9</c:f>
              <c:strCache>
                <c:ptCount val="1"/>
                <c:pt idx="0">
                  <c:v>-0.8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(2)'!$M$9:$AG$9</c:f>
              <c:numCache>
                <c:formatCode>General</c:formatCode>
                <c:ptCount val="21"/>
                <c:pt idx="0">
                  <c:v>2.2328512069987223E-2</c:v>
                </c:pt>
                <c:pt idx="1">
                  <c:v>3.2798678976702911E-2</c:v>
                </c:pt>
                <c:pt idx="2">
                  <c:v>4.6157289746485183E-2</c:v>
                </c:pt>
                <c:pt idx="3">
                  <c:v>6.2231694631451222E-2</c:v>
                </c:pt>
                <c:pt idx="4">
                  <c:v>8.0384133397471746E-2</c:v>
                </c:pt>
                <c:pt idx="5">
                  <c:v>9.9475566281883046E-2</c:v>
                </c:pt>
                <c:pt idx="6">
                  <c:v>0.1179369481848961</c:v>
                </c:pt>
                <c:pt idx="7">
                  <c:v>0.13395864013813358</c:v>
                </c:pt>
                <c:pt idx="8">
                  <c:v>0.14577362520784579</c:v>
                </c:pt>
                <c:pt idx="9">
                  <c:v>0.15197584181876533</c:v>
                </c:pt>
                <c:pt idx="10">
                  <c:v>0.15179502584746174</c:v>
                </c:pt>
                <c:pt idx="11">
                  <c:v>0.14525393369077702</c:v>
                </c:pt>
                <c:pt idx="12">
                  <c:v>0.13316363571207462</c:v>
                </c:pt>
                <c:pt idx="13">
                  <c:v>0.11695822396484561</c:v>
                </c:pt>
                <c:pt idx="14">
                  <c:v>9.8415446000379714E-2</c:v>
                </c:pt>
                <c:pt idx="15">
                  <c:v>7.9338346391186629E-2</c:v>
                </c:pt>
                <c:pt idx="16">
                  <c:v>6.1275999407342463E-2</c:v>
                </c:pt>
                <c:pt idx="17">
                  <c:v>4.5340368081074472E-2</c:v>
                </c:pt>
                <c:pt idx="18">
                  <c:v>3.2141567953789155E-2</c:v>
                </c:pt>
                <c:pt idx="19">
                  <c:v>2.1829131440301471E-2</c:v>
                </c:pt>
                <c:pt idx="20">
                  <c:v>1.4203429898290602E-2</c:v>
                </c:pt>
              </c:numCache>
            </c:numRef>
          </c:val>
        </c:ser>
        <c:ser>
          <c:idx val="7"/>
          <c:order val="7"/>
          <c:tx>
            <c:strRef>
              <c:f>'degression (2)'!$L$10</c:f>
              <c:strCache>
                <c:ptCount val="1"/>
                <c:pt idx="0">
                  <c:v>-0.6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(2)'!$M$10:$AG$10</c:f>
              <c:numCache>
                <c:formatCode>General</c:formatCode>
                <c:ptCount val="21"/>
                <c:pt idx="0">
                  <c:v>1.8766153586776722E-2</c:v>
                </c:pt>
                <c:pt idx="1">
                  <c:v>2.8297379179413377E-2</c:v>
                </c:pt>
                <c:pt idx="2">
                  <c:v>4.0879402699372652E-2</c:v>
                </c:pt>
                <c:pt idx="3">
                  <c:v>5.6578346125320027E-2</c:v>
                </c:pt>
                <c:pt idx="4">
                  <c:v>7.5021083837202671E-2</c:v>
                </c:pt>
                <c:pt idx="5">
                  <c:v>9.5302391629732211E-2</c:v>
                </c:pt>
                <c:pt idx="6">
                  <c:v>0.11598762189068454</c:v>
                </c:pt>
                <c:pt idx="7">
                  <c:v>0.13524053126507865</c:v>
                </c:pt>
                <c:pt idx="8">
                  <c:v>0.15107391069453649</c:v>
                </c:pt>
                <c:pt idx="9">
                  <c:v>0.16168117406318544</c:v>
                </c:pt>
                <c:pt idx="10">
                  <c:v>0.16577415247112615</c:v>
                </c:pt>
                <c:pt idx="11">
                  <c:v>0.16284017394980113</c:v>
                </c:pt>
                <c:pt idx="12">
                  <c:v>0.15324759879495967</c:v>
                </c:pt>
                <c:pt idx="13">
                  <c:v>0.1381698157511427</c:v>
                </c:pt>
                <c:pt idx="14">
                  <c:v>0.11934934994532705</c:v>
                </c:pt>
                <c:pt idx="15">
                  <c:v>9.8767558133492847E-2</c:v>
                </c:pt>
                <c:pt idx="16">
                  <c:v>7.8306164936349218E-2</c:v>
                </c:pt>
                <c:pt idx="17">
                  <c:v>5.9479179962307359E-2</c:v>
                </c:pt>
                <c:pt idx="18">
                  <c:v>4.3283400094412651E-2</c:v>
                </c:pt>
                <c:pt idx="19">
                  <c:v>3.017624139973572E-2</c:v>
                </c:pt>
                <c:pt idx="20">
                  <c:v>2.0155626447383411E-2</c:v>
                </c:pt>
              </c:numCache>
            </c:numRef>
          </c:val>
        </c:ser>
        <c:ser>
          <c:idx val="8"/>
          <c:order val="8"/>
          <c:tx>
            <c:strRef>
              <c:f>'degression (2)'!$L$11</c:f>
              <c:strCache>
                <c:ptCount val="1"/>
                <c:pt idx="0">
                  <c:v>-0.4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(2)'!$M$11:$AG$11</c:f>
              <c:numCache>
                <c:formatCode>General</c:formatCode>
                <c:ptCount val="21"/>
                <c:pt idx="0">
                  <c:v>1.4896146050902863E-2</c:v>
                </c:pt>
                <c:pt idx="1">
                  <c:v>2.3057873326308969E-2</c:v>
                </c:pt>
                <c:pt idx="2">
                  <c:v>3.4194161261481656E-2</c:v>
                </c:pt>
                <c:pt idx="3">
                  <c:v>4.858162545383269E-2</c:v>
                </c:pt>
                <c:pt idx="4">
                  <c:v>6.6127104494049169E-2</c:v>
                </c:pt>
                <c:pt idx="5">
                  <c:v>8.6233169974898743E-2</c:v>
                </c:pt>
                <c:pt idx="6">
                  <c:v>0.10773494027259783</c:v>
                </c:pt>
                <c:pt idx="7">
                  <c:v>0.1289514347313141</c:v>
                </c:pt>
                <c:pt idx="8">
                  <c:v>0.14787105151403657</c:v>
                </c:pt>
                <c:pt idx="9">
                  <c:v>0.16245292044893597</c:v>
                </c:pt>
                <c:pt idx="10">
                  <c:v>0.17098549283285125</c:v>
                </c:pt>
                <c:pt idx="11">
                  <c:v>0.17241632546214186</c:v>
                </c:pt>
                <c:pt idx="12">
                  <c:v>0.16656543570964624</c:v>
                </c:pt>
                <c:pt idx="13">
                  <c:v>0.15416250712314861</c:v>
                </c:pt>
                <c:pt idx="14">
                  <c:v>0.13669732728543951</c:v>
                </c:pt>
                <c:pt idx="15">
                  <c:v>0.1161257846163356</c:v>
                </c:pt>
                <c:pt idx="16">
                  <c:v>9.451150497078184E-2</c:v>
                </c:pt>
                <c:pt idx="17">
                  <c:v>7.3693312014250875E-2</c:v>
                </c:pt>
                <c:pt idx="18">
                  <c:v>5.5050193730482422E-2</c:v>
                </c:pt>
                <c:pt idx="19">
                  <c:v>3.9398256844975485E-2</c:v>
                </c:pt>
                <c:pt idx="20">
                  <c:v>2.701360479596765E-2</c:v>
                </c:pt>
              </c:numCache>
            </c:numRef>
          </c:val>
        </c:ser>
        <c:ser>
          <c:idx val="9"/>
          <c:order val="9"/>
          <c:tx>
            <c:strRef>
              <c:f>'degression (2)'!$L$12</c:f>
              <c:strCache>
                <c:ptCount val="1"/>
                <c:pt idx="0">
                  <c:v>-0.2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(2)'!$M$12:$AG$12</c:f>
              <c:numCache>
                <c:formatCode>General</c:formatCode>
                <c:ptCount val="21"/>
                <c:pt idx="0">
                  <c:v>1.116749455979194E-2</c:v>
                </c:pt>
                <c:pt idx="1">
                  <c:v>1.7744977625243158E-2</c:v>
                </c:pt>
                <c:pt idx="2">
                  <c:v>2.701360479596765E-2</c:v>
                </c:pt>
                <c:pt idx="3">
                  <c:v>3.9398256844975499E-2</c:v>
                </c:pt>
                <c:pt idx="4">
                  <c:v>5.5050193730482463E-2</c:v>
                </c:pt>
                <c:pt idx="5">
                  <c:v>7.3693312014250875E-2</c:v>
                </c:pt>
                <c:pt idx="6">
                  <c:v>9.451150497078184E-2</c:v>
                </c:pt>
                <c:pt idx="7">
                  <c:v>0.1161257846163356</c:v>
                </c:pt>
                <c:pt idx="8">
                  <c:v>0.13669732728543951</c:v>
                </c:pt>
                <c:pt idx="9">
                  <c:v>0.15416250712314861</c:v>
                </c:pt>
                <c:pt idx="10">
                  <c:v>0.16656543570964624</c:v>
                </c:pt>
                <c:pt idx="11">
                  <c:v>0.17241632546214186</c:v>
                </c:pt>
                <c:pt idx="12">
                  <c:v>0.17098549283285125</c:v>
                </c:pt>
                <c:pt idx="13">
                  <c:v>0.16245292044893597</c:v>
                </c:pt>
                <c:pt idx="14">
                  <c:v>0.14787105151403657</c:v>
                </c:pt>
                <c:pt idx="15">
                  <c:v>0.1289514347313141</c:v>
                </c:pt>
                <c:pt idx="16">
                  <c:v>0.10773494027259783</c:v>
                </c:pt>
                <c:pt idx="17">
                  <c:v>8.6233169974898743E-2</c:v>
                </c:pt>
                <c:pt idx="18">
                  <c:v>6.6127104494049141E-2</c:v>
                </c:pt>
                <c:pt idx="19">
                  <c:v>4.8581625453832669E-2</c:v>
                </c:pt>
                <c:pt idx="20">
                  <c:v>3.4194161261481656E-2</c:v>
                </c:pt>
              </c:numCache>
            </c:numRef>
          </c:val>
        </c:ser>
        <c:ser>
          <c:idx val="10"/>
          <c:order val="10"/>
          <c:tx>
            <c:strRef>
              <c:f>'degression (2)'!$L$13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(2)'!$M$13:$AG$13</c:f>
              <c:numCache>
                <c:formatCode>General</c:formatCode>
                <c:ptCount val="21"/>
                <c:pt idx="0">
                  <c:v>7.9071640622317679E-3</c:v>
                </c:pt>
                <c:pt idx="1">
                  <c:v>1.289777616433639E-2</c:v>
                </c:pt>
                <c:pt idx="2">
                  <c:v>2.0155626447383411E-2</c:v>
                </c:pt>
                <c:pt idx="3">
                  <c:v>3.0176241399735734E-2</c:v>
                </c:pt>
                <c:pt idx="4">
                  <c:v>4.3283400094412672E-2</c:v>
                </c:pt>
                <c:pt idx="5">
                  <c:v>5.9479179962307359E-2</c:v>
                </c:pt>
                <c:pt idx="6">
                  <c:v>7.8306164936349218E-2</c:v>
                </c:pt>
                <c:pt idx="7">
                  <c:v>9.8767558133492847E-2</c:v>
                </c:pt>
                <c:pt idx="8">
                  <c:v>0.11934934994532705</c:v>
                </c:pt>
                <c:pt idx="9">
                  <c:v>0.1381698157511427</c:v>
                </c:pt>
                <c:pt idx="10">
                  <c:v>0.15324759879495967</c:v>
                </c:pt>
                <c:pt idx="11">
                  <c:v>0.16284017394980113</c:v>
                </c:pt>
                <c:pt idx="12">
                  <c:v>0.16577415247112615</c:v>
                </c:pt>
                <c:pt idx="13">
                  <c:v>0.16168117406318544</c:v>
                </c:pt>
                <c:pt idx="14">
                  <c:v>0.15107391069453649</c:v>
                </c:pt>
                <c:pt idx="15">
                  <c:v>0.13524053126507865</c:v>
                </c:pt>
                <c:pt idx="16">
                  <c:v>0.11598762189068454</c:v>
                </c:pt>
                <c:pt idx="17">
                  <c:v>9.5302391629732211E-2</c:v>
                </c:pt>
                <c:pt idx="18">
                  <c:v>7.5021083837202643E-2</c:v>
                </c:pt>
                <c:pt idx="19">
                  <c:v>5.6578346125319999E-2</c:v>
                </c:pt>
                <c:pt idx="20">
                  <c:v>4.0879402699372652E-2</c:v>
                </c:pt>
              </c:numCache>
            </c:numRef>
          </c:val>
        </c:ser>
        <c:ser>
          <c:idx val="11"/>
          <c:order val="11"/>
          <c:tx>
            <c:strRef>
              <c:f>'degression (2)'!$L$14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(2)'!$M$14:$AG$14</c:f>
              <c:numCache>
                <c:formatCode>General</c:formatCode>
                <c:ptCount val="21"/>
                <c:pt idx="0">
                  <c:v>5.2877257551928796E-3</c:v>
                </c:pt>
                <c:pt idx="1">
                  <c:v>8.8539565769451371E-3</c:v>
                </c:pt>
                <c:pt idx="2">
                  <c:v>1.4203429898290602E-2</c:v>
                </c:pt>
                <c:pt idx="3">
                  <c:v>2.1829131440301491E-2</c:v>
                </c:pt>
                <c:pt idx="4">
                  <c:v>3.2141567953789175E-2</c:v>
                </c:pt>
                <c:pt idx="5">
                  <c:v>4.5340368081074472E-2</c:v>
                </c:pt>
                <c:pt idx="6">
                  <c:v>6.1275999407342463E-2</c:v>
                </c:pt>
                <c:pt idx="7">
                  <c:v>7.9338346391186629E-2</c:v>
                </c:pt>
                <c:pt idx="8">
                  <c:v>9.8415446000379714E-2</c:v>
                </c:pt>
                <c:pt idx="9">
                  <c:v>0.11695822396484561</c:v>
                </c:pt>
                <c:pt idx="10">
                  <c:v>0.13316363571207462</c:v>
                </c:pt>
                <c:pt idx="11">
                  <c:v>0.14525393369077702</c:v>
                </c:pt>
                <c:pt idx="12">
                  <c:v>0.15179502584746174</c:v>
                </c:pt>
                <c:pt idx="13">
                  <c:v>0.15197584181876533</c:v>
                </c:pt>
                <c:pt idx="14">
                  <c:v>0.14577362520784579</c:v>
                </c:pt>
                <c:pt idx="15">
                  <c:v>0.13395864013813358</c:v>
                </c:pt>
                <c:pt idx="16">
                  <c:v>0.1179369481848961</c:v>
                </c:pt>
                <c:pt idx="17">
                  <c:v>9.9475566281883046E-2</c:v>
                </c:pt>
                <c:pt idx="18">
                  <c:v>8.0384133397471719E-2</c:v>
                </c:pt>
                <c:pt idx="19">
                  <c:v>6.2231694631451187E-2</c:v>
                </c:pt>
                <c:pt idx="20">
                  <c:v>4.6157289746485183E-2</c:v>
                </c:pt>
              </c:numCache>
            </c:numRef>
          </c:val>
        </c:ser>
        <c:ser>
          <c:idx val="12"/>
          <c:order val="12"/>
          <c:tx>
            <c:strRef>
              <c:f>'degression (2)'!$L$15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(2)'!$M$15:$AG$15</c:f>
              <c:numCache>
                <c:formatCode>General</c:formatCode>
                <c:ptCount val="21"/>
                <c:pt idx="0">
                  <c:v>3.3396447196039269E-3</c:v>
                </c:pt>
                <c:pt idx="1">
                  <c:v>5.7404126421354762E-3</c:v>
                </c:pt>
                <c:pt idx="2">
                  <c:v>9.4530800576792268E-3</c:v>
                </c:pt>
                <c:pt idx="3">
                  <c:v>1.4913890117955374E-2</c:v>
                </c:pt>
                <c:pt idx="4">
                  <c:v>2.2542180419194768E-2</c:v>
                </c:pt>
                <c:pt idx="5">
                  <c:v>3.2642866068644923E-2</c:v>
                </c:pt>
                <c:pt idx="6">
                  <c:v>4.5286423568606377E-2</c:v>
                </c:pt>
                <c:pt idx="7">
                  <c:v>6.0191497007819207E-2</c:v>
                </c:pt>
                <c:pt idx="8">
                  <c:v>7.6646026411417267E-2</c:v>
                </c:pt>
                <c:pt idx="9">
                  <c:v>9.3504287148356874E-2</c:v>
                </c:pt>
                <c:pt idx="10">
                  <c:v>0.10928505674600963</c:v>
                </c:pt>
                <c:pt idx="11">
                  <c:v>0.12237069312370524</c:v>
                </c:pt>
                <c:pt idx="12">
                  <c:v>0.1312748217102076</c:v>
                </c:pt>
                <c:pt idx="13">
                  <c:v>0.134918913030948</c:v>
                </c:pt>
                <c:pt idx="14">
                  <c:v>0.1328469565851331</c:v>
                </c:pt>
                <c:pt idx="15">
                  <c:v>0.12531924355456078</c:v>
                </c:pt>
                <c:pt idx="16">
                  <c:v>0.11325862877837939</c:v>
                </c:pt>
                <c:pt idx="17">
                  <c:v>9.8064589167656993E-2</c:v>
                </c:pt>
                <c:pt idx="18">
                  <c:v>8.1346806192288401E-2</c:v>
                </c:pt>
                <c:pt idx="19">
                  <c:v>6.4648161563233789E-2</c:v>
                </c:pt>
                <c:pt idx="20">
                  <c:v>4.9221997165051878E-2</c:v>
                </c:pt>
              </c:numCache>
            </c:numRef>
          </c:val>
        </c:ser>
        <c:ser>
          <c:idx val="13"/>
          <c:order val="13"/>
          <c:tx>
            <c:strRef>
              <c:f>'degression (2)'!$L$16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(2)'!$M$16:$AG$16</c:f>
              <c:numCache>
                <c:formatCode>General</c:formatCode>
                <c:ptCount val="21"/>
                <c:pt idx="0">
                  <c:v>1.9921167428390289E-3</c:v>
                </c:pt>
                <c:pt idx="1">
                  <c:v>3.5150540642179466E-3</c:v>
                </c:pt>
                <c:pt idx="2">
                  <c:v>5.9420542453881139E-3</c:v>
                </c:pt>
                <c:pt idx="3">
                  <c:v>9.6234012577667977E-3</c:v>
                </c:pt>
                <c:pt idx="4">
                  <c:v>1.4931655321475969E-2</c:v>
                </c:pt>
                <c:pt idx="5">
                  <c:v>2.2195999035332314E-2</c:v>
                </c:pt>
                <c:pt idx="6">
                  <c:v>3.161031456361936E-2</c:v>
                </c:pt>
                <c:pt idx="7">
                  <c:v>4.3129092236411024E-2</c:v>
                </c:pt>
                <c:pt idx="8">
                  <c:v>5.6376641005555152E-2</c:v>
                </c:pt>
                <c:pt idx="9">
                  <c:v>7.0601748193850469E-2</c:v>
                </c:pt>
                <c:pt idx="10">
                  <c:v>8.4706959375956375E-2</c:v>
                </c:pt>
                <c:pt idx="11">
                  <c:v>9.7366623518459372E-2</c:v>
                </c:pt>
                <c:pt idx="12">
                  <c:v>0.10722313629551539</c:v>
                </c:pt>
                <c:pt idx="13">
                  <c:v>0.11312387730257908</c:v>
                </c:pt>
                <c:pt idx="14">
                  <c:v>0.11434243517661744</c:v>
                </c:pt>
                <c:pt idx="15">
                  <c:v>0.11072558200932422</c:v>
                </c:pt>
                <c:pt idx="16">
                  <c:v>0.10272493747908854</c:v>
                </c:pt>
                <c:pt idx="17">
                  <c:v>9.1304288980971732E-2</c:v>
                </c:pt>
                <c:pt idx="18">
                  <c:v>7.7748828045327983E-2</c:v>
                </c:pt>
                <c:pt idx="19">
                  <c:v>6.3428421459846271E-2</c:v>
                </c:pt>
                <c:pt idx="20">
                  <c:v>4.9574841517301585E-2</c:v>
                </c:pt>
              </c:numCache>
            </c:numRef>
          </c:val>
        </c:ser>
        <c:ser>
          <c:idx val="14"/>
          <c:order val="14"/>
          <c:tx>
            <c:strRef>
              <c:f>'degression (2)'!$L$17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(2)'!$M$17:$AG$17</c:f>
              <c:numCache>
                <c:formatCode>General</c:formatCode>
                <c:ptCount val="21"/>
                <c:pt idx="0">
                  <c:v>1.1223090776911718E-3</c:v>
                </c:pt>
                <c:pt idx="1">
                  <c:v>2.032844123423964E-3</c:v>
                </c:pt>
                <c:pt idx="2">
                  <c:v>3.5276302728809127E-3</c:v>
                </c:pt>
                <c:pt idx="3">
                  <c:v>5.864748900939837E-3</c:v>
                </c:pt>
                <c:pt idx="4">
                  <c:v>9.3412106011545263E-3</c:v>
                </c:pt>
                <c:pt idx="5">
                  <c:v>1.4254247124673854E-2</c:v>
                </c:pt>
                <c:pt idx="6">
                  <c:v>2.0838803693754678E-2</c:v>
                </c:pt>
                <c:pt idx="7">
                  <c:v>2.9186946533856055E-2</c:v>
                </c:pt>
                <c:pt idx="8">
                  <c:v>3.9164439985245755E-2</c:v>
                </c:pt>
                <c:pt idx="9">
                  <c:v>5.0348038849573166E-2</c:v>
                </c:pt>
                <c:pt idx="10">
                  <c:v>6.2009834992942076E-2</c:v>
                </c:pt>
                <c:pt idx="11">
                  <c:v>7.3168806677532297E-2</c:v>
                </c:pt>
                <c:pt idx="12">
                  <c:v>8.2713947493023146E-2</c:v>
                </c:pt>
                <c:pt idx="13">
                  <c:v>8.9581618139474628E-2</c:v>
                </c:pt>
                <c:pt idx="14">
                  <c:v>9.2949367196483834E-2</c:v>
                </c:pt>
                <c:pt idx="15">
                  <c:v>9.2397740528398942E-2</c:v>
                </c:pt>
                <c:pt idx="16">
                  <c:v>8.799614453210669E-2</c:v>
                </c:pt>
                <c:pt idx="17">
                  <c:v>8.0288494939518701E-2</c:v>
                </c:pt>
                <c:pt idx="18">
                  <c:v>7.0182747954345689E-2</c:v>
                </c:pt>
                <c:pt idx="19">
                  <c:v>5.8775292605348681E-2</c:v>
                </c:pt>
                <c:pt idx="20">
                  <c:v>4.7157047966216871E-2</c:v>
                </c:pt>
              </c:numCache>
            </c:numRef>
          </c:val>
        </c:ser>
        <c:ser>
          <c:idx val="15"/>
          <c:order val="15"/>
          <c:tx>
            <c:strRef>
              <c:f>'degression (2)'!$L$18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(2)'!$M$18:$AG$18</c:f>
              <c:numCache>
                <c:formatCode>General</c:formatCode>
                <c:ptCount val="21"/>
                <c:pt idx="0">
                  <c:v>5.971636148132312E-4</c:v>
                </c:pt>
                <c:pt idx="1">
                  <c:v>1.1103485263734335E-3</c:v>
                </c:pt>
                <c:pt idx="2">
                  <c:v>1.977938036055114E-3</c:v>
                </c:pt>
                <c:pt idx="3">
                  <c:v>3.3756190025457959E-3</c:v>
                </c:pt>
                <c:pt idx="4">
                  <c:v>5.5192687701345064E-3</c:v>
                </c:pt>
                <c:pt idx="5">
                  <c:v>8.6456379122353422E-3</c:v>
                </c:pt>
                <c:pt idx="6">
                  <c:v>1.297477758504809E-2</c:v>
                </c:pt>
                <c:pt idx="7">
                  <c:v>1.8654782083257389E-2</c:v>
                </c:pt>
                <c:pt idx="8">
                  <c:v>2.569613574375804E-2</c:v>
                </c:pt>
                <c:pt idx="9">
                  <c:v>3.3910393923713533E-2</c:v>
                </c:pt>
                <c:pt idx="10">
                  <c:v>4.2873133985532275E-2</c:v>
                </c:pt>
                <c:pt idx="11">
                  <c:v>5.1930799268367557E-2</c:v>
                </c:pt>
                <c:pt idx="12">
                  <c:v>6.0263196221511661E-2</c:v>
                </c:pt>
                <c:pt idx="13">
                  <c:v>6.6998749414680064E-2</c:v>
                </c:pt>
                <c:pt idx="14">
                  <c:v>7.1362262403882104E-2</c:v>
                </c:pt>
                <c:pt idx="15">
                  <c:v>7.2821212051673828E-2</c:v>
                </c:pt>
                <c:pt idx="16">
                  <c:v>7.1192554368848443E-2</c:v>
                </c:pt>
                <c:pt idx="17">
                  <c:v>6.6680466169493122E-2</c:v>
                </c:pt>
                <c:pt idx="18">
                  <c:v>5.9834278492589536E-2</c:v>
                </c:pt>
                <c:pt idx="19">
                  <c:v>5.1438567907143413E-2</c:v>
                </c:pt>
                <c:pt idx="20">
                  <c:v>4.236576557553174E-2</c:v>
                </c:pt>
              </c:numCache>
            </c:numRef>
          </c:val>
        </c:ser>
        <c:ser>
          <c:idx val="16"/>
          <c:order val="16"/>
          <c:tx>
            <c:strRef>
              <c:f>'degression (2)'!$L$19</c:f>
              <c:strCache>
                <c:ptCount val="1"/>
                <c:pt idx="0">
                  <c:v>1.2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(2)'!$M$19:$AG$19</c:f>
              <c:numCache>
                <c:formatCode>General</c:formatCode>
                <c:ptCount val="21"/>
                <c:pt idx="0">
                  <c:v>3.0009404216384998E-4</c:v>
                </c:pt>
                <c:pt idx="1">
                  <c:v>5.727930434980341E-4</c:v>
                </c:pt>
                <c:pt idx="2">
                  <c:v>1.0474311266428517E-3</c:v>
                </c:pt>
                <c:pt idx="3">
                  <c:v>1.8350191293116237E-3</c:v>
                </c:pt>
                <c:pt idx="4">
                  <c:v>3.0799459526860817E-3</c:v>
                </c:pt>
                <c:pt idx="5">
                  <c:v>4.9525968194080909E-3</c:v>
                </c:pt>
                <c:pt idx="6">
                  <c:v>7.6297486784156366E-3</c:v>
                </c:pt>
                <c:pt idx="7">
                  <c:v>1.1260945854044115E-2</c:v>
                </c:pt>
                <c:pt idx="8">
                  <c:v>1.5923073038732485E-2</c:v>
                </c:pt>
                <c:pt idx="9">
                  <c:v>2.1570801556736269E-2</c:v>
                </c:pt>
                <c:pt idx="10">
                  <c:v>2.7995811400482837E-2</c:v>
                </c:pt>
                <c:pt idx="11">
                  <c:v>3.4810255756239687E-2</c:v>
                </c:pt>
                <c:pt idx="12">
                  <c:v>4.1467585468929091E-2</c:v>
                </c:pt>
                <c:pt idx="13">
                  <c:v>4.7325767099498456E-2</c:v>
                </c:pt>
                <c:pt idx="14">
                  <c:v>5.174566292552165E-2</c:v>
                </c:pt>
                <c:pt idx="15">
                  <c:v>5.4204785172254098E-2</c:v>
                </c:pt>
                <c:pt idx="16">
                  <c:v>5.439871979641734E-2</c:v>
                </c:pt>
                <c:pt idx="17">
                  <c:v>5.2303061473987007E-2</c:v>
                </c:pt>
                <c:pt idx="18">
                  <c:v>4.817846076106358E-2</c:v>
                </c:pt>
                <c:pt idx="19">
                  <c:v>4.2517342392932082E-2</c:v>
                </c:pt>
                <c:pt idx="20">
                  <c:v>3.5947333399016394E-2</c:v>
                </c:pt>
              </c:numCache>
            </c:numRef>
          </c:val>
        </c:ser>
        <c:ser>
          <c:idx val="17"/>
          <c:order val="17"/>
          <c:tx>
            <c:strRef>
              <c:f>'degression (2)'!$L$20</c:f>
              <c:strCache>
                <c:ptCount val="1"/>
                <c:pt idx="0">
                  <c:v>1.4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(2)'!$M$20:$AG$20</c:f>
              <c:numCache>
                <c:formatCode>General</c:formatCode>
                <c:ptCount val="21"/>
                <c:pt idx="0">
                  <c:v>1.4243101883797081E-4</c:v>
                </c:pt>
                <c:pt idx="1">
                  <c:v>2.7907396432478795E-4</c:v>
                </c:pt>
                <c:pt idx="2">
                  <c:v>5.2386748261042961E-4</c:v>
                </c:pt>
                <c:pt idx="3">
                  <c:v>9.4213023474086987E-4</c:v>
                </c:pt>
                <c:pt idx="4">
                  <c:v>1.623259002763726E-3</c:v>
                </c:pt>
                <c:pt idx="5">
                  <c:v>2.6794896163248338E-3</c:v>
                </c:pt>
                <c:pt idx="6">
                  <c:v>4.2374415031713108E-3</c:v>
                </c:pt>
                <c:pt idx="7">
                  <c:v>6.4201138971020809E-3</c:v>
                </c:pt>
                <c:pt idx="8">
                  <c:v>9.3189960798857746E-3</c:v>
                </c:pt>
                <c:pt idx="9">
                  <c:v>1.2959340611754107E-2</c:v>
                </c:pt>
                <c:pt idx="10">
                  <c:v>1.7265694791589976E-2</c:v>
                </c:pt>
                <c:pt idx="11">
                  <c:v>2.2038021063795619E-2</c:v>
                </c:pt>
                <c:pt idx="12">
                  <c:v>2.6949363197752162E-2</c:v>
                </c:pt>
                <c:pt idx="13">
                  <c:v>3.1572705627471151E-2</c:v>
                </c:pt>
                <c:pt idx="14">
                  <c:v>3.5437450755074096E-2</c:v>
                </c:pt>
                <c:pt idx="15">
                  <c:v>3.8106628351385716E-2</c:v>
                </c:pt>
                <c:pt idx="16">
                  <c:v>3.9257799750350639E-2</c:v>
                </c:pt>
                <c:pt idx="17">
                  <c:v>3.8747060937365567E-2</c:v>
                </c:pt>
                <c:pt idx="18">
                  <c:v>3.6638607171049019E-2</c:v>
                </c:pt>
                <c:pt idx="19">
                  <c:v>3.3191472860549055E-2</c:v>
                </c:pt>
                <c:pt idx="20">
                  <c:v>2.880722819706295E-2</c:v>
                </c:pt>
              </c:numCache>
            </c:numRef>
          </c:val>
        </c:ser>
        <c:ser>
          <c:idx val="18"/>
          <c:order val="18"/>
          <c:tx>
            <c:strRef>
              <c:f>'degression (2)'!$L$21</c:f>
              <c:strCache>
                <c:ptCount val="1"/>
                <c:pt idx="0">
                  <c:v>1.6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(2)'!$M$21:$AG$21</c:f>
              <c:numCache>
                <c:formatCode>General</c:formatCode>
                <c:ptCount val="21"/>
                <c:pt idx="0">
                  <c:v>6.3846186309688785E-5</c:v>
                </c:pt>
                <c:pt idx="1">
                  <c:v>1.2841746157746147E-4</c:v>
                </c:pt>
                <c:pt idx="2">
                  <c:v>2.4745747685380191E-4</c:v>
                </c:pt>
                <c:pt idx="3">
                  <c:v>4.5684035380842686E-4</c:v>
                </c:pt>
                <c:pt idx="4">
                  <c:v>8.0800810538610049E-4</c:v>
                </c:pt>
                <c:pt idx="5">
                  <c:v>1.3691604794532567E-3</c:v>
                </c:pt>
                <c:pt idx="6">
                  <c:v>2.2226975543717864E-3</c:v>
                </c:pt>
                <c:pt idx="7">
                  <c:v>3.4569553307980073E-3</c:v>
                </c:pt>
                <c:pt idx="8">
                  <c:v>5.1510355044436986E-3</c:v>
                </c:pt>
                <c:pt idx="9">
                  <c:v>7.3533070017054005E-3</c:v>
                </c:pt>
                <c:pt idx="10">
                  <c:v>1.0056763390470293E-2</c:v>
                </c:pt>
                <c:pt idx="11">
                  <c:v>1.3177139571663329E-2</c:v>
                </c:pt>
                <c:pt idx="12">
                  <c:v>1.6541368582158197E-2</c:v>
                </c:pt>
                <c:pt idx="13">
                  <c:v>1.9893404397442499E-2</c:v>
                </c:pt>
                <c:pt idx="14">
                  <c:v>2.2921031750946466E-2</c:v>
                </c:pt>
                <c:pt idx="15">
                  <c:v>2.530151891138999E-2</c:v>
                </c:pt>
                <c:pt idx="16">
                  <c:v>2.6757553596147409E-2</c:v>
                </c:pt>
                <c:pt idx="17">
                  <c:v>2.7110254441875346E-2</c:v>
                </c:pt>
                <c:pt idx="18">
                  <c:v>2.6315290135912942E-2</c:v>
                </c:pt>
                <c:pt idx="19">
                  <c:v>2.4472036457746354E-2</c:v>
                </c:pt>
                <c:pt idx="20">
                  <c:v>2.1803159841415398E-2</c:v>
                </c:pt>
              </c:numCache>
            </c:numRef>
          </c:val>
        </c:ser>
        <c:ser>
          <c:idx val="19"/>
          <c:order val="19"/>
          <c:tx>
            <c:strRef>
              <c:f>'degression (2)'!$L$22</c:f>
              <c:strCache>
                <c:ptCount val="1"/>
                <c:pt idx="0">
                  <c:v>1.8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(2)'!$M$22:$AG$22</c:f>
              <c:numCache>
                <c:formatCode>General</c:formatCode>
                <c:ptCount val="21"/>
                <c:pt idx="0">
                  <c:v>2.7030153584404801E-5</c:v>
                </c:pt>
                <c:pt idx="1">
                  <c:v>5.5809998742591275E-5</c:v>
                </c:pt>
                <c:pt idx="2">
                  <c:v>1.1039842853011638E-4</c:v>
                </c:pt>
                <c:pt idx="3">
                  <c:v>2.0921901327543353E-4</c:v>
                </c:pt>
                <c:pt idx="4">
                  <c:v>3.7986281908189873E-4</c:v>
                </c:pt>
                <c:pt idx="5">
                  <c:v>6.6075400429876322E-4</c:v>
                </c:pt>
                <c:pt idx="6">
                  <c:v>1.1011340688842045E-3</c:v>
                </c:pt>
                <c:pt idx="7">
                  <c:v>1.7580368551423559E-3</c:v>
                </c:pt>
                <c:pt idx="8">
                  <c:v>2.6890763310408821E-3</c:v>
                </c:pt>
                <c:pt idx="9">
                  <c:v>3.9406300450267936E-3</c:v>
                </c:pt>
                <c:pt idx="10">
                  <c:v>5.5324255428631456E-3</c:v>
                </c:pt>
                <c:pt idx="11">
                  <c:v>7.4413695123438425E-3</c:v>
                </c:pt>
                <c:pt idx="12">
                  <c:v>9.5890932682942114E-3</c:v>
                </c:pt>
                <c:pt idx="13">
                  <c:v>1.1838306894212003E-2</c:v>
                </c:pt>
                <c:pt idx="14">
                  <c:v>1.400196620947668E-2</c:v>
                </c:pt>
                <c:pt idx="15">
                  <c:v>1.5866306350162472E-2</c:v>
                </c:pt>
                <c:pt idx="16">
                  <c:v>1.7224634894693929E-2</c:v>
                </c:pt>
                <c:pt idx="17">
                  <c:v>1.7914784733931207E-2</c:v>
                </c:pt>
                <c:pt idx="18">
                  <c:v>1.7850917476441637E-2</c:v>
                </c:pt>
                <c:pt idx="19">
                  <c:v>1.7041070372511555E-2</c:v>
                </c:pt>
                <c:pt idx="20">
                  <c:v>1.5585494164726944E-2</c:v>
                </c:pt>
              </c:numCache>
            </c:numRef>
          </c:val>
        </c:ser>
        <c:ser>
          <c:idx val="20"/>
          <c:order val="20"/>
          <c:tx>
            <c:strRef>
              <c:f>'degression (2)'!$L$23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(2)'!$M$23:$AG$23</c:f>
              <c:numCache>
                <c:formatCode>General</c:formatCode>
                <c:ptCount val="21"/>
                <c:pt idx="0">
                  <c:v>1.0807997567612422E-5</c:v>
                </c:pt>
                <c:pt idx="1">
                  <c:v>2.2907785977566223E-5</c:v>
                </c:pt>
                <c:pt idx="2">
                  <c:v>4.651664405087795E-5</c:v>
                </c:pt>
                <c:pt idx="3">
                  <c:v>9.0494255685547785E-5</c:v>
                </c:pt>
                <c:pt idx="4">
                  <c:v>1.6866346921604749E-4</c:v>
                </c:pt>
                <c:pt idx="5">
                  <c:v>3.0116772274566147E-4</c:v>
                </c:pt>
                <c:pt idx="6">
                  <c:v>5.152087147327506E-4</c:v>
                </c:pt>
                <c:pt idx="7">
                  <c:v>8.443944210361139E-4</c:v>
                </c:pt>
                <c:pt idx="8">
                  <c:v>1.3258515153841079E-3</c:v>
                </c:pt>
                <c:pt idx="9">
                  <c:v>1.9944897225977263E-3</c:v>
                </c:pt>
                <c:pt idx="10">
                  <c:v>2.8744588485889312E-3</c:v>
                </c:pt>
                <c:pt idx="11">
                  <c:v>3.9688781685442319E-3</c:v>
                </c:pt>
                <c:pt idx="12">
                  <c:v>5.2500908558798165E-3</c:v>
                </c:pt>
                <c:pt idx="13">
                  <c:v>6.6535473214488633E-3</c:v>
                </c:pt>
                <c:pt idx="14">
                  <c:v>8.078431749511561E-3</c:v>
                </c:pt>
                <c:pt idx="15">
                  <c:v>9.3969788575028641E-3</c:v>
                </c:pt>
                <c:pt idx="16">
                  <c:v>1.0472173252340053E-2</c:v>
                </c:pt>
                <c:pt idx="17">
                  <c:v>1.1180797112787895E-2</c:v>
                </c:pt>
                <c:pt idx="18">
                  <c:v>1.1436577949411756E-2</c:v>
                </c:pt>
                <c:pt idx="19">
                  <c:v>1.1207449775063369E-2</c:v>
                </c:pt>
                <c:pt idx="20">
                  <c:v>1.0522159664829167E-2</c:v>
                </c:pt>
              </c:numCache>
            </c:numRef>
          </c:val>
        </c:ser>
        <c:bandFmts/>
        <c:axId val="89612672"/>
        <c:axId val="89614208"/>
        <c:axId val="89609088"/>
      </c:surface3DChart>
      <c:catAx>
        <c:axId val="89612672"/>
        <c:scaling>
          <c:orientation val="minMax"/>
        </c:scaling>
        <c:axPos val="b"/>
        <c:numFmt formatCode="General" sourceLinked="1"/>
        <c:tickLblPos val="nextTo"/>
        <c:crossAx val="89614208"/>
        <c:crosses val="autoZero"/>
        <c:auto val="1"/>
        <c:lblAlgn val="ctr"/>
        <c:lblOffset val="100"/>
      </c:catAx>
      <c:valAx>
        <c:axId val="89614208"/>
        <c:scaling>
          <c:orientation val="minMax"/>
        </c:scaling>
        <c:axPos val="l"/>
        <c:majorGridlines/>
        <c:numFmt formatCode="#,##0;\-#,##0" sourceLinked="0"/>
        <c:tickLblPos val="none"/>
        <c:spPr>
          <a:noFill/>
          <a:ln>
            <a:noFill/>
          </a:ln>
        </c:spPr>
        <c:crossAx val="89612672"/>
        <c:crosses val="autoZero"/>
        <c:crossBetween val="midCat"/>
        <c:majorUnit val="2.0000000000000011E-2"/>
      </c:valAx>
      <c:serAx>
        <c:axId val="89609088"/>
        <c:scaling>
          <c:orientation val="minMax"/>
        </c:scaling>
        <c:axPos val="b"/>
        <c:tickLblPos val="nextTo"/>
        <c:crossAx val="89614208"/>
        <c:crosses val="autoZero"/>
      </c:ser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97631</xdr:colOff>
      <xdr:row>3</xdr:row>
      <xdr:rowOff>135731</xdr:rowOff>
    </xdr:from>
    <xdr:to>
      <xdr:col>21</xdr:col>
      <xdr:colOff>50006</xdr:colOff>
      <xdr:row>27</xdr:row>
      <xdr:rowOff>59532</xdr:rowOff>
    </xdr:to>
    <xdr:graphicFrame macro="">
      <xdr:nvGraphicFramePr>
        <xdr:cNvPr id="10" name="グラフ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16</xdr:row>
      <xdr:rowOff>28575</xdr:rowOff>
    </xdr:from>
    <xdr:to>
      <xdr:col>7</xdr:col>
      <xdr:colOff>314325</xdr:colOff>
      <xdr:row>27</xdr:row>
      <xdr:rowOff>66675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</xdr:row>
      <xdr:rowOff>123825</xdr:rowOff>
    </xdr:from>
    <xdr:to>
      <xdr:col>24</xdr:col>
      <xdr:colOff>85725</xdr:colOff>
      <xdr:row>26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6"/>
  <sheetViews>
    <sheetView tabSelected="1" zoomScale="80" zoomScaleNormal="80" workbookViewId="0">
      <selection activeCell="A26" sqref="A26:B26"/>
    </sheetView>
  </sheetViews>
  <sheetFormatPr defaultRowHeight="13.5"/>
  <cols>
    <col min="5" max="5" width="7.125" bestFit="1" customWidth="1"/>
    <col min="8" max="30" width="4.625" customWidth="1"/>
  </cols>
  <sheetData>
    <row r="1" spans="1:30">
      <c r="A1" t="s">
        <v>8</v>
      </c>
      <c r="B1" t="s">
        <v>9</v>
      </c>
      <c r="E1" t="s">
        <v>16</v>
      </c>
      <c r="F1" s="1">
        <v>2</v>
      </c>
      <c r="H1" t="s">
        <v>21</v>
      </c>
      <c r="J1" t="s">
        <v>1</v>
      </c>
    </row>
    <row r="2" spans="1:30">
      <c r="A2">
        <f ca="1">RAND()*2-1</f>
        <v>-0.40157702848827803</v>
      </c>
      <c r="B2">
        <f ca="1">-0.3+0.5*A2+0.2*NORMSINV(RAND())</f>
        <v>-0.18437754766733438</v>
      </c>
      <c r="E2" t="s">
        <v>17</v>
      </c>
      <c r="F2" s="2">
        <v>25</v>
      </c>
      <c r="I2" s="19"/>
      <c r="J2" s="27">
        <v>-1</v>
      </c>
      <c r="K2" s="28">
        <v>-0.9</v>
      </c>
      <c r="L2" s="28">
        <v>-0.8</v>
      </c>
      <c r="M2" s="28">
        <v>-0.7</v>
      </c>
      <c r="N2" s="28">
        <v>-0.6</v>
      </c>
      <c r="O2" s="28">
        <v>-0.5</v>
      </c>
      <c r="P2" s="28">
        <v>-0.4</v>
      </c>
      <c r="Q2" s="28">
        <v>-0.3</v>
      </c>
      <c r="R2" s="28">
        <v>-0.2</v>
      </c>
      <c r="S2" s="28">
        <v>-0.1</v>
      </c>
      <c r="T2" s="28">
        <v>0</v>
      </c>
      <c r="U2" s="28">
        <v>0.1</v>
      </c>
      <c r="V2" s="28">
        <v>0.2</v>
      </c>
      <c r="W2" s="28">
        <v>0.3</v>
      </c>
      <c r="X2" s="28">
        <v>0.4</v>
      </c>
      <c r="Y2" s="28">
        <v>0.5</v>
      </c>
      <c r="Z2" s="28">
        <v>0.6</v>
      </c>
      <c r="AA2" s="28">
        <v>0.7</v>
      </c>
      <c r="AB2" s="28">
        <v>0.8</v>
      </c>
      <c r="AC2" s="28">
        <v>0.9</v>
      </c>
      <c r="AD2" s="29">
        <v>1</v>
      </c>
    </row>
    <row r="3" spans="1:30">
      <c r="H3" t="s">
        <v>2</v>
      </c>
      <c r="I3" s="23">
        <v>-1</v>
      </c>
      <c r="J3" s="24">
        <f t="shared" ref="J3:S12" si="0">1/POWER(2*PI(),2/2)/SQRT($F$11)*EXP(-1/2*($F$9*(J$2-$F$13)*(J$2-$F$13)+($G$9+$F$10)*(J$2-$F$13)*($I3-$F$14)+$G$10*($I3-$F$14)*($I3-$F$14)))</f>
        <v>4.3401297278226953E-177</v>
      </c>
      <c r="K3" s="24">
        <f t="shared" si="0"/>
        <v>2.6152709689426887E-162</v>
      </c>
      <c r="L3" s="24">
        <f t="shared" si="0"/>
        <v>6.3128451253613007E-150</v>
      </c>
      <c r="M3" s="24">
        <f t="shared" si="0"/>
        <v>6.104189908831043E-140</v>
      </c>
      <c r="N3" s="24">
        <f t="shared" si="0"/>
        <v>2.3644242138792669E-132</v>
      </c>
      <c r="O3" s="24">
        <f t="shared" si="0"/>
        <v>3.6687424078120807E-127</v>
      </c>
      <c r="P3" s="24">
        <f t="shared" si="0"/>
        <v>2.2803604564161641E-124</v>
      </c>
      <c r="Q3" s="24">
        <f t="shared" si="0"/>
        <v>5.6778542847448047E-124</v>
      </c>
      <c r="R3" s="24">
        <f t="shared" si="0"/>
        <v>5.6631679820686056E-126</v>
      </c>
      <c r="S3" s="24">
        <f t="shared" si="0"/>
        <v>2.2627110883474967E-130</v>
      </c>
      <c r="T3" s="24">
        <f t="shared" ref="T3:AD12" si="1">1/POWER(2*PI(),2/2)/SQRT($F$11)*EXP(-1/2*($F$9*(T$2-$F$13)*(T$2-$F$13)+($G$9+$F$10)*(T$2-$F$13)*($I3-$F$14)+$G$10*($I3-$F$14)*($I3-$F$14)))</f>
        <v>3.6215394979711163E-137</v>
      </c>
      <c r="U3" s="24">
        <f t="shared" si="1"/>
        <v>2.3219443515866622E-146</v>
      </c>
      <c r="V3" s="24">
        <f t="shared" si="1"/>
        <v>5.9635497677409368E-158</v>
      </c>
      <c r="W3" s="24">
        <f t="shared" si="1"/>
        <v>6.1355337396743218E-172</v>
      </c>
      <c r="X3" s="24">
        <f t="shared" si="1"/>
        <v>2.5286825366729247E-188</v>
      </c>
      <c r="Y3" s="24">
        <f t="shared" si="1"/>
        <v>4.17475246491354E-207</v>
      </c>
      <c r="Z3" s="24">
        <f t="shared" si="1"/>
        <v>2.7609695072200383E-228</v>
      </c>
      <c r="AA3" s="24">
        <f t="shared" si="1"/>
        <v>7.3145388430386715E-252</v>
      </c>
      <c r="AB3" s="24">
        <f t="shared" si="1"/>
        <v>7.7625918280023216E-278</v>
      </c>
      <c r="AC3" s="24">
        <f t="shared" si="1"/>
        <v>3.3000537292078489E-306</v>
      </c>
      <c r="AD3" s="25">
        <f t="shared" si="1"/>
        <v>0</v>
      </c>
    </row>
    <row r="4" spans="1:30">
      <c r="A4" t="s">
        <v>0</v>
      </c>
      <c r="B4" t="s">
        <v>7</v>
      </c>
      <c r="C4" s="10" t="s">
        <v>19</v>
      </c>
      <c r="D4" s="10" t="s">
        <v>20</v>
      </c>
      <c r="E4" t="s">
        <v>15</v>
      </c>
      <c r="F4" s="17">
        <f>COUNT(B5:B100)</f>
        <v>22</v>
      </c>
      <c r="G4" s="18">
        <f>SUM(A5:A100)</f>
        <v>-0.55328748654987914</v>
      </c>
      <c r="I4" s="30">
        <v>-0.9</v>
      </c>
      <c r="J4" s="24">
        <f t="shared" si="0"/>
        <v>7.0945481946436184E-161</v>
      </c>
      <c r="K4" s="24">
        <f t="shared" si="0"/>
        <v>4.9092048079207578E-146</v>
      </c>
      <c r="L4" s="24">
        <f t="shared" si="0"/>
        <v>1.360792848914712E-133</v>
      </c>
      <c r="M4" s="24">
        <f t="shared" si="0"/>
        <v>1.5110100249642803E-123</v>
      </c>
      <c r="N4" s="24">
        <f t="shared" si="0"/>
        <v>6.7210501040063643E-116</v>
      </c>
      <c r="O4" s="24">
        <f t="shared" si="0"/>
        <v>1.1975713017219374E-110</v>
      </c>
      <c r="P4" s="24">
        <f t="shared" si="0"/>
        <v>8.5479128798391845E-108</v>
      </c>
      <c r="Q4" s="24">
        <f t="shared" si="0"/>
        <v>2.4440678269840481E-107</v>
      </c>
      <c r="R4" s="24">
        <f t="shared" si="0"/>
        <v>2.7993737185017481E-109</v>
      </c>
      <c r="S4" s="24">
        <f t="shared" si="0"/>
        <v>1.2844078988023914E-113</v>
      </c>
      <c r="T4" s="24">
        <f t="shared" si="1"/>
        <v>2.3606930113552785E-120</v>
      </c>
      <c r="U4" s="24">
        <f t="shared" si="1"/>
        <v>1.7380830362406387E-129</v>
      </c>
      <c r="V4" s="24">
        <f t="shared" si="1"/>
        <v>5.1262052051676366E-141</v>
      </c>
      <c r="W4" s="24">
        <f t="shared" si="1"/>
        <v>6.056419004801826E-155</v>
      </c>
      <c r="X4" s="24">
        <f t="shared" si="1"/>
        <v>2.8663571300169587E-171</v>
      </c>
      <c r="Y4" s="24">
        <f t="shared" si="1"/>
        <v>5.4342441419620601E-190</v>
      </c>
      <c r="Z4" s="24">
        <f t="shared" si="1"/>
        <v>4.1270758612651151E-211</v>
      </c>
      <c r="AA4" s="24">
        <f t="shared" si="1"/>
        <v>1.2555679399373812E-234</v>
      </c>
      <c r="AB4" s="24">
        <f t="shared" si="1"/>
        <v>1.5301444928002106E-260</v>
      </c>
      <c r="AC4" s="24">
        <f t="shared" si="1"/>
        <v>7.4699746708022764E-289</v>
      </c>
      <c r="AD4" s="25">
        <f t="shared" si="1"/>
        <v>0</v>
      </c>
    </row>
    <row r="5" spans="1:30">
      <c r="A5" s="4">
        <v>-0.43608704341352222</v>
      </c>
      <c r="B5" s="5">
        <v>-0.53944624738595981</v>
      </c>
      <c r="C5" s="10">
        <f>A5*A5</f>
        <v>0.19017190943314721</v>
      </c>
      <c r="D5" s="10">
        <f>A5*B5</f>
        <v>0.23524551910306271</v>
      </c>
      <c r="F5" s="21">
        <f>G4</f>
        <v>-0.55328748654987914</v>
      </c>
      <c r="G5" s="22">
        <f>SUM(C5:C100)</f>
        <v>10.850686864600641</v>
      </c>
      <c r="I5" s="30">
        <v>-0.8</v>
      </c>
      <c r="J5" s="24">
        <f t="shared" si="0"/>
        <v>7.5433199466632821E-146</v>
      </c>
      <c r="K5" s="24">
        <f t="shared" si="0"/>
        <v>5.9940638065331339E-131</v>
      </c>
      <c r="L5" s="24">
        <f t="shared" si="0"/>
        <v>1.9079836760464042E-118</v>
      </c>
      <c r="M5" s="24">
        <f t="shared" si="0"/>
        <v>2.4328896323593222E-108</v>
      </c>
      <c r="N5" s="24">
        <f t="shared" si="0"/>
        <v>1.2426951990706649E-100</v>
      </c>
      <c r="O5" s="24">
        <f t="shared" si="0"/>
        <v>2.5427361255205734E-95</v>
      </c>
      <c r="P5" s="24">
        <f t="shared" si="0"/>
        <v>2.0841665716599008E-92</v>
      </c>
      <c r="Q5" s="24">
        <f t="shared" si="0"/>
        <v>6.8431808630306453E-92</v>
      </c>
      <c r="R5" s="24">
        <f t="shared" si="0"/>
        <v>9.0007369782535247E-94</v>
      </c>
      <c r="S5" s="24">
        <f t="shared" si="0"/>
        <v>4.7423388624581278E-98</v>
      </c>
      <c r="T5" s="24">
        <f t="shared" si="1"/>
        <v>1.000925042936996E-104</v>
      </c>
      <c r="U5" s="24">
        <f t="shared" si="1"/>
        <v>8.462622872383753E-114</v>
      </c>
      <c r="V5" s="24">
        <f t="shared" si="1"/>
        <v>2.8661761605759866E-125</v>
      </c>
      <c r="W5" s="24">
        <f t="shared" si="1"/>
        <v>3.8886175449673463E-139</v>
      </c>
      <c r="X5" s="24">
        <f t="shared" si="1"/>
        <v>2.1134016546308035E-155</v>
      </c>
      <c r="Y5" s="24">
        <f t="shared" si="1"/>
        <v>4.6011174012469992E-174</v>
      </c>
      <c r="Z5" s="24">
        <f t="shared" si="1"/>
        <v>4.0127217537521698E-195</v>
      </c>
      <c r="AA5" s="24">
        <f t="shared" si="1"/>
        <v>1.4018748285623727E-218</v>
      </c>
      <c r="AB5" s="24">
        <f t="shared" si="1"/>
        <v>1.9618865470566182E-244</v>
      </c>
      <c r="AC5" s="24">
        <f t="shared" si="1"/>
        <v>1.0998488382962397E-272</v>
      </c>
      <c r="AD5" s="25">
        <f t="shared" si="1"/>
        <v>2.4699409560529098E-303</v>
      </c>
    </row>
    <row r="6" spans="1:30">
      <c r="A6" s="8">
        <v>-0.49612774922504332</v>
      </c>
      <c r="B6" s="9">
        <v>-0.33296331593202622</v>
      </c>
      <c r="C6" s="10">
        <f t="shared" ref="C6:C36" si="2">A6*A6</f>
        <v>0.24614274355110749</v>
      </c>
      <c r="D6" s="10">
        <f t="shared" ref="D6:D36" si="3">A6*B6</f>
        <v>0.16519234050786316</v>
      </c>
      <c r="E6" t="s">
        <v>18</v>
      </c>
      <c r="F6" s="23">
        <f>SUM(B5:B100)</f>
        <v>-6.809816565769756</v>
      </c>
      <c r="I6" s="30">
        <v>-0.7</v>
      </c>
      <c r="J6" s="24">
        <f t="shared" si="0"/>
        <v>5.2169426983564109E-132</v>
      </c>
      <c r="K6" s="24">
        <f t="shared" si="0"/>
        <v>4.7604425163583524E-117</v>
      </c>
      <c r="L6" s="24">
        <f t="shared" si="0"/>
        <v>1.7400953398359167E-104</v>
      </c>
      <c r="M6" s="24">
        <f t="shared" si="0"/>
        <v>2.5479636178709916E-94</v>
      </c>
      <c r="N6" s="24">
        <f t="shared" si="0"/>
        <v>1.4945410938249324E-86</v>
      </c>
      <c r="O6" s="24">
        <f t="shared" si="0"/>
        <v>3.5116963741699094E-81</v>
      </c>
      <c r="P6" s="24">
        <f t="shared" si="0"/>
        <v>3.3053733209617928E-78</v>
      </c>
      <c r="Q6" s="24">
        <f t="shared" si="0"/>
        <v>1.2462883504044242E-77</v>
      </c>
      <c r="R6" s="24">
        <f t="shared" si="0"/>
        <v>1.8823960961555037E-79</v>
      </c>
      <c r="S6" s="24">
        <f t="shared" si="0"/>
        <v>1.1389324094034384E-83</v>
      </c>
      <c r="T6" s="24">
        <f t="shared" si="1"/>
        <v>2.7604465930748572E-90</v>
      </c>
      <c r="U6" s="24">
        <f t="shared" si="1"/>
        <v>2.6801259690209809E-99</v>
      </c>
      <c r="V6" s="24">
        <f t="shared" si="1"/>
        <v>1.042378690438261E-110</v>
      </c>
      <c r="W6" s="24">
        <f t="shared" si="1"/>
        <v>1.6240159934297502E-124</v>
      </c>
      <c r="X6" s="24">
        <f t="shared" si="1"/>
        <v>1.0135601783186917E-140</v>
      </c>
      <c r="Y6" s="24">
        <f t="shared" si="1"/>
        <v>2.5339803133830263E-159</v>
      </c>
      <c r="Z6" s="24">
        <f t="shared" si="1"/>
        <v>2.5377649427882879E-180</v>
      </c>
      <c r="AA6" s="24">
        <f t="shared" si="1"/>
        <v>1.0181083766699777E-203</v>
      </c>
      <c r="AB6" s="24">
        <f t="shared" si="1"/>
        <v>1.6361800298196436E-229</v>
      </c>
      <c r="AC6" s="24">
        <f t="shared" si="1"/>
        <v>1.0533255637848634E-257</v>
      </c>
      <c r="AD6" s="25">
        <f t="shared" si="1"/>
        <v>2.7163680972135301E-288</v>
      </c>
    </row>
    <row r="7" spans="1:30">
      <c r="A7" s="8">
        <v>-0.92863162850692582</v>
      </c>
      <c r="B7" s="9">
        <v>-0.85333449285792562</v>
      </c>
      <c r="C7" s="10">
        <f t="shared" si="2"/>
        <v>0.86235670146342513</v>
      </c>
      <c r="D7" s="10">
        <f t="shared" si="3"/>
        <v>0.79243339976378713</v>
      </c>
      <c r="F7" s="20">
        <f>SUM(D5:D100)</f>
        <v>5.1022485164665623</v>
      </c>
      <c r="I7" s="30">
        <v>-0.6</v>
      </c>
      <c r="J7" s="24">
        <f t="shared" si="0"/>
        <v>2.3468501354978793E-119</v>
      </c>
      <c r="K7" s="24">
        <f t="shared" si="0"/>
        <v>2.4591727724398771E-104</v>
      </c>
      <c r="L7" s="24">
        <f t="shared" si="0"/>
        <v>1.0322554534639795E-91</v>
      </c>
      <c r="M7" s="24">
        <f t="shared" si="0"/>
        <v>1.7357204890532285E-81</v>
      </c>
      <c r="N7" s="24">
        <f t="shared" si="0"/>
        <v>1.169140901015813E-73</v>
      </c>
      <c r="O7" s="24">
        <f t="shared" si="0"/>
        <v>3.1546296286872678E-68</v>
      </c>
      <c r="P7" s="24">
        <f t="shared" si="0"/>
        <v>3.4097643182105577E-65</v>
      </c>
      <c r="Q7" s="24">
        <f t="shared" si="0"/>
        <v>1.4763686188545404E-64</v>
      </c>
      <c r="R7" s="24">
        <f t="shared" si="0"/>
        <v>2.5607059405594272E-66</v>
      </c>
      <c r="S7" s="24">
        <f t="shared" si="0"/>
        <v>1.7791766591149292E-70</v>
      </c>
      <c r="T7" s="24">
        <f t="shared" si="1"/>
        <v>4.9519117440736973E-77</v>
      </c>
      <c r="U7" s="24">
        <f t="shared" si="1"/>
        <v>5.5210436289894328E-86</v>
      </c>
      <c r="V7" s="24">
        <f t="shared" si="1"/>
        <v>2.4658344866105422E-97</v>
      </c>
      <c r="W7" s="24">
        <f t="shared" si="1"/>
        <v>4.4116507625633468E-111</v>
      </c>
      <c r="X7" s="24">
        <f t="shared" si="1"/>
        <v>3.1617883012661286E-127</v>
      </c>
      <c r="Y7" s="24">
        <f t="shared" si="1"/>
        <v>9.0773464461375457E-146</v>
      </c>
      <c r="Z7" s="24">
        <f t="shared" si="1"/>
        <v>1.0439495075958681E-166</v>
      </c>
      <c r="AA7" s="24">
        <f t="shared" si="1"/>
        <v>4.8094402804079742E-190</v>
      </c>
      <c r="AB7" s="24">
        <f t="shared" si="1"/>
        <v>8.8757291090810844E-216</v>
      </c>
      <c r="AC7" s="24">
        <f t="shared" si="1"/>
        <v>6.561573550580592E-244</v>
      </c>
      <c r="AD7" s="25">
        <f t="shared" si="1"/>
        <v>1.9431504326576342E-274</v>
      </c>
    </row>
    <row r="8" spans="1:30">
      <c r="A8" s="8">
        <v>0.86715352433340165</v>
      </c>
      <c r="B8" s="9">
        <v>7.1598339277915507E-2</v>
      </c>
      <c r="C8" s="10">
        <f t="shared" si="2"/>
        <v>0.75195523476383941</v>
      </c>
      <c r="D8" s="10">
        <f t="shared" si="3"/>
        <v>6.2086752241263053E-2</v>
      </c>
      <c r="I8" s="30">
        <v>-0.5</v>
      </c>
      <c r="J8" s="24">
        <f t="shared" si="0"/>
        <v>6.8670530287637294E-108</v>
      </c>
      <c r="K8" s="24">
        <f t="shared" si="0"/>
        <v>8.2631666385268628E-93</v>
      </c>
      <c r="L8" s="24">
        <f t="shared" si="0"/>
        <v>3.983062129760531E-80</v>
      </c>
      <c r="M8" s="24">
        <f t="shared" si="0"/>
        <v>7.6909875881628767E-70</v>
      </c>
      <c r="N8" s="24">
        <f t="shared" si="0"/>
        <v>5.9489675512118436E-62</v>
      </c>
      <c r="O8" s="24">
        <f t="shared" si="0"/>
        <v>1.8432979900673982E-56</v>
      </c>
      <c r="P8" s="24">
        <f t="shared" si="0"/>
        <v>2.2879364585667096E-53</v>
      </c>
      <c r="Q8" s="24">
        <f t="shared" si="0"/>
        <v>1.1375927829222007E-52</v>
      </c>
      <c r="R8" s="24">
        <f t="shared" si="0"/>
        <v>2.2658134857186555E-54</v>
      </c>
      <c r="S8" s="24">
        <f t="shared" si="0"/>
        <v>1.8078231621868855E-58</v>
      </c>
      <c r="T8" s="24">
        <f t="shared" si="1"/>
        <v>5.7780619691742591E-65</v>
      </c>
      <c r="U8" s="24">
        <f t="shared" si="1"/>
        <v>7.3978054198630229E-74</v>
      </c>
      <c r="V8" s="24">
        <f t="shared" si="1"/>
        <v>3.7941812442880615E-85</v>
      </c>
      <c r="W8" s="24">
        <f t="shared" si="1"/>
        <v>7.7952078834227415E-99</v>
      </c>
      <c r="X8" s="24">
        <f t="shared" si="1"/>
        <v>6.4155189187625472E-115</v>
      </c>
      <c r="Y8" s="24">
        <f t="shared" si="1"/>
        <v>2.1150972394579867E-133</v>
      </c>
      <c r="Z8" s="24">
        <f t="shared" si="1"/>
        <v>2.7933370819382393E-154</v>
      </c>
      <c r="AA8" s="24">
        <f t="shared" si="1"/>
        <v>1.4777835059031146E-177</v>
      </c>
      <c r="AB8" s="24">
        <f t="shared" si="1"/>
        <v>3.1317907930327179E-203</v>
      </c>
      <c r="AC8" s="24">
        <f t="shared" si="1"/>
        <v>2.6586987477212867E-231</v>
      </c>
      <c r="AD8" s="25">
        <f t="shared" si="1"/>
        <v>9.0414894293611003E-262</v>
      </c>
    </row>
    <row r="9" spans="1:30">
      <c r="A9" s="8">
        <v>-0.48742116907284361</v>
      </c>
      <c r="B9" s="9">
        <v>-0.53012801146387045</v>
      </c>
      <c r="C9" s="10">
        <f t="shared" si="2"/>
        <v>0.23757939606033759</v>
      </c>
      <c r="D9" s="10">
        <f t="shared" si="3"/>
        <v>0.25839561510598158</v>
      </c>
      <c r="E9" t="s">
        <v>6</v>
      </c>
      <c r="F9" s="17">
        <f>alpha+beta*F4</f>
        <v>552</v>
      </c>
      <c r="G9" s="18">
        <f>beta*G4</f>
        <v>-13.832187163746978</v>
      </c>
      <c r="I9" s="30">
        <v>-0.4</v>
      </c>
      <c r="J9" s="24">
        <f t="shared" si="0"/>
        <v>1.3069867885974149E-97</v>
      </c>
      <c r="K9" s="24">
        <f t="shared" si="0"/>
        <v>1.8060082634127149E-82</v>
      </c>
      <c r="L9" s="24">
        <f t="shared" si="0"/>
        <v>9.9968397056832653E-70</v>
      </c>
      <c r="M9" s="24">
        <f t="shared" si="0"/>
        <v>2.2166656108822676E-59</v>
      </c>
      <c r="N9" s="24">
        <f t="shared" si="0"/>
        <v>1.9689382632134623E-51</v>
      </c>
      <c r="O9" s="24">
        <f t="shared" si="0"/>
        <v>7.0058119198646336E-46</v>
      </c>
      <c r="P9" s="24">
        <f t="shared" si="0"/>
        <v>9.9857182669576941E-43</v>
      </c>
      <c r="Q9" s="24">
        <f t="shared" si="0"/>
        <v>5.7015718780929364E-42</v>
      </c>
      <c r="R9" s="24">
        <f t="shared" si="0"/>
        <v>1.3040803724633401E-43</v>
      </c>
      <c r="S9" s="24">
        <f t="shared" si="0"/>
        <v>1.1948367532964767E-47</v>
      </c>
      <c r="T9" s="24">
        <f t="shared" si="1"/>
        <v>4.3853801612996644E-54</v>
      </c>
      <c r="U9" s="24">
        <f t="shared" si="1"/>
        <v>6.4476340778945854E-63</v>
      </c>
      <c r="V9" s="24">
        <f t="shared" si="1"/>
        <v>3.7974142547862293E-74</v>
      </c>
      <c r="W9" s="24">
        <f t="shared" si="1"/>
        <v>8.9592164805003139E-88</v>
      </c>
      <c r="X9" s="24">
        <f t="shared" si="1"/>
        <v>8.467331142892315E-104</v>
      </c>
      <c r="Y9" s="24">
        <f t="shared" si="1"/>
        <v>3.2056604463242159E-122</v>
      </c>
      <c r="Z9" s="24">
        <f t="shared" si="1"/>
        <v>4.8616417452852796E-143</v>
      </c>
      <c r="AA9" s="24">
        <f t="shared" si="1"/>
        <v>2.9535399276433651E-166</v>
      </c>
      <c r="AB9" s="24">
        <f t="shared" si="1"/>
        <v>7.1878201180838638E-192</v>
      </c>
      <c r="AC9" s="24">
        <f t="shared" si="1"/>
        <v>7.0072242049570298E-220</v>
      </c>
      <c r="AD9" s="25">
        <f t="shared" si="1"/>
        <v>2.7364611512910801E-250</v>
      </c>
    </row>
    <row r="10" spans="1:30">
      <c r="A10" s="8">
        <v>-0.55397102522600239</v>
      </c>
      <c r="B10" s="9">
        <v>-0.20190779141177995</v>
      </c>
      <c r="C10" s="10">
        <f t="shared" si="2"/>
        <v>0.30688389678994815</v>
      </c>
      <c r="D10" s="10">
        <f t="shared" si="3"/>
        <v>0.11185106620950158</v>
      </c>
      <c r="F10" s="21">
        <f>beta*F5</f>
        <v>-13.832187163746978</v>
      </c>
      <c r="G10" s="22">
        <f>alpha+beta*G5</f>
        <v>273.26717161501603</v>
      </c>
      <c r="I10" s="30">
        <v>-0.3</v>
      </c>
      <c r="J10" s="24">
        <f t="shared" si="0"/>
        <v>1.6180343863228438E-88</v>
      </c>
      <c r="K10" s="24">
        <f t="shared" si="0"/>
        <v>2.5674896881836502E-73</v>
      </c>
      <c r="L10" s="24">
        <f t="shared" si="0"/>
        <v>1.6320149356825144E-60</v>
      </c>
      <c r="M10" s="24">
        <f t="shared" si="0"/>
        <v>4.1556026046262892E-50</v>
      </c>
      <c r="N10" s="24">
        <f t="shared" si="0"/>
        <v>4.2387553460937059E-42</v>
      </c>
      <c r="O10" s="24">
        <f t="shared" si="0"/>
        <v>1.7319571824731148E-36</v>
      </c>
      <c r="P10" s="24">
        <f t="shared" si="0"/>
        <v>2.8348521384780397E-33</v>
      </c>
      <c r="Q10" s="24">
        <f t="shared" si="0"/>
        <v>1.8587378047009842E-32</v>
      </c>
      <c r="R10" s="24">
        <f t="shared" si="0"/>
        <v>4.8820285228243958E-34</v>
      </c>
      <c r="S10" s="24">
        <f t="shared" si="0"/>
        <v>5.1366142543177305E-38</v>
      </c>
      <c r="T10" s="24">
        <f t="shared" si="1"/>
        <v>2.1649509074771602E-44</v>
      </c>
      <c r="U10" s="24">
        <f t="shared" si="1"/>
        <v>3.6552207689414136E-53</v>
      </c>
      <c r="V10" s="24">
        <f t="shared" si="1"/>
        <v>2.4721432498242107E-64</v>
      </c>
      <c r="W10" s="24">
        <f t="shared" si="1"/>
        <v>6.6977373436315115E-78</v>
      </c>
      <c r="X10" s="24">
        <f t="shared" si="1"/>
        <v>7.2690398888903733E-94</v>
      </c>
      <c r="Y10" s="24">
        <f t="shared" si="1"/>
        <v>3.1602428078630469E-112</v>
      </c>
      <c r="Z10" s="24">
        <f t="shared" si="1"/>
        <v>5.5037450908144739E-133</v>
      </c>
      <c r="AA10" s="24">
        <f t="shared" si="1"/>
        <v>3.8396410882997298E-156</v>
      </c>
      <c r="AB10" s="24">
        <f t="shared" si="1"/>
        <v>1.073043701506512E-181</v>
      </c>
      <c r="AC10" s="24">
        <f t="shared" si="1"/>
        <v>1.2012645164144116E-209</v>
      </c>
      <c r="AD10" s="25">
        <f t="shared" si="1"/>
        <v>5.3870914474382877E-240</v>
      </c>
    </row>
    <row r="11" spans="1:30">
      <c r="A11" s="8">
        <v>-0.9685477463337886</v>
      </c>
      <c r="B11" s="9">
        <v>-0.67730826079348083</v>
      </c>
      <c r="C11" s="10">
        <f t="shared" si="2"/>
        <v>0.93808473692826089</v>
      </c>
      <c r="D11" s="10">
        <f t="shared" si="3"/>
        <v>0.65600538956478383</v>
      </c>
      <c r="E11" t="s">
        <v>5</v>
      </c>
      <c r="F11" s="20">
        <f>MDETERM(F15:G16)</f>
        <v>6.637807720958191E-6</v>
      </c>
      <c r="I11" s="30">
        <v>-0.2</v>
      </c>
      <c r="J11" s="24">
        <f t="shared" si="0"/>
        <v>1.302926895731105E-80</v>
      </c>
      <c r="K11" s="24">
        <f t="shared" si="0"/>
        <v>2.3741788714724347E-65</v>
      </c>
      <c r="L11" s="24">
        <f t="shared" si="0"/>
        <v>1.7330108521189587E-52</v>
      </c>
      <c r="M11" s="24">
        <f t="shared" si="0"/>
        <v>5.067381349789748E-42</v>
      </c>
      <c r="N11" s="24">
        <f t="shared" si="0"/>
        <v>5.9355416255289247E-34</v>
      </c>
      <c r="O11" s="24">
        <f t="shared" si="0"/>
        <v>2.7850409242650194E-28</v>
      </c>
      <c r="P11" s="24">
        <f t="shared" si="0"/>
        <v>5.2347659316150103E-25</v>
      </c>
      <c r="Q11" s="24">
        <f t="shared" si="0"/>
        <v>3.9414626304539917E-24</v>
      </c>
      <c r="R11" s="24">
        <f t="shared" si="0"/>
        <v>1.1888088218077599E-25</v>
      </c>
      <c r="S11" s="24">
        <f t="shared" si="0"/>
        <v>1.4363526665561404E-29</v>
      </c>
      <c r="T11" s="24">
        <f t="shared" si="1"/>
        <v>6.9519175170499684E-36</v>
      </c>
      <c r="U11" s="24">
        <f t="shared" si="1"/>
        <v>1.3478532067755861E-44</v>
      </c>
      <c r="V11" s="24">
        <f t="shared" si="1"/>
        <v>1.0468273041147668E-55</v>
      </c>
      <c r="W11" s="24">
        <f t="shared" si="1"/>
        <v>3.2568814234784304E-69</v>
      </c>
      <c r="X11" s="24">
        <f t="shared" si="1"/>
        <v>4.0590398243056815E-85</v>
      </c>
      <c r="Y11" s="24">
        <f t="shared" si="1"/>
        <v>2.0264651410037403E-103</v>
      </c>
      <c r="Z11" s="24">
        <f t="shared" si="1"/>
        <v>4.0527463423830619E-124</v>
      </c>
      <c r="AA11" s="24">
        <f t="shared" si="1"/>
        <v>3.2467897589452256E-147</v>
      </c>
      <c r="AB11" s="24">
        <f t="shared" si="1"/>
        <v>1.0419655786414591E-172</v>
      </c>
      <c r="AC11" s="24">
        <f t="shared" si="1"/>
        <v>1.339513321371738E-200</v>
      </c>
      <c r="AD11" s="25">
        <f t="shared" si="1"/>
        <v>6.8981901500441789E-231</v>
      </c>
    </row>
    <row r="12" spans="1:30" ht="14.25" thickBot="1">
      <c r="A12" s="8">
        <v>0.72814004018157341</v>
      </c>
      <c r="B12" s="9">
        <v>-3.4628763485968495E-2</v>
      </c>
      <c r="C12" s="10">
        <f t="shared" si="2"/>
        <v>0.53018791811562338</v>
      </c>
      <c r="D12" s="10">
        <f t="shared" si="3"/>
        <v>-2.5214589236111303E-2</v>
      </c>
      <c r="G12" s="31" t="s">
        <v>22</v>
      </c>
      <c r="I12" s="30">
        <v>-0.1</v>
      </c>
      <c r="J12" s="24">
        <f t="shared" si="0"/>
        <v>6.8244570380411522E-74</v>
      </c>
      <c r="K12" s="24">
        <f t="shared" si="0"/>
        <v>1.4280187714070796E-58</v>
      </c>
      <c r="L12" s="24">
        <f t="shared" si="0"/>
        <v>1.1970001047539189E-45</v>
      </c>
      <c r="M12" s="24">
        <f t="shared" si="0"/>
        <v>4.0192860931329436E-35</v>
      </c>
      <c r="N12" s="24">
        <f t="shared" si="0"/>
        <v>5.406274741083906E-27</v>
      </c>
      <c r="O12" s="24">
        <f t="shared" si="0"/>
        <v>2.9130085819134071E-21</v>
      </c>
      <c r="P12" s="24">
        <f t="shared" si="0"/>
        <v>6.2875271845494225E-18</v>
      </c>
      <c r="Q12" s="24">
        <f t="shared" si="0"/>
        <v>5.4364130628582513E-17</v>
      </c>
      <c r="R12" s="24">
        <f t="shared" si="0"/>
        <v>1.882952995642133E-18</v>
      </c>
      <c r="S12" s="24">
        <f t="shared" si="0"/>
        <v>2.6125280989015862E-22</v>
      </c>
      <c r="T12" s="24">
        <f t="shared" si="1"/>
        <v>1.4520344538906588E-28</v>
      </c>
      <c r="U12" s="24">
        <f t="shared" si="1"/>
        <v>3.2328632367673379E-37</v>
      </c>
      <c r="V12" s="24">
        <f t="shared" si="1"/>
        <v>2.8833157455652069E-48</v>
      </c>
      <c r="W12" s="24">
        <f t="shared" si="1"/>
        <v>1.030128812718517E-61</v>
      </c>
      <c r="X12" s="24">
        <f t="shared" si="1"/>
        <v>1.4742981663891865E-77</v>
      </c>
      <c r="Y12" s="24">
        <f t="shared" si="1"/>
        <v>8.4522741723493584E-96</v>
      </c>
      <c r="Z12" s="24">
        <f t="shared" si="1"/>
        <v>1.9411374424444517E-116</v>
      </c>
      <c r="AA12" s="24">
        <f t="shared" si="1"/>
        <v>1.785802626022666E-139</v>
      </c>
      <c r="AB12" s="24">
        <f t="shared" si="1"/>
        <v>6.5811999793014415E-165</v>
      </c>
      <c r="AC12" s="24">
        <f t="shared" si="1"/>
        <v>9.7156347145769684E-193</v>
      </c>
      <c r="AD12" s="25">
        <f t="shared" si="1"/>
        <v>5.7455515844836696E-223</v>
      </c>
    </row>
    <row r="13" spans="1:30">
      <c r="A13" s="8">
        <v>0.99669699848249227</v>
      </c>
      <c r="B13" s="9">
        <v>0.36809955682062712</v>
      </c>
      <c r="C13" s="10">
        <f t="shared" si="2"/>
        <v>0.99340490678400917</v>
      </c>
      <c r="D13" s="10">
        <f t="shared" si="3"/>
        <v>0.36688372342585468</v>
      </c>
      <c r="E13" t="s">
        <v>3</v>
      </c>
      <c r="F13" s="15">
        <f>beta*(F15*F$6+G15*F$7)</f>
        <v>-0.29709567100010387</v>
      </c>
      <c r="G13">
        <v>-0.3</v>
      </c>
      <c r="I13" s="30">
        <v>0</v>
      </c>
      <c r="J13" s="24">
        <f t="shared" ref="J13:S23" si="4">1/POWER(2*PI(),2/2)/SQRT($F$11)*EXP(-1/2*($F$9*(J$2-$F$13)*(J$2-$F$13)+($G$9+$F$10)*(J$2-$F$13)*($I13-$F$14)+$G$10*($I13-$F$14)*($I13-$F$14)))</f>
        <v>2.3250479394455073E-68</v>
      </c>
      <c r="K13" s="24">
        <f t="shared" si="4"/>
        <v>5.5868903736937849E-53</v>
      </c>
      <c r="L13" s="24">
        <f t="shared" si="4"/>
        <v>5.3777777179482882E-40</v>
      </c>
      <c r="M13" s="24">
        <f t="shared" si="4"/>
        <v>2.0736239724608005E-29</v>
      </c>
      <c r="N13" s="24">
        <f t="shared" si="4"/>
        <v>3.2029607919915953E-21</v>
      </c>
      <c r="O13" s="24">
        <f t="shared" si="4"/>
        <v>1.9818359392662913E-15</v>
      </c>
      <c r="P13" s="24">
        <f t="shared" si="4"/>
        <v>4.9122248415588511E-12</v>
      </c>
      <c r="Q13" s="24">
        <f t="shared" si="4"/>
        <v>4.8773422778409289E-11</v>
      </c>
      <c r="R13" s="24">
        <f t="shared" si="4"/>
        <v>1.9399149557681663E-12</v>
      </c>
      <c r="S13" s="24">
        <f t="shared" si="4"/>
        <v>3.0908405990248244E-16</v>
      </c>
      <c r="T13" s="24">
        <f t="shared" ref="T13:AD23" si="5">1/POWER(2*PI(),2/2)/SQRT($F$11)*EXP(-1/2*($F$9*(T$2-$F$13)*(T$2-$F$13)+($G$9+$F$10)*(T$2-$F$13)*($I13-$F$14)+$G$10*($I13-$F$14)*($I13-$F$14)))</f>
        <v>1.9727178987935737E-22</v>
      </c>
      <c r="U13" s="24">
        <f t="shared" si="5"/>
        <v>5.0436834504729816E-31</v>
      </c>
      <c r="V13" s="24">
        <f t="shared" si="5"/>
        <v>5.165651680408388E-42</v>
      </c>
      <c r="W13" s="24">
        <f t="shared" si="5"/>
        <v>2.11932165092831E-55</v>
      </c>
      <c r="X13" s="24">
        <f t="shared" si="5"/>
        <v>3.483077127012379E-71</v>
      </c>
      <c r="Y13" s="24">
        <f t="shared" si="5"/>
        <v>2.293104082954109E-89</v>
      </c>
      <c r="Z13" s="24">
        <f t="shared" si="5"/>
        <v>6.0475421475977787E-110</v>
      </c>
      <c r="AA13" s="24">
        <f t="shared" si="5"/>
        <v>6.388935444089824E-133</v>
      </c>
      <c r="AB13" s="24">
        <f t="shared" si="5"/>
        <v>2.7037874998750848E-158</v>
      </c>
      <c r="AC13" s="24">
        <f t="shared" si="5"/>
        <v>4.5836460269403484E-186</v>
      </c>
      <c r="AD13" s="25">
        <f t="shared" si="5"/>
        <v>3.1127486077411275E-216</v>
      </c>
    </row>
    <row r="14" spans="1:30" ht="14.25" thickBot="1">
      <c r="A14" s="8">
        <v>-0.87683285144487666</v>
      </c>
      <c r="B14" s="9">
        <v>-0.97260401173988509</v>
      </c>
      <c r="C14" s="10">
        <f t="shared" si="2"/>
        <v>0.76883584937295313</v>
      </c>
      <c r="D14" s="10">
        <f t="shared" si="3"/>
        <v>0.85281114894060972</v>
      </c>
      <c r="F14" s="16">
        <f>beta*(F16*F$6+G16*F$7)</f>
        <v>0.45174372485095188</v>
      </c>
      <c r="G14">
        <v>0.5</v>
      </c>
      <c r="I14" s="30">
        <v>0.1</v>
      </c>
      <c r="J14" s="24">
        <f t="shared" si="4"/>
        <v>5.1524225528447361E-64</v>
      </c>
      <c r="K14" s="24">
        <f t="shared" si="4"/>
        <v>1.4217463955657392E-48</v>
      </c>
      <c r="L14" s="24">
        <f t="shared" si="4"/>
        <v>1.5715465847072441E-35</v>
      </c>
      <c r="M14" s="24">
        <f t="shared" si="4"/>
        <v>6.9586796267917922E-25</v>
      </c>
      <c r="N14" s="24">
        <f t="shared" si="4"/>
        <v>1.2343004444147029E-16</v>
      </c>
      <c r="O14" s="24">
        <f t="shared" si="4"/>
        <v>8.7701977980083051E-11</v>
      </c>
      <c r="P14" s="24">
        <f t="shared" si="4"/>
        <v>2.4962745621064436E-7</v>
      </c>
      <c r="Q14" s="24">
        <f t="shared" si="4"/>
        <v>2.8462285710192894E-6</v>
      </c>
      <c r="R14" s="24">
        <f t="shared" si="4"/>
        <v>1.2999949238480747E-7</v>
      </c>
      <c r="S14" s="24">
        <f t="shared" si="4"/>
        <v>2.3785265252433554E-11</v>
      </c>
      <c r="T14" s="24">
        <f t="shared" si="5"/>
        <v>1.7432866382271099E-17</v>
      </c>
      <c r="U14" s="24">
        <f t="shared" si="5"/>
        <v>5.1182802719953186E-26</v>
      </c>
      <c r="V14" s="24">
        <f t="shared" si="5"/>
        <v>6.0196852770921129E-37</v>
      </c>
      <c r="W14" s="24">
        <f t="shared" si="5"/>
        <v>2.8360766747555711E-50</v>
      </c>
      <c r="X14" s="24">
        <f t="shared" si="5"/>
        <v>5.3524991873464185E-66</v>
      </c>
      <c r="Y14" s="24">
        <f t="shared" si="5"/>
        <v>4.0465947329399056E-84</v>
      </c>
      <c r="Z14" s="24">
        <f t="shared" si="5"/>
        <v>1.2255111690968943E-104</v>
      </c>
      <c r="AA14" s="24">
        <f t="shared" si="5"/>
        <v>1.4867546153643259E-127</v>
      </c>
      <c r="AB14" s="24">
        <f t="shared" si="5"/>
        <v>7.2252982179616261E-153</v>
      </c>
      <c r="AC14" s="24">
        <f t="shared" si="5"/>
        <v>1.4065873858781302E-180</v>
      </c>
      <c r="AD14" s="25">
        <f t="shared" si="5"/>
        <v>1.0969128388955674E-210</v>
      </c>
    </row>
    <row r="15" spans="1:30">
      <c r="A15" s="8">
        <v>0.67238254724709989</v>
      </c>
      <c r="B15" s="9">
        <v>-0.10306340611760198</v>
      </c>
      <c r="C15" s="10">
        <f t="shared" si="2"/>
        <v>0.4520982898424985</v>
      </c>
      <c r="D15" s="10">
        <f t="shared" si="3"/>
        <v>-6.9298035533315552E-2</v>
      </c>
      <c r="E15" t="s">
        <v>4</v>
      </c>
      <c r="F15" s="11">
        <f t="array" ref="F15:G16">MINVERSE(F9:G10)</f>
        <v>1.8138949416305601E-3</v>
      </c>
      <c r="G15" s="12">
        <v>9.1815398753258455E-5</v>
      </c>
      <c r="I15" s="30">
        <v>0.2</v>
      </c>
      <c r="J15" s="24">
        <f t="shared" si="4"/>
        <v>7.4268864834855932E-61</v>
      </c>
      <c r="K15" s="24">
        <f t="shared" si="4"/>
        <v>2.3533681685176818E-45</v>
      </c>
      <c r="L15" s="24">
        <f t="shared" si="4"/>
        <v>2.9872214820371897E-32</v>
      </c>
      <c r="M15" s="24">
        <f t="shared" si="4"/>
        <v>1.5189358501022388E-21</v>
      </c>
      <c r="N15" s="24">
        <f t="shared" si="4"/>
        <v>3.0938973545555406E-13</v>
      </c>
      <c r="O15" s="24">
        <f t="shared" si="4"/>
        <v>2.5244503272284864E-7</v>
      </c>
      <c r="P15" s="24">
        <f t="shared" si="4"/>
        <v>8.2512969719401353E-4</v>
      </c>
      <c r="Q15" s="24">
        <f t="shared" si="4"/>
        <v>1.080368881294503E-2</v>
      </c>
      <c r="R15" s="24">
        <f t="shared" si="4"/>
        <v>5.6665193297158686E-4</v>
      </c>
      <c r="S15" s="24">
        <f t="shared" si="4"/>
        <v>1.1905705693356738E-7</v>
      </c>
      <c r="T15" s="24">
        <f t="shared" si="5"/>
        <v>1.0020476426219418E-13</v>
      </c>
      <c r="U15" s="24">
        <f t="shared" si="5"/>
        <v>3.3784388187774347E-22</v>
      </c>
      <c r="V15" s="24">
        <f t="shared" si="5"/>
        <v>4.5628711641264892E-33</v>
      </c>
      <c r="W15" s="24">
        <f t="shared" si="5"/>
        <v>2.4686232446610395E-46</v>
      </c>
      <c r="X15" s="24">
        <f t="shared" si="5"/>
        <v>5.3501490544762897E-62</v>
      </c>
      <c r="Y15" s="24">
        <f t="shared" si="5"/>
        <v>4.644846957422719E-80</v>
      </c>
      <c r="Z15" s="24">
        <f t="shared" si="5"/>
        <v>1.6153677062449402E-100</v>
      </c>
      <c r="AA15" s="24">
        <f t="shared" si="5"/>
        <v>2.2504317357351184E-123</v>
      </c>
      <c r="AB15" s="24">
        <f t="shared" si="5"/>
        <v>1.255899104566048E-148</v>
      </c>
      <c r="AC15" s="24">
        <f t="shared" si="5"/>
        <v>2.8076186449668534E-176</v>
      </c>
      <c r="AD15" s="25">
        <f t="shared" si="5"/>
        <v>2.5142933386845447E-206</v>
      </c>
    </row>
    <row r="16" spans="1:30" ht="14.25" thickBot="1">
      <c r="A16" s="8">
        <v>0.33887087643372471</v>
      </c>
      <c r="B16" s="9">
        <v>-0.22107570718823183</v>
      </c>
      <c r="C16" s="10">
        <f t="shared" si="2"/>
        <v>0.11483347089496072</v>
      </c>
      <c r="D16" s="10">
        <f t="shared" si="3"/>
        <v>-7.491611865308162E-2</v>
      </c>
      <c r="F16" s="13">
        <v>9.1815398753258455E-5</v>
      </c>
      <c r="G16" s="14">
        <v>3.664069861968921E-3</v>
      </c>
      <c r="I16" s="30">
        <v>0.3</v>
      </c>
      <c r="J16" s="24">
        <f t="shared" si="4"/>
        <v>6.9633440275992732E-59</v>
      </c>
      <c r="K16" s="24">
        <f t="shared" si="4"/>
        <v>2.5338060382898089E-43</v>
      </c>
      <c r="L16" s="24">
        <f t="shared" si="4"/>
        <v>3.6933744558513687E-30</v>
      </c>
      <c r="M16" s="24">
        <f t="shared" si="4"/>
        <v>2.1565909356837758E-19</v>
      </c>
      <c r="N16" s="24">
        <f t="shared" si="4"/>
        <v>5.0443669281868845E-11</v>
      </c>
      <c r="O16" s="24">
        <f t="shared" si="4"/>
        <v>4.7265039351648393E-5</v>
      </c>
      <c r="P16" s="24">
        <f t="shared" si="4"/>
        <v>0.17740580960491034</v>
      </c>
      <c r="Q16" s="24">
        <f t="shared" si="4"/>
        <v>2.6674120680315268</v>
      </c>
      <c r="R16" s="24">
        <f t="shared" si="4"/>
        <v>0.16065966071665203</v>
      </c>
      <c r="S16" s="24">
        <f t="shared" si="4"/>
        <v>3.8763058725822302E-5</v>
      </c>
      <c r="T16" s="24">
        <f t="shared" si="5"/>
        <v>3.7464823654154815E-11</v>
      </c>
      <c r="U16" s="24">
        <f t="shared" si="5"/>
        <v>1.4505202835322949E-19</v>
      </c>
      <c r="V16" s="24">
        <f t="shared" si="5"/>
        <v>2.2496677344304074E-30</v>
      </c>
      <c r="W16" s="24">
        <f t="shared" si="5"/>
        <v>1.3976789125377519E-43</v>
      </c>
      <c r="X16" s="24">
        <f t="shared" si="5"/>
        <v>3.4784911755673335E-59</v>
      </c>
      <c r="Y16" s="24">
        <f t="shared" si="5"/>
        <v>3.4679183121908001E-77</v>
      </c>
      <c r="Z16" s="24">
        <f t="shared" si="5"/>
        <v>1.3849728883901398E-97</v>
      </c>
      <c r="AA16" s="24">
        <f t="shared" si="5"/>
        <v>2.2156856488915312E-120</v>
      </c>
      <c r="AB16" s="24">
        <f t="shared" si="5"/>
        <v>1.4199383127843341E-145</v>
      </c>
      <c r="AC16" s="24">
        <f t="shared" si="5"/>
        <v>3.6452328056708324E-173</v>
      </c>
      <c r="AD16" s="25">
        <f t="shared" si="5"/>
        <v>3.7486554296698016E-203</v>
      </c>
    </row>
    <row r="17" spans="1:30">
      <c r="A17" s="8">
        <v>0.92167581438565449</v>
      </c>
      <c r="B17" s="9">
        <v>0.20756007974634783</v>
      </c>
      <c r="C17" s="10">
        <f t="shared" si="2"/>
        <v>0.84948630682345938</v>
      </c>
      <c r="D17" s="10">
        <f t="shared" si="3"/>
        <v>0.19130310553416652</v>
      </c>
      <c r="I17" s="30">
        <v>0.4</v>
      </c>
      <c r="J17" s="24">
        <f t="shared" si="4"/>
        <v>4.2466324237753468E-58</v>
      </c>
      <c r="K17" s="24">
        <f t="shared" si="4"/>
        <v>1.774486139584729E-42</v>
      </c>
      <c r="L17" s="24">
        <f t="shared" si="4"/>
        <v>2.9702637256627208E-29</v>
      </c>
      <c r="M17" s="24">
        <f t="shared" si="4"/>
        <v>1.9916447294423869E-18</v>
      </c>
      <c r="N17" s="24">
        <f t="shared" si="4"/>
        <v>5.3496231691590752E-10</v>
      </c>
      <c r="O17" s="24">
        <f t="shared" si="4"/>
        <v>5.7561084894893096E-4</v>
      </c>
      <c r="P17" s="24">
        <f t="shared" si="4"/>
        <v>2.4810139739167156</v>
      </c>
      <c r="Q17" s="24">
        <f t="shared" si="4"/>
        <v>42.837479523306463</v>
      </c>
      <c r="R17" s="24">
        <f t="shared" si="4"/>
        <v>2.9628732240195625</v>
      </c>
      <c r="S17" s="24">
        <f t="shared" si="4"/>
        <v>8.2091215930439035E-4</v>
      </c>
      <c r="T17" s="24">
        <f t="shared" si="5"/>
        <v>9.1111829577980613E-10</v>
      </c>
      <c r="U17" s="24">
        <f t="shared" si="5"/>
        <v>4.0508606778364034E-18</v>
      </c>
      <c r="V17" s="24">
        <f t="shared" si="5"/>
        <v>7.2146340242293413E-29</v>
      </c>
      <c r="W17" s="24">
        <f t="shared" si="5"/>
        <v>5.147255951357567E-42</v>
      </c>
      <c r="X17" s="24">
        <f t="shared" si="5"/>
        <v>1.471064391656603E-57</v>
      </c>
      <c r="Y17" s="24">
        <f t="shared" si="5"/>
        <v>1.6841550107947014E-75</v>
      </c>
      <c r="Z17" s="24">
        <f t="shared" si="5"/>
        <v>7.7237267388551422E-96</v>
      </c>
      <c r="AA17" s="24">
        <f t="shared" si="5"/>
        <v>1.4189470801856038E-118</v>
      </c>
      <c r="AB17" s="24">
        <f t="shared" si="5"/>
        <v>1.0442391151349028E-143</v>
      </c>
      <c r="AC17" s="24">
        <f t="shared" si="5"/>
        <v>3.0784221497536958E-171</v>
      </c>
      <c r="AD17" s="25">
        <f t="shared" si="5"/>
        <v>3.6353887027564146E-201</v>
      </c>
    </row>
    <row r="18" spans="1:30">
      <c r="A18" s="8">
        <v>-0.58639653733706432</v>
      </c>
      <c r="B18" s="9">
        <v>-0.53644309007957758</v>
      </c>
      <c r="C18" s="10">
        <f t="shared" si="2"/>
        <v>0.34386089900089906</v>
      </c>
      <c r="D18" s="10">
        <f t="shared" si="3"/>
        <v>0.31456837050105918</v>
      </c>
      <c r="I18" s="30">
        <v>0.5</v>
      </c>
      <c r="J18" s="24">
        <f t="shared" si="4"/>
        <v>1.6845629445731123E-58</v>
      </c>
      <c r="K18" s="24">
        <f t="shared" si="4"/>
        <v>8.0832797427983858E-43</v>
      </c>
      <c r="L18" s="24">
        <f t="shared" si="4"/>
        <v>1.5537546254274087E-29</v>
      </c>
      <c r="M18" s="24">
        <f t="shared" si="4"/>
        <v>1.1963870955049462E-18</v>
      </c>
      <c r="N18" s="24">
        <f t="shared" si="4"/>
        <v>3.6902472507164458E-10</v>
      </c>
      <c r="O18" s="24">
        <f t="shared" si="4"/>
        <v>4.5596727117917454E-4</v>
      </c>
      <c r="P18" s="24">
        <f t="shared" si="4"/>
        <v>2.256868919891573</v>
      </c>
      <c r="Q18" s="24">
        <f t="shared" si="4"/>
        <v>44.747982628185525</v>
      </c>
      <c r="R18" s="24">
        <f t="shared" si="4"/>
        <v>3.5541442128758187</v>
      </c>
      <c r="S18" s="24">
        <f t="shared" si="4"/>
        <v>1.1308137759882396E-3</v>
      </c>
      <c r="T18" s="24">
        <f t="shared" si="5"/>
        <v>1.441257549870164E-9</v>
      </c>
      <c r="U18" s="24">
        <f t="shared" si="5"/>
        <v>7.3584536717134657E-18</v>
      </c>
      <c r="V18" s="24">
        <f t="shared" si="5"/>
        <v>1.5049635602035067E-28</v>
      </c>
      <c r="W18" s="24">
        <f t="shared" si="5"/>
        <v>1.2329908929991013E-41</v>
      </c>
      <c r="X18" s="24">
        <f t="shared" si="5"/>
        <v>4.0465807682092834E-57</v>
      </c>
      <c r="Y18" s="24">
        <f t="shared" si="5"/>
        <v>5.3199924672782296E-75</v>
      </c>
      <c r="Z18" s="24">
        <f t="shared" si="5"/>
        <v>2.8017429091193157E-95</v>
      </c>
      <c r="AA18" s="24">
        <f t="shared" si="5"/>
        <v>5.9107148120952952E-118</v>
      </c>
      <c r="AB18" s="24">
        <f t="shared" si="5"/>
        <v>4.9951230294183446E-143</v>
      </c>
      <c r="AC18" s="24">
        <f t="shared" si="5"/>
        <v>1.6910125590986497E-170</v>
      </c>
      <c r="AD18" s="25">
        <f t="shared" si="5"/>
        <v>2.2932000193680183E-200</v>
      </c>
    </row>
    <row r="19" spans="1:30">
      <c r="A19" s="8">
        <v>0.81059876482218307</v>
      </c>
      <c r="B19" s="9">
        <v>6.7644410455975773E-2</v>
      </c>
      <c r="C19" s="10">
        <f t="shared" si="2"/>
        <v>0.65707035753124887</v>
      </c>
      <c r="D19" s="10">
        <f t="shared" si="3"/>
        <v>5.4832475562738729E-2</v>
      </c>
      <c r="I19" s="30">
        <v>0.6</v>
      </c>
      <c r="J19" s="24">
        <f t="shared" si="4"/>
        <v>4.3465588889591172E-60</v>
      </c>
      <c r="K19" s="24">
        <f t="shared" si="4"/>
        <v>2.3950708180139908E-44</v>
      </c>
      <c r="L19" s="24">
        <f t="shared" si="4"/>
        <v>5.2867114897176122E-31</v>
      </c>
      <c r="M19" s="24">
        <f t="shared" si="4"/>
        <v>4.6746308566450878E-20</v>
      </c>
      <c r="N19" s="24">
        <f t="shared" si="4"/>
        <v>1.6557832785063944E-11</v>
      </c>
      <c r="O19" s="24">
        <f t="shared" si="4"/>
        <v>2.3493846301818105E-5</v>
      </c>
      <c r="P19" s="24">
        <f t="shared" si="4"/>
        <v>0.13353626164681845</v>
      </c>
      <c r="Q19" s="24">
        <f t="shared" si="4"/>
        <v>3.0404562919724181</v>
      </c>
      <c r="R19" s="24">
        <f t="shared" si="4"/>
        <v>0.27731462573098786</v>
      </c>
      <c r="S19" s="24">
        <f t="shared" si="4"/>
        <v>1.0132141482513959E-4</v>
      </c>
      <c r="T19" s="24">
        <f t="shared" si="5"/>
        <v>1.4829420353852153E-10</v>
      </c>
      <c r="U19" s="24">
        <f t="shared" si="5"/>
        <v>8.6944390243549387E-19</v>
      </c>
      <c r="V19" s="24">
        <f t="shared" si="5"/>
        <v>2.0419890840799353E-29</v>
      </c>
      <c r="W19" s="24">
        <f t="shared" si="5"/>
        <v>1.921143147811604E-42</v>
      </c>
      <c r="X19" s="24">
        <f t="shared" si="5"/>
        <v>7.2403655949010694E-58</v>
      </c>
      <c r="Y19" s="24">
        <f t="shared" si="5"/>
        <v>1.093089508080455E-75</v>
      </c>
      <c r="Z19" s="24">
        <f t="shared" si="5"/>
        <v>6.6106690476034466E-96</v>
      </c>
      <c r="AA19" s="24">
        <f t="shared" si="5"/>
        <v>1.601509668978191E-118</v>
      </c>
      <c r="AB19" s="24">
        <f t="shared" si="5"/>
        <v>1.5542045444231463E-143</v>
      </c>
      <c r="AC19" s="24">
        <f t="shared" si="5"/>
        <v>6.04200727469792E-171</v>
      </c>
      <c r="AD19" s="25">
        <f t="shared" si="5"/>
        <v>9.4091149239453071E-201</v>
      </c>
    </row>
    <row r="20" spans="1:30">
      <c r="A20" s="8">
        <v>-9.3108853341397513E-2</v>
      </c>
      <c r="B20" s="9">
        <v>-0.27360695686448377</v>
      </c>
      <c r="C20" s="10">
        <f t="shared" si="2"/>
        <v>8.6692585705498704E-3</v>
      </c>
      <c r="D20" s="10">
        <f t="shared" si="3"/>
        <v>2.5475230019881296E-2</v>
      </c>
      <c r="I20" s="30">
        <v>0.7</v>
      </c>
      <c r="J20" s="24">
        <f t="shared" si="4"/>
        <v>7.2949050843596686E-63</v>
      </c>
      <c r="K20" s="24">
        <f t="shared" si="4"/>
        <v>4.6159900329742808E-47</v>
      </c>
      <c r="L20" s="24">
        <f t="shared" si="4"/>
        <v>1.170050318430398E-33</v>
      </c>
      <c r="M20" s="24">
        <f t="shared" si="4"/>
        <v>1.1880608250820148E-22</v>
      </c>
      <c r="N20" s="24">
        <f t="shared" si="4"/>
        <v>4.8324489216097889E-14</v>
      </c>
      <c r="O20" s="24">
        <f t="shared" si="4"/>
        <v>7.8739078655374041E-8</v>
      </c>
      <c r="P20" s="24">
        <f t="shared" si="4"/>
        <v>5.139345858138722E-4</v>
      </c>
      <c r="Q20" s="24">
        <f t="shared" si="4"/>
        <v>1.3437541583357025E-2</v>
      </c>
      <c r="R20" s="24">
        <f t="shared" si="4"/>
        <v>1.4074282284290065E-3</v>
      </c>
      <c r="S20" s="24">
        <f t="shared" si="4"/>
        <v>5.9050985957881962E-7</v>
      </c>
      <c r="T20" s="24">
        <f t="shared" si="5"/>
        <v>9.9248170337099364E-13</v>
      </c>
      <c r="U20" s="24">
        <f t="shared" si="5"/>
        <v>6.6820900644005865E-21</v>
      </c>
      <c r="V20" s="24">
        <f t="shared" si="5"/>
        <v>1.8021735054442268E-31</v>
      </c>
      <c r="W20" s="24">
        <f t="shared" si="5"/>
        <v>1.9470420732782516E-44</v>
      </c>
      <c r="X20" s="24">
        <f t="shared" si="5"/>
        <v>8.4265253507455651E-60</v>
      </c>
      <c r="Y20" s="24">
        <f t="shared" si="5"/>
        <v>1.4608855286369689E-77</v>
      </c>
      <c r="Z20" s="24">
        <f t="shared" si="5"/>
        <v>1.014561323261289E-97</v>
      </c>
      <c r="AA20" s="24">
        <f t="shared" si="5"/>
        <v>2.8225060235013407E-120</v>
      </c>
      <c r="AB20" s="24">
        <f t="shared" si="5"/>
        <v>3.1454726437113995E-145</v>
      </c>
      <c r="AC20" s="24">
        <f t="shared" si="5"/>
        <v>1.4042078850347083E-172</v>
      </c>
      <c r="AD20" s="25">
        <f t="shared" si="5"/>
        <v>2.5111425223551834E-202</v>
      </c>
    </row>
    <row r="21" spans="1:30">
      <c r="A21" s="8">
        <v>0.31132912460798323</v>
      </c>
      <c r="B21" s="9">
        <v>-0.22085105210691086</v>
      </c>
      <c r="C21" s="10">
        <f t="shared" si="2"/>
        <v>9.6925823829173155E-2</v>
      </c>
      <c r="D21" s="10">
        <f t="shared" si="3"/>
        <v>-6.8757364721196645E-2</v>
      </c>
      <c r="I21" s="30">
        <v>0.8</v>
      </c>
      <c r="J21" s="24">
        <f t="shared" si="4"/>
        <v>7.9636006972460643E-67</v>
      </c>
      <c r="K21" s="24">
        <f t="shared" si="4"/>
        <v>5.7866487088403971E-51</v>
      </c>
      <c r="L21" s="24">
        <f t="shared" si="4"/>
        <v>1.6843766825091239E-37</v>
      </c>
      <c r="M21" s="24">
        <f t="shared" si="4"/>
        <v>1.9640194433341045E-26</v>
      </c>
      <c r="N21" s="24">
        <f t="shared" si="4"/>
        <v>9.1737479780483264E-18</v>
      </c>
      <c r="O21" s="24">
        <f t="shared" si="4"/>
        <v>1.7164939892949472E-11</v>
      </c>
      <c r="P21" s="24">
        <f t="shared" si="4"/>
        <v>1.286566470215801E-7</v>
      </c>
      <c r="Q21" s="24">
        <f t="shared" si="4"/>
        <v>3.862928152284135E-6</v>
      </c>
      <c r="R21" s="24">
        <f t="shared" si="4"/>
        <v>4.6461742370462708E-7</v>
      </c>
      <c r="S21" s="24">
        <f t="shared" si="4"/>
        <v>2.2385603847917186E-10</v>
      </c>
      <c r="T21" s="24">
        <f t="shared" si="5"/>
        <v>4.3205257253517937E-16</v>
      </c>
      <c r="U21" s="24">
        <f t="shared" si="5"/>
        <v>3.3404027821059815E-24</v>
      </c>
      <c r="V21" s="24">
        <f t="shared" si="5"/>
        <v>1.0345596546883561E-34</v>
      </c>
      <c r="W21" s="24">
        <f t="shared" si="5"/>
        <v>1.2835319955477032E-47</v>
      </c>
      <c r="X21" s="24">
        <f t="shared" si="5"/>
        <v>6.3789958580958559E-63</v>
      </c>
      <c r="Y21" s="24">
        <f t="shared" si="5"/>
        <v>1.2699668979579599E-80</v>
      </c>
      <c r="Z21" s="24">
        <f t="shared" si="5"/>
        <v>1.0128075774730809E-100</v>
      </c>
      <c r="AA21" s="24">
        <f t="shared" si="5"/>
        <v>3.2356083137678485E-123</v>
      </c>
      <c r="AB21" s="24">
        <f t="shared" si="5"/>
        <v>4.1407537444896314E-148</v>
      </c>
      <c r="AC21" s="24">
        <f t="shared" si="5"/>
        <v>2.1227425423023111E-175</v>
      </c>
      <c r="AD21" s="25">
        <f t="shared" si="5"/>
        <v>4.3592292018404836E-205</v>
      </c>
    </row>
    <row r="22" spans="1:30">
      <c r="A22" s="8">
        <v>0.93713218699022871</v>
      </c>
      <c r="B22" s="9">
        <v>-1.4421309340076766E-2</v>
      </c>
      <c r="C22" s="10">
        <f t="shared" si="2"/>
        <v>0.87821673589308902</v>
      </c>
      <c r="D22" s="10">
        <f t="shared" si="3"/>
        <v>-1.3514673161128751E-2</v>
      </c>
      <c r="I22" s="30">
        <v>0.9</v>
      </c>
      <c r="J22" s="24">
        <f t="shared" si="4"/>
        <v>5.6547714826465944E-72</v>
      </c>
      <c r="K22" s="24">
        <f t="shared" si="4"/>
        <v>4.7185126875544717E-56</v>
      </c>
      <c r="L22" s="24">
        <f t="shared" si="4"/>
        <v>1.5772104832828912E-42</v>
      </c>
      <c r="M22" s="24">
        <f t="shared" si="4"/>
        <v>2.111877109045009E-31</v>
      </c>
      <c r="N22" s="24">
        <f t="shared" si="4"/>
        <v>1.1327709174948025E-22</v>
      </c>
      <c r="O22" s="24">
        <f t="shared" si="4"/>
        <v>2.4339407286729773E-16</v>
      </c>
      <c r="P22" s="24">
        <f t="shared" si="4"/>
        <v>2.0949437454453122E-12</v>
      </c>
      <c r="Q22" s="24">
        <f t="shared" si="4"/>
        <v>7.2231925637567176E-11</v>
      </c>
      <c r="R22" s="24">
        <f t="shared" si="4"/>
        <v>9.9765522212552936E-12</v>
      </c>
      <c r="S22" s="24">
        <f t="shared" si="4"/>
        <v>5.5198366701933182E-15</v>
      </c>
      <c r="T22" s="24">
        <f t="shared" si="5"/>
        <v>1.2233942482900311E-20</v>
      </c>
      <c r="U22" s="24">
        <f t="shared" si="5"/>
        <v>1.0861782480285358E-28</v>
      </c>
      <c r="V22" s="24">
        <f t="shared" si="5"/>
        <v>3.8630490999290274E-39</v>
      </c>
      <c r="W22" s="24">
        <f t="shared" si="5"/>
        <v>5.5036881110170212E-52</v>
      </c>
      <c r="X22" s="24">
        <f t="shared" si="5"/>
        <v>3.1410283879088111E-67</v>
      </c>
      <c r="Y22" s="24">
        <f t="shared" si="5"/>
        <v>7.1809907612920699E-85</v>
      </c>
      <c r="Z22" s="24">
        <f t="shared" si="5"/>
        <v>6.576447150441698E-105</v>
      </c>
      <c r="AA22" s="24">
        <f t="shared" si="5"/>
        <v>2.4126413156580066E-127</v>
      </c>
      <c r="AB22" s="24">
        <f t="shared" si="5"/>
        <v>3.5455910863274503E-152</v>
      </c>
      <c r="AC22" s="24">
        <f t="shared" si="5"/>
        <v>2.0872717391934098E-179</v>
      </c>
      <c r="AD22" s="25">
        <f t="shared" si="5"/>
        <v>4.9222514883137206E-209</v>
      </c>
    </row>
    <row r="23" spans="1:30">
      <c r="A23" s="8">
        <v>-0.78853678559780427</v>
      </c>
      <c r="B23" s="9">
        <v>-0.58802776781949528</v>
      </c>
      <c r="C23" s="10">
        <f t="shared" si="2"/>
        <v>0.62179026224091749</v>
      </c>
      <c r="D23" s="10">
        <f t="shared" si="3"/>
        <v>0.46368152587863676</v>
      </c>
      <c r="I23" s="20">
        <v>1</v>
      </c>
      <c r="J23" s="26">
        <f t="shared" si="4"/>
        <v>2.611778817051954E-78</v>
      </c>
      <c r="K23" s="26">
        <f t="shared" si="4"/>
        <v>2.502642922184016E-62</v>
      </c>
      <c r="L23" s="26">
        <f t="shared" si="4"/>
        <v>9.6062932960541008E-49</v>
      </c>
      <c r="M23" s="26">
        <f t="shared" si="4"/>
        <v>1.4770910123514398E-37</v>
      </c>
      <c r="N23" s="26">
        <f t="shared" si="4"/>
        <v>9.0981507572732418E-29</v>
      </c>
      <c r="O23" s="26">
        <f t="shared" si="4"/>
        <v>2.244881712233218E-22</v>
      </c>
      <c r="P23" s="26">
        <f t="shared" si="4"/>
        <v>2.2188515902577073E-18</v>
      </c>
      <c r="Q23" s="26">
        <f t="shared" si="4"/>
        <v>8.785318441543465E-17</v>
      </c>
      <c r="R23" s="26">
        <f t="shared" si="4"/>
        <v>1.3934173725241144E-17</v>
      </c>
      <c r="S23" s="26">
        <f t="shared" si="4"/>
        <v>8.85318202447294E-21</v>
      </c>
      <c r="T23" s="26">
        <f t="shared" si="5"/>
        <v>2.2532637305609476E-26</v>
      </c>
      <c r="U23" s="26">
        <f t="shared" si="5"/>
        <v>2.2973074379620302E-34</v>
      </c>
      <c r="V23" s="26">
        <f t="shared" si="5"/>
        <v>9.3825453257079761E-45</v>
      </c>
      <c r="W23" s="26">
        <f t="shared" si="5"/>
        <v>1.5350293490700388E-57</v>
      </c>
      <c r="X23" s="26">
        <f t="shared" si="5"/>
        <v>1.0060212529353608E-72</v>
      </c>
      <c r="Y23" s="26">
        <f t="shared" si="5"/>
        <v>2.6411440444929349E-90</v>
      </c>
      <c r="Z23" s="26">
        <f t="shared" si="5"/>
        <v>2.7776113599159448E-110</v>
      </c>
      <c r="AA23" s="26">
        <f t="shared" si="5"/>
        <v>1.1701602241204138E-132</v>
      </c>
      <c r="AB23" s="26">
        <f t="shared" si="5"/>
        <v>1.9747569153208459E-157</v>
      </c>
      <c r="AC23" s="26">
        <f t="shared" si="5"/>
        <v>1.334985089288211E-184</v>
      </c>
      <c r="AD23" s="22">
        <f t="shared" si="5"/>
        <v>3.6152109735010484E-214</v>
      </c>
    </row>
    <row r="24" spans="1:30">
      <c r="A24" s="8">
        <v>-0.32657755376861353</v>
      </c>
      <c r="B24" s="9">
        <v>-0.86337098853440986</v>
      </c>
      <c r="C24" s="10">
        <f t="shared" si="2"/>
        <v>0.10665289862549165</v>
      </c>
      <c r="D24" s="10">
        <f t="shared" si="3"/>
        <v>0.28195758543035726</v>
      </c>
    </row>
    <row r="25" spans="1:30">
      <c r="A25" s="8">
        <v>0.30183954881329278</v>
      </c>
      <c r="B25" s="9">
        <v>1.46831500291707E-2</v>
      </c>
      <c r="C25" s="10">
        <f t="shared" si="2"/>
        <v>9.1107113227812161E-2</v>
      </c>
      <c r="D25" s="10">
        <f t="shared" si="3"/>
        <v>4.4319553799627709E-3</v>
      </c>
    </row>
    <row r="26" spans="1:30">
      <c r="A26" s="8">
        <v>-0.89686796957963111</v>
      </c>
      <c r="B26" s="9">
        <v>-0.57622092897810984</v>
      </c>
      <c r="C26" s="10">
        <f t="shared" si="2"/>
        <v>0.80437215485789015</v>
      </c>
      <c r="D26" s="10">
        <f t="shared" si="3"/>
        <v>0.51679409460188619</v>
      </c>
    </row>
    <row r="27" spans="1:30">
      <c r="A27" s="8"/>
      <c r="B27" s="9"/>
      <c r="C27" s="10">
        <f t="shared" si="2"/>
        <v>0</v>
      </c>
      <c r="D27" s="10">
        <f t="shared" si="3"/>
        <v>0</v>
      </c>
    </row>
    <row r="28" spans="1:30">
      <c r="A28" s="8"/>
      <c r="B28" s="9"/>
      <c r="C28" s="10">
        <f t="shared" si="2"/>
        <v>0</v>
      </c>
      <c r="D28" s="10">
        <f t="shared" si="3"/>
        <v>0</v>
      </c>
    </row>
    <row r="29" spans="1:30">
      <c r="A29" s="8"/>
      <c r="B29" s="9"/>
      <c r="C29" s="10">
        <f t="shared" si="2"/>
        <v>0</v>
      </c>
      <c r="D29" s="10">
        <f t="shared" si="3"/>
        <v>0</v>
      </c>
    </row>
    <row r="30" spans="1:30">
      <c r="A30" s="8"/>
      <c r="B30" s="9"/>
      <c r="C30" s="10">
        <f t="shared" si="2"/>
        <v>0</v>
      </c>
      <c r="D30" s="10">
        <f t="shared" si="3"/>
        <v>0</v>
      </c>
    </row>
    <row r="31" spans="1:30">
      <c r="A31" s="8"/>
      <c r="B31" s="9"/>
      <c r="C31" s="10">
        <f t="shared" si="2"/>
        <v>0</v>
      </c>
      <c r="D31" s="10">
        <f t="shared" si="3"/>
        <v>0</v>
      </c>
    </row>
    <row r="32" spans="1:30">
      <c r="A32" s="8"/>
      <c r="B32" s="9"/>
      <c r="C32" s="10">
        <f t="shared" si="2"/>
        <v>0</v>
      </c>
      <c r="D32" s="10">
        <f t="shared" si="3"/>
        <v>0</v>
      </c>
    </row>
    <row r="33" spans="1:4">
      <c r="A33" s="8"/>
      <c r="B33" s="9"/>
      <c r="C33" s="10">
        <f t="shared" si="2"/>
        <v>0</v>
      </c>
      <c r="D33" s="10">
        <f t="shared" si="3"/>
        <v>0</v>
      </c>
    </row>
    <row r="34" spans="1:4">
      <c r="A34" s="8"/>
      <c r="B34" s="9"/>
      <c r="C34" s="10">
        <f t="shared" si="2"/>
        <v>0</v>
      </c>
      <c r="D34" s="10">
        <f t="shared" si="3"/>
        <v>0</v>
      </c>
    </row>
    <row r="35" spans="1:4">
      <c r="A35" s="8"/>
      <c r="B35" s="9"/>
      <c r="C35" s="10">
        <f t="shared" si="2"/>
        <v>0</v>
      </c>
      <c r="D35" s="10">
        <f t="shared" si="3"/>
        <v>0</v>
      </c>
    </row>
    <row r="36" spans="1:4">
      <c r="A36" s="6"/>
      <c r="B36" s="7"/>
      <c r="C36" s="10">
        <f t="shared" si="2"/>
        <v>0</v>
      </c>
      <c r="D36" s="10">
        <f t="shared" si="3"/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selection activeCell="I6" sqref="I6"/>
    </sheetView>
  </sheetViews>
  <sheetFormatPr defaultRowHeight="13.5"/>
  <cols>
    <col min="11" max="33" width="4.625" customWidth="1"/>
  </cols>
  <sheetData>
    <row r="1" spans="1:33">
      <c r="A1" t="s">
        <v>8</v>
      </c>
      <c r="B1" t="s">
        <v>9</v>
      </c>
      <c r="H1" t="s">
        <v>3</v>
      </c>
      <c r="I1" s="1">
        <v>0.2</v>
      </c>
      <c r="M1" t="s">
        <v>1</v>
      </c>
    </row>
    <row r="2" spans="1:33">
      <c r="A2">
        <f ca="1">RAND()</f>
        <v>0.47851859242121098</v>
      </c>
      <c r="B2">
        <f ca="1">-0.3+0.5*A2+0.2*NORMSINV(RAND())*0.2</f>
        <v>-3.4963875475315653E-2</v>
      </c>
      <c r="I2" s="3">
        <v>-0.3</v>
      </c>
      <c r="M2">
        <v>-2</v>
      </c>
      <c r="N2">
        <v>-1.8</v>
      </c>
      <c r="O2">
        <v>-1.6</v>
      </c>
      <c r="P2">
        <v>-1.4</v>
      </c>
      <c r="Q2">
        <v>-1.2</v>
      </c>
      <c r="R2">
        <v>-1</v>
      </c>
      <c r="S2">
        <v>-0.8</v>
      </c>
      <c r="T2">
        <v>-0.6</v>
      </c>
      <c r="U2">
        <v>-0.4</v>
      </c>
      <c r="V2">
        <v>-0.2</v>
      </c>
      <c r="W2">
        <v>0</v>
      </c>
      <c r="X2">
        <v>0.2</v>
      </c>
      <c r="Y2">
        <v>0.4</v>
      </c>
      <c r="Z2">
        <v>0.6</v>
      </c>
      <c r="AA2">
        <v>0.8</v>
      </c>
      <c r="AB2">
        <v>1</v>
      </c>
      <c r="AC2">
        <v>1.2</v>
      </c>
      <c r="AD2">
        <v>1.4</v>
      </c>
      <c r="AE2">
        <v>1.6</v>
      </c>
      <c r="AF2">
        <v>1.8</v>
      </c>
      <c r="AG2">
        <v>2</v>
      </c>
    </row>
    <row r="3" spans="1:33">
      <c r="H3" t="s">
        <v>4</v>
      </c>
      <c r="I3" s="4">
        <v>1.2</v>
      </c>
      <c r="J3" s="5">
        <v>0.8</v>
      </c>
      <c r="K3" t="s">
        <v>2</v>
      </c>
      <c r="L3">
        <v>-2</v>
      </c>
      <c r="M3">
        <f>1/POWER(2*PI(),2/2)/SQRT($I$5)*EXP(-1/2*($I$6*(M$2-$I$1)*(M$2-$I$1)+($J$6+$I$7)*(M$2-$I$1)*($L3-$I$2)+$J$7*($L3-$I$2)*($L3-$I$2)))</f>
        <v>1.9081543764035425E-2</v>
      </c>
      <c r="N3">
        <f t="shared" ref="N3:AC18" si="0">1/POWER(2*PI(),2/2)/SQRT($I$5)*EXP(-1/2*($I$6*(N$2-$I$1)*(N$2-$I$1)+($J$6+$I$7)*(N$2-$I$1)*($L3-$I$2)+$J$7*($L3-$I$2)*($L3-$I$2)))</f>
        <v>2.3953214337673605E-2</v>
      </c>
      <c r="O3">
        <f t="shared" si="0"/>
        <v>2.880722819706295E-2</v>
      </c>
      <c r="P3">
        <f t="shared" si="0"/>
        <v>3.3191472860549055E-2</v>
      </c>
      <c r="Q3">
        <f t="shared" si="0"/>
        <v>3.6638607171049019E-2</v>
      </c>
      <c r="R3">
        <f t="shared" si="0"/>
        <v>3.8747060937365567E-2</v>
      </c>
      <c r="S3">
        <f t="shared" si="0"/>
        <v>3.9257799750350639E-2</v>
      </c>
      <c r="T3">
        <f t="shared" si="0"/>
        <v>3.8106628351385716E-2</v>
      </c>
      <c r="U3">
        <f t="shared" si="0"/>
        <v>3.5437450755074096E-2</v>
      </c>
      <c r="V3">
        <f t="shared" si="0"/>
        <v>3.1572705627471151E-2</v>
      </c>
      <c r="W3">
        <f t="shared" si="0"/>
        <v>2.6949363197752162E-2</v>
      </c>
      <c r="X3">
        <f t="shared" si="0"/>
        <v>2.2038021063795619E-2</v>
      </c>
      <c r="Y3">
        <f t="shared" si="0"/>
        <v>1.7265694791589976E-2</v>
      </c>
      <c r="Z3">
        <f t="shared" si="0"/>
        <v>1.2959340611754107E-2</v>
      </c>
      <c r="AA3">
        <f t="shared" si="0"/>
        <v>9.3189960798857746E-3</v>
      </c>
      <c r="AB3">
        <f t="shared" si="0"/>
        <v>6.4201138971020809E-3</v>
      </c>
      <c r="AC3">
        <f t="shared" si="0"/>
        <v>4.2374415031713108E-3</v>
      </c>
      <c r="AD3">
        <f t="shared" ref="AD3:AG23" si="1">1/POWER(2*PI(),2/2)/SQRT($I$5)*EXP(-1/2*($I$6*(AD$2-$I$1)*(AD$2-$I$1)+($J$6+$I$7)*(AD$2-$I$1)*($L3-$I$2)+$J$7*($L3-$I$2)*($L3-$I$2)))</f>
        <v>2.6794896163248338E-3</v>
      </c>
      <c r="AE3">
        <f t="shared" si="1"/>
        <v>1.6232590027637245E-3</v>
      </c>
      <c r="AF3">
        <f t="shared" si="1"/>
        <v>9.4213023474086987E-4</v>
      </c>
      <c r="AG3">
        <f t="shared" si="1"/>
        <v>5.2386748261042961E-4</v>
      </c>
    </row>
    <row r="4" spans="1:33">
      <c r="A4" t="s">
        <v>0</v>
      </c>
      <c r="B4" t="s">
        <v>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 s="6">
        <v>0.3</v>
      </c>
      <c r="J4" s="7">
        <v>0.9</v>
      </c>
      <c r="L4">
        <v>-1.8</v>
      </c>
      <c r="M4">
        <f t="shared" ref="M4:AB19" si="2">1/POWER(2*PI(),2/2)/SQRT($I$5)*EXP(-1/2*($I$6*(M$2-$I$1)*(M$2-$I$1)+($J$6+$I$7)*(M$2-$I$1)*($L4-$I$2)+$J$7*($L4-$I$2)*($L4-$I$2)))</f>
        <v>2.2595916223145506E-2</v>
      </c>
      <c r="N4">
        <f t="shared" si="0"/>
        <v>2.9117536467834611E-2</v>
      </c>
      <c r="O4">
        <f t="shared" si="0"/>
        <v>3.5947333399016394E-2</v>
      </c>
      <c r="P4">
        <f t="shared" si="0"/>
        <v>4.2517342392932089E-2</v>
      </c>
      <c r="Q4">
        <f t="shared" si="0"/>
        <v>4.817846076106358E-2</v>
      </c>
      <c r="R4">
        <f t="shared" si="0"/>
        <v>5.2303061473987007E-2</v>
      </c>
      <c r="S4">
        <f t="shared" si="0"/>
        <v>5.439871979641734E-2</v>
      </c>
      <c r="T4">
        <f t="shared" si="0"/>
        <v>5.4204785172254098E-2</v>
      </c>
      <c r="U4">
        <f t="shared" si="0"/>
        <v>5.174566292552165E-2</v>
      </c>
      <c r="V4">
        <f t="shared" si="0"/>
        <v>4.7325767099498456E-2</v>
      </c>
      <c r="W4">
        <f t="shared" si="0"/>
        <v>4.1467585468929091E-2</v>
      </c>
      <c r="X4">
        <f t="shared" si="0"/>
        <v>3.4810255756239687E-2</v>
      </c>
      <c r="Y4">
        <f t="shared" si="0"/>
        <v>2.7995811400482837E-2</v>
      </c>
      <c r="Z4">
        <f t="shared" si="0"/>
        <v>2.1570801556736269E-2</v>
      </c>
      <c r="AA4">
        <f t="shared" si="0"/>
        <v>1.5923073038732485E-2</v>
      </c>
      <c r="AB4">
        <f t="shared" si="0"/>
        <v>1.1260945854044115E-2</v>
      </c>
      <c r="AC4">
        <f t="shared" si="0"/>
        <v>7.6297486784156366E-3</v>
      </c>
      <c r="AD4">
        <f t="shared" si="1"/>
        <v>4.9525968194080909E-3</v>
      </c>
      <c r="AE4">
        <f t="shared" si="1"/>
        <v>3.079945952686076E-3</v>
      </c>
      <c r="AF4">
        <f t="shared" si="1"/>
        <v>1.8350191293116237E-3</v>
      </c>
      <c r="AG4">
        <f t="shared" si="1"/>
        <v>1.0474311266428517E-3</v>
      </c>
    </row>
    <row r="5" spans="1:33">
      <c r="A5">
        <v>0.41957781452781351</v>
      </c>
      <c r="B5">
        <v>-7.4378604129815729E-2</v>
      </c>
      <c r="C5">
        <v>1</v>
      </c>
      <c r="D5">
        <f>A5</f>
        <v>0.41957781452781351</v>
      </c>
      <c r="E5">
        <f>C5*C5</f>
        <v>1</v>
      </c>
      <c r="F5">
        <f>A5</f>
        <v>0.41957781452781351</v>
      </c>
      <c r="G5">
        <f>A5*A5</f>
        <v>0.17604554244393628</v>
      </c>
      <c r="H5" t="s">
        <v>5</v>
      </c>
      <c r="I5">
        <f>MDETERM(I3:J4)</f>
        <v>0.84</v>
      </c>
      <c r="L5">
        <v>-1.6</v>
      </c>
      <c r="M5">
        <f t="shared" si="2"/>
        <v>2.5271415977511359E-2</v>
      </c>
      <c r="N5">
        <f t="shared" si="0"/>
        <v>3.3429403550407528E-2</v>
      </c>
      <c r="O5">
        <f t="shared" si="0"/>
        <v>4.236576557553174E-2</v>
      </c>
      <c r="P5">
        <f t="shared" si="0"/>
        <v>5.1438567907143413E-2</v>
      </c>
      <c r="Q5">
        <f t="shared" si="0"/>
        <v>5.983427849258955E-2</v>
      </c>
      <c r="R5">
        <f t="shared" si="0"/>
        <v>6.6680466169493122E-2</v>
      </c>
      <c r="S5">
        <f t="shared" si="0"/>
        <v>7.1192554368848443E-2</v>
      </c>
      <c r="T5">
        <f t="shared" si="0"/>
        <v>7.2821212051673828E-2</v>
      </c>
      <c r="U5">
        <f t="shared" si="0"/>
        <v>7.1362262403882104E-2</v>
      </c>
      <c r="V5">
        <f t="shared" si="0"/>
        <v>6.6998749414680078E-2</v>
      </c>
      <c r="W5">
        <f t="shared" si="0"/>
        <v>6.0263196221511661E-2</v>
      </c>
      <c r="X5">
        <f t="shared" si="0"/>
        <v>5.1930799268367557E-2</v>
      </c>
      <c r="Y5">
        <f t="shared" si="0"/>
        <v>4.2873133985532275E-2</v>
      </c>
      <c r="Z5">
        <f t="shared" si="0"/>
        <v>3.391039392371354E-2</v>
      </c>
      <c r="AA5">
        <f t="shared" si="0"/>
        <v>2.569613574375804E-2</v>
      </c>
      <c r="AB5">
        <f t="shared" si="0"/>
        <v>1.8654782083257389E-2</v>
      </c>
      <c r="AC5">
        <f t="shared" si="0"/>
        <v>1.297477758504809E-2</v>
      </c>
      <c r="AD5">
        <f t="shared" si="1"/>
        <v>8.6456379122353422E-3</v>
      </c>
      <c r="AE5">
        <f t="shared" si="1"/>
        <v>5.5192687701345047E-3</v>
      </c>
      <c r="AF5">
        <f t="shared" si="1"/>
        <v>3.3756190025457928E-3</v>
      </c>
      <c r="AG5">
        <f t="shared" si="1"/>
        <v>1.977938036055114E-3</v>
      </c>
    </row>
    <row r="6" spans="1:33">
      <c r="H6" t="s">
        <v>6</v>
      </c>
      <c r="I6">
        <f t="array" ref="I6:J7">MINVERSE(I3:J4)</f>
        <v>1.0714285714285716</v>
      </c>
      <c r="J6">
        <v>-0.95238095238095255</v>
      </c>
      <c r="L6">
        <v>-1.4</v>
      </c>
      <c r="M6">
        <f t="shared" si="2"/>
        <v>2.6693920918452716E-2</v>
      </c>
      <c r="N6">
        <f t="shared" si="0"/>
        <v>3.6248146156351205E-2</v>
      </c>
      <c r="O6">
        <f t="shared" si="0"/>
        <v>4.7157047966216871E-2</v>
      </c>
      <c r="P6">
        <f t="shared" si="0"/>
        <v>5.8775292605348708E-2</v>
      </c>
      <c r="Q6">
        <f t="shared" si="0"/>
        <v>7.0182747954345717E-2</v>
      </c>
      <c r="R6">
        <f t="shared" si="0"/>
        <v>8.0288494939518729E-2</v>
      </c>
      <c r="S6">
        <f t="shared" si="0"/>
        <v>8.7996144532106718E-2</v>
      </c>
      <c r="T6">
        <f t="shared" si="0"/>
        <v>9.2397740528398956E-2</v>
      </c>
      <c r="U6">
        <f t="shared" si="0"/>
        <v>9.2949367196483862E-2</v>
      </c>
      <c r="V6">
        <f t="shared" si="0"/>
        <v>8.958161813947467E-2</v>
      </c>
      <c r="W6">
        <f t="shared" si="0"/>
        <v>8.2713947493023188E-2</v>
      </c>
      <c r="X6">
        <f t="shared" si="0"/>
        <v>7.3168806677532325E-2</v>
      </c>
      <c r="Y6">
        <f t="shared" si="0"/>
        <v>6.2009834992942103E-2</v>
      </c>
      <c r="Z6">
        <f t="shared" si="0"/>
        <v>5.0348038849573201E-2</v>
      </c>
      <c r="AA6">
        <f t="shared" si="0"/>
        <v>3.9164439985245783E-2</v>
      </c>
      <c r="AB6">
        <f t="shared" si="0"/>
        <v>2.9186946533856065E-2</v>
      </c>
      <c r="AC6">
        <f t="shared" si="0"/>
        <v>2.0838803693754696E-2</v>
      </c>
      <c r="AD6">
        <f t="shared" si="1"/>
        <v>1.4254247124673866E-2</v>
      </c>
      <c r="AE6">
        <f t="shared" si="1"/>
        <v>9.3412106011545263E-3</v>
      </c>
      <c r="AF6">
        <f t="shared" si="1"/>
        <v>5.8647489009398344E-3</v>
      </c>
      <c r="AG6">
        <f t="shared" si="1"/>
        <v>3.5276302728809161E-3</v>
      </c>
    </row>
    <row r="7" spans="1:33">
      <c r="I7">
        <v>-0.35714285714285715</v>
      </c>
      <c r="J7">
        <v>1.4285714285714286</v>
      </c>
      <c r="L7">
        <v>-1.2</v>
      </c>
      <c r="M7">
        <f t="shared" si="2"/>
        <v>2.6630439566911822E-2</v>
      </c>
      <c r="N7">
        <f t="shared" si="0"/>
        <v>3.7121553703850993E-2</v>
      </c>
      <c r="O7">
        <f t="shared" si="0"/>
        <v>4.9574841517301585E-2</v>
      </c>
      <c r="P7">
        <f t="shared" si="0"/>
        <v>6.3428421459846271E-2</v>
      </c>
      <c r="Q7">
        <f t="shared" si="0"/>
        <v>7.7748828045328011E-2</v>
      </c>
      <c r="R7">
        <f t="shared" si="0"/>
        <v>9.1304288980971732E-2</v>
      </c>
      <c r="S7">
        <f t="shared" si="0"/>
        <v>0.10272493747908854</v>
      </c>
      <c r="T7">
        <f t="shared" si="0"/>
        <v>0.11072558200932422</v>
      </c>
      <c r="U7">
        <f t="shared" si="0"/>
        <v>0.11434243517661744</v>
      </c>
      <c r="V7">
        <f t="shared" si="0"/>
        <v>0.11312387730257908</v>
      </c>
      <c r="W7">
        <f t="shared" si="0"/>
        <v>0.10722313629551539</v>
      </c>
      <c r="X7">
        <f t="shared" si="0"/>
        <v>9.7366623518459372E-2</v>
      </c>
      <c r="Y7">
        <f t="shared" si="0"/>
        <v>8.4706959375956375E-2</v>
      </c>
      <c r="Z7">
        <f t="shared" si="0"/>
        <v>7.0601748193850483E-2</v>
      </c>
      <c r="AA7">
        <f t="shared" si="0"/>
        <v>5.6376641005555152E-2</v>
      </c>
      <c r="AB7">
        <f t="shared" si="0"/>
        <v>4.3129092236411024E-2</v>
      </c>
      <c r="AC7">
        <f t="shared" si="0"/>
        <v>3.161031456361936E-2</v>
      </c>
      <c r="AD7">
        <f t="shared" si="1"/>
        <v>2.2195999035332314E-2</v>
      </c>
      <c r="AE7">
        <f t="shared" si="1"/>
        <v>1.4931655321475957E-2</v>
      </c>
      <c r="AF7">
        <f t="shared" si="1"/>
        <v>9.623401257766789E-3</v>
      </c>
      <c r="AG7">
        <f t="shared" si="1"/>
        <v>5.9420542453881139E-3</v>
      </c>
    </row>
    <row r="8" spans="1:33">
      <c r="L8">
        <v>-1</v>
      </c>
      <c r="M8">
        <f t="shared" si="2"/>
        <v>2.5091549010152408E-2</v>
      </c>
      <c r="N8">
        <f t="shared" si="0"/>
        <v>3.5904564417272126E-2</v>
      </c>
      <c r="O8">
        <f t="shared" si="0"/>
        <v>4.9221997165051878E-2</v>
      </c>
      <c r="P8">
        <f t="shared" si="0"/>
        <v>6.4648161563233789E-2</v>
      </c>
      <c r="Q8">
        <f t="shared" si="0"/>
        <v>8.1346806192288429E-2</v>
      </c>
      <c r="R8">
        <f t="shared" si="0"/>
        <v>9.8064589167656993E-2</v>
      </c>
      <c r="S8">
        <f t="shared" si="0"/>
        <v>0.11325862877837939</v>
      </c>
      <c r="T8">
        <f t="shared" si="0"/>
        <v>0.12531924355456078</v>
      </c>
      <c r="U8">
        <f t="shared" si="0"/>
        <v>0.1328469565851331</v>
      </c>
      <c r="V8">
        <f t="shared" si="0"/>
        <v>0.134918913030948</v>
      </c>
      <c r="W8">
        <f t="shared" si="0"/>
        <v>0.1312748217102076</v>
      </c>
      <c r="X8">
        <f t="shared" si="0"/>
        <v>0.12237069312370524</v>
      </c>
      <c r="Y8">
        <f t="shared" si="0"/>
        <v>0.10928505674600963</v>
      </c>
      <c r="Z8">
        <f t="shared" si="0"/>
        <v>9.3504287148356874E-2</v>
      </c>
      <c r="AA8">
        <f t="shared" si="0"/>
        <v>7.6646026411417267E-2</v>
      </c>
      <c r="AB8">
        <f t="shared" si="0"/>
        <v>6.0191497007819207E-2</v>
      </c>
      <c r="AC8">
        <f t="shared" si="0"/>
        <v>4.5286423568606377E-2</v>
      </c>
      <c r="AD8">
        <f t="shared" si="1"/>
        <v>3.2642866068644923E-2</v>
      </c>
      <c r="AE8">
        <f t="shared" si="1"/>
        <v>2.2542180419194761E-2</v>
      </c>
      <c r="AF8">
        <f t="shared" si="1"/>
        <v>1.491389011795537E-2</v>
      </c>
      <c r="AG8">
        <f t="shared" si="1"/>
        <v>9.4530800576792268E-3</v>
      </c>
    </row>
    <row r="9" spans="1:33">
      <c r="H9" t="s">
        <v>15</v>
      </c>
      <c r="I9">
        <f>COUNT(B5:B100)</f>
        <v>1</v>
      </c>
      <c r="J9">
        <f>SUM(A5:A5)</f>
        <v>0.41957781452781351</v>
      </c>
      <c r="L9">
        <v>-0.8</v>
      </c>
      <c r="M9">
        <f t="shared" si="2"/>
        <v>2.2328512069987223E-2</v>
      </c>
      <c r="N9">
        <f t="shared" si="0"/>
        <v>3.2798678976702911E-2</v>
      </c>
      <c r="O9">
        <f t="shared" si="0"/>
        <v>4.6157289746485183E-2</v>
      </c>
      <c r="P9">
        <f t="shared" si="0"/>
        <v>6.2231694631451222E-2</v>
      </c>
      <c r="Q9">
        <f t="shared" si="0"/>
        <v>8.0384133397471746E-2</v>
      </c>
      <c r="R9">
        <f t="shared" si="0"/>
        <v>9.9475566281883046E-2</v>
      </c>
      <c r="S9">
        <f t="shared" si="0"/>
        <v>0.1179369481848961</v>
      </c>
      <c r="T9">
        <f t="shared" si="0"/>
        <v>0.13395864013813358</v>
      </c>
      <c r="U9">
        <f t="shared" si="0"/>
        <v>0.14577362520784579</v>
      </c>
      <c r="V9">
        <f t="shared" si="0"/>
        <v>0.15197584181876533</v>
      </c>
      <c r="W9">
        <f t="shared" si="0"/>
        <v>0.15179502584746174</v>
      </c>
      <c r="X9">
        <f t="shared" si="0"/>
        <v>0.14525393369077702</v>
      </c>
      <c r="Y9">
        <f t="shared" si="0"/>
        <v>0.13316363571207462</v>
      </c>
      <c r="Z9">
        <f t="shared" si="0"/>
        <v>0.11695822396484561</v>
      </c>
      <c r="AA9">
        <f t="shared" si="0"/>
        <v>9.8415446000379714E-2</v>
      </c>
      <c r="AB9">
        <f t="shared" si="0"/>
        <v>7.9338346391186629E-2</v>
      </c>
      <c r="AC9">
        <f t="shared" si="0"/>
        <v>6.1275999407342463E-2</v>
      </c>
      <c r="AD9">
        <f t="shared" si="1"/>
        <v>4.5340368081074472E-2</v>
      </c>
      <c r="AE9">
        <f t="shared" si="1"/>
        <v>3.2141567953789155E-2</v>
      </c>
      <c r="AF9">
        <f t="shared" si="1"/>
        <v>2.1829131440301471E-2</v>
      </c>
      <c r="AG9">
        <f t="shared" si="1"/>
        <v>1.4203429898290602E-2</v>
      </c>
    </row>
    <row r="10" spans="1:33">
      <c r="I10">
        <f>J9</f>
        <v>0.41957781452781351</v>
      </c>
      <c r="J10">
        <f>SUM(G5:G100)</f>
        <v>0.17604554244393628</v>
      </c>
      <c r="L10">
        <v>-0.6</v>
      </c>
      <c r="M10">
        <f t="shared" si="2"/>
        <v>1.8766153586776722E-2</v>
      </c>
      <c r="N10">
        <f t="shared" si="0"/>
        <v>2.8297379179413377E-2</v>
      </c>
      <c r="O10">
        <f t="shared" si="0"/>
        <v>4.0879402699372652E-2</v>
      </c>
      <c r="P10">
        <f t="shared" si="0"/>
        <v>5.6578346125320027E-2</v>
      </c>
      <c r="Q10">
        <f t="shared" si="0"/>
        <v>7.5021083837202671E-2</v>
      </c>
      <c r="R10">
        <f t="shared" si="0"/>
        <v>9.5302391629732211E-2</v>
      </c>
      <c r="S10">
        <f t="shared" si="0"/>
        <v>0.11598762189068454</v>
      </c>
      <c r="T10">
        <f t="shared" si="0"/>
        <v>0.13524053126507865</v>
      </c>
      <c r="U10">
        <f t="shared" si="0"/>
        <v>0.15107391069453649</v>
      </c>
      <c r="V10">
        <f t="shared" si="0"/>
        <v>0.16168117406318544</v>
      </c>
      <c r="W10">
        <f t="shared" si="0"/>
        <v>0.16577415247112615</v>
      </c>
      <c r="X10">
        <f t="shared" si="0"/>
        <v>0.16284017394980113</v>
      </c>
      <c r="Y10">
        <f t="shared" si="0"/>
        <v>0.15324759879495967</v>
      </c>
      <c r="Z10">
        <f t="shared" si="0"/>
        <v>0.1381698157511427</v>
      </c>
      <c r="AA10">
        <f t="shared" si="0"/>
        <v>0.11934934994532705</v>
      </c>
      <c r="AB10">
        <f t="shared" si="0"/>
        <v>9.8767558133492847E-2</v>
      </c>
      <c r="AC10">
        <f t="shared" si="0"/>
        <v>7.8306164936349218E-2</v>
      </c>
      <c r="AD10">
        <f t="shared" si="1"/>
        <v>5.9479179962307359E-2</v>
      </c>
      <c r="AE10">
        <f t="shared" si="1"/>
        <v>4.3283400094412651E-2</v>
      </c>
      <c r="AF10">
        <f t="shared" si="1"/>
        <v>3.017624139973572E-2</v>
      </c>
      <c r="AG10">
        <f t="shared" si="1"/>
        <v>2.0155626447383411E-2</v>
      </c>
    </row>
    <row r="11" spans="1:33">
      <c r="L11">
        <v>-0.4</v>
      </c>
      <c r="M11">
        <f t="shared" si="2"/>
        <v>1.4896146050902863E-2</v>
      </c>
      <c r="N11">
        <f t="shared" si="0"/>
        <v>2.3057873326308969E-2</v>
      </c>
      <c r="O11">
        <f t="shared" si="0"/>
        <v>3.4194161261481656E-2</v>
      </c>
      <c r="P11">
        <f t="shared" si="0"/>
        <v>4.858162545383269E-2</v>
      </c>
      <c r="Q11">
        <f t="shared" si="0"/>
        <v>6.6127104494049169E-2</v>
      </c>
      <c r="R11">
        <f t="shared" si="0"/>
        <v>8.6233169974898743E-2</v>
      </c>
      <c r="S11">
        <f t="shared" si="0"/>
        <v>0.10773494027259783</v>
      </c>
      <c r="T11">
        <f t="shared" si="0"/>
        <v>0.1289514347313141</v>
      </c>
      <c r="U11">
        <f t="shared" si="0"/>
        <v>0.14787105151403657</v>
      </c>
      <c r="V11">
        <f t="shared" si="0"/>
        <v>0.16245292044893597</v>
      </c>
      <c r="W11">
        <f t="shared" si="0"/>
        <v>0.17098549283285125</v>
      </c>
      <c r="X11">
        <f t="shared" si="0"/>
        <v>0.17241632546214186</v>
      </c>
      <c r="Y11">
        <f t="shared" si="0"/>
        <v>0.16656543570964624</v>
      </c>
      <c r="Z11">
        <f t="shared" si="0"/>
        <v>0.15416250712314861</v>
      </c>
      <c r="AA11">
        <f t="shared" si="0"/>
        <v>0.13669732728543951</v>
      </c>
      <c r="AB11">
        <f t="shared" si="0"/>
        <v>0.1161257846163356</v>
      </c>
      <c r="AC11">
        <f t="shared" si="0"/>
        <v>9.451150497078184E-2</v>
      </c>
      <c r="AD11">
        <f t="shared" si="1"/>
        <v>7.3693312014250875E-2</v>
      </c>
      <c r="AE11">
        <f t="shared" si="1"/>
        <v>5.5050193730482422E-2</v>
      </c>
      <c r="AF11">
        <f t="shared" si="1"/>
        <v>3.9398256844975485E-2</v>
      </c>
      <c r="AG11">
        <f t="shared" si="1"/>
        <v>2.701360479596765E-2</v>
      </c>
    </row>
    <row r="12" spans="1:33">
      <c r="L12">
        <v>-0.2</v>
      </c>
      <c r="M12">
        <f t="shared" si="2"/>
        <v>1.116749455979194E-2</v>
      </c>
      <c r="N12">
        <f t="shared" si="0"/>
        <v>1.7744977625243158E-2</v>
      </c>
      <c r="O12">
        <f t="shared" si="0"/>
        <v>2.701360479596765E-2</v>
      </c>
      <c r="P12">
        <f t="shared" si="0"/>
        <v>3.9398256844975499E-2</v>
      </c>
      <c r="Q12">
        <f t="shared" si="0"/>
        <v>5.5050193730482463E-2</v>
      </c>
      <c r="R12">
        <f t="shared" si="0"/>
        <v>7.3693312014250875E-2</v>
      </c>
      <c r="S12">
        <f t="shared" si="0"/>
        <v>9.451150497078184E-2</v>
      </c>
      <c r="T12">
        <f t="shared" si="0"/>
        <v>0.1161257846163356</v>
      </c>
      <c r="U12">
        <f t="shared" si="0"/>
        <v>0.13669732728543951</v>
      </c>
      <c r="V12">
        <f t="shared" si="0"/>
        <v>0.15416250712314861</v>
      </c>
      <c r="W12">
        <f t="shared" si="0"/>
        <v>0.16656543570964624</v>
      </c>
      <c r="X12">
        <f t="shared" si="0"/>
        <v>0.17241632546214186</v>
      </c>
      <c r="Y12">
        <f t="shared" si="0"/>
        <v>0.17098549283285125</v>
      </c>
      <c r="Z12">
        <f t="shared" si="0"/>
        <v>0.16245292044893597</v>
      </c>
      <c r="AA12">
        <f t="shared" si="0"/>
        <v>0.14787105151403657</v>
      </c>
      <c r="AB12">
        <f t="shared" si="0"/>
        <v>0.1289514347313141</v>
      </c>
      <c r="AC12">
        <f t="shared" si="0"/>
        <v>0.10773494027259783</v>
      </c>
      <c r="AD12">
        <f t="shared" si="1"/>
        <v>8.6233169974898743E-2</v>
      </c>
      <c r="AE12">
        <f t="shared" si="1"/>
        <v>6.6127104494049141E-2</v>
      </c>
      <c r="AF12">
        <f t="shared" si="1"/>
        <v>4.8581625453832669E-2</v>
      </c>
      <c r="AG12">
        <f t="shared" si="1"/>
        <v>3.4194161261481656E-2</v>
      </c>
    </row>
    <row r="13" spans="1:33">
      <c r="L13">
        <v>0</v>
      </c>
      <c r="M13">
        <f t="shared" si="2"/>
        <v>7.9071640622317679E-3</v>
      </c>
      <c r="N13">
        <f t="shared" si="0"/>
        <v>1.289777616433639E-2</v>
      </c>
      <c r="O13">
        <f t="shared" si="0"/>
        <v>2.0155626447383411E-2</v>
      </c>
      <c r="P13">
        <f t="shared" si="0"/>
        <v>3.0176241399735734E-2</v>
      </c>
      <c r="Q13">
        <f t="shared" si="0"/>
        <v>4.3283400094412672E-2</v>
      </c>
      <c r="R13">
        <f t="shared" si="0"/>
        <v>5.9479179962307359E-2</v>
      </c>
      <c r="S13">
        <f t="shared" si="0"/>
        <v>7.8306164936349218E-2</v>
      </c>
      <c r="T13">
        <f t="shared" si="0"/>
        <v>9.8767558133492847E-2</v>
      </c>
      <c r="U13">
        <f t="shared" si="0"/>
        <v>0.11934934994532705</v>
      </c>
      <c r="V13">
        <f t="shared" si="0"/>
        <v>0.1381698157511427</v>
      </c>
      <c r="W13">
        <f t="shared" si="0"/>
        <v>0.15324759879495967</v>
      </c>
      <c r="X13">
        <f t="shared" si="0"/>
        <v>0.16284017394980113</v>
      </c>
      <c r="Y13">
        <f t="shared" si="0"/>
        <v>0.16577415247112615</v>
      </c>
      <c r="Z13">
        <f t="shared" si="0"/>
        <v>0.16168117406318544</v>
      </c>
      <c r="AA13">
        <f t="shared" si="0"/>
        <v>0.15107391069453649</v>
      </c>
      <c r="AB13">
        <f t="shared" si="0"/>
        <v>0.13524053126507865</v>
      </c>
      <c r="AC13">
        <f t="shared" si="0"/>
        <v>0.11598762189068454</v>
      </c>
      <c r="AD13">
        <f t="shared" si="1"/>
        <v>9.5302391629732211E-2</v>
      </c>
      <c r="AE13">
        <f t="shared" si="1"/>
        <v>7.5021083837202643E-2</v>
      </c>
      <c r="AF13">
        <f t="shared" si="1"/>
        <v>5.6578346125319999E-2</v>
      </c>
      <c r="AG13">
        <f t="shared" si="1"/>
        <v>4.0879402699372652E-2</v>
      </c>
    </row>
    <row r="14" spans="1:33">
      <c r="L14">
        <v>0.2</v>
      </c>
      <c r="M14">
        <f t="shared" si="2"/>
        <v>5.2877257551928796E-3</v>
      </c>
      <c r="N14">
        <f t="shared" si="0"/>
        <v>8.8539565769451371E-3</v>
      </c>
      <c r="O14">
        <f t="shared" si="0"/>
        <v>1.4203429898290602E-2</v>
      </c>
      <c r="P14">
        <f t="shared" si="0"/>
        <v>2.1829131440301491E-2</v>
      </c>
      <c r="Q14">
        <f t="shared" si="0"/>
        <v>3.2141567953789175E-2</v>
      </c>
      <c r="R14">
        <f t="shared" si="0"/>
        <v>4.5340368081074472E-2</v>
      </c>
      <c r="S14">
        <f t="shared" si="0"/>
        <v>6.1275999407342463E-2</v>
      </c>
      <c r="T14">
        <f t="shared" si="0"/>
        <v>7.9338346391186629E-2</v>
      </c>
      <c r="U14">
        <f t="shared" si="0"/>
        <v>9.8415446000379714E-2</v>
      </c>
      <c r="V14">
        <f t="shared" si="0"/>
        <v>0.11695822396484561</v>
      </c>
      <c r="W14">
        <f t="shared" si="0"/>
        <v>0.13316363571207462</v>
      </c>
      <c r="X14">
        <f t="shared" si="0"/>
        <v>0.14525393369077702</v>
      </c>
      <c r="Y14">
        <f t="shared" si="0"/>
        <v>0.15179502584746174</v>
      </c>
      <c r="Z14">
        <f t="shared" si="0"/>
        <v>0.15197584181876533</v>
      </c>
      <c r="AA14">
        <f t="shared" si="0"/>
        <v>0.14577362520784579</v>
      </c>
      <c r="AB14">
        <f t="shared" si="0"/>
        <v>0.13395864013813358</v>
      </c>
      <c r="AC14">
        <f t="shared" si="0"/>
        <v>0.1179369481848961</v>
      </c>
      <c r="AD14">
        <f t="shared" si="1"/>
        <v>9.9475566281883046E-2</v>
      </c>
      <c r="AE14">
        <f t="shared" si="1"/>
        <v>8.0384133397471719E-2</v>
      </c>
      <c r="AF14">
        <f t="shared" si="1"/>
        <v>6.2231694631451187E-2</v>
      </c>
      <c r="AG14">
        <f t="shared" si="1"/>
        <v>4.6157289746485183E-2</v>
      </c>
    </row>
    <row r="15" spans="1:33">
      <c r="L15">
        <v>0.4</v>
      </c>
      <c r="M15">
        <f t="shared" si="2"/>
        <v>3.3396447196039269E-3</v>
      </c>
      <c r="N15">
        <f t="shared" si="0"/>
        <v>5.7404126421354762E-3</v>
      </c>
      <c r="O15">
        <f t="shared" si="0"/>
        <v>9.4530800576792268E-3</v>
      </c>
      <c r="P15">
        <f t="shared" si="0"/>
        <v>1.4913890117955374E-2</v>
      </c>
      <c r="Q15">
        <f t="shared" si="0"/>
        <v>2.2542180419194768E-2</v>
      </c>
      <c r="R15">
        <f t="shared" si="0"/>
        <v>3.2642866068644923E-2</v>
      </c>
      <c r="S15">
        <f t="shared" si="0"/>
        <v>4.5286423568606377E-2</v>
      </c>
      <c r="T15">
        <f t="shared" si="0"/>
        <v>6.0191497007819207E-2</v>
      </c>
      <c r="U15">
        <f t="shared" si="0"/>
        <v>7.6646026411417267E-2</v>
      </c>
      <c r="V15">
        <f t="shared" si="0"/>
        <v>9.3504287148356874E-2</v>
      </c>
      <c r="W15">
        <f t="shared" si="0"/>
        <v>0.10928505674600963</v>
      </c>
      <c r="X15">
        <f t="shared" si="0"/>
        <v>0.12237069312370524</v>
      </c>
      <c r="Y15">
        <f t="shared" si="0"/>
        <v>0.1312748217102076</v>
      </c>
      <c r="Z15">
        <f t="shared" si="0"/>
        <v>0.134918913030948</v>
      </c>
      <c r="AA15">
        <f t="shared" si="0"/>
        <v>0.1328469565851331</v>
      </c>
      <c r="AB15">
        <f t="shared" si="0"/>
        <v>0.12531924355456078</v>
      </c>
      <c r="AC15">
        <f t="shared" si="0"/>
        <v>0.11325862877837939</v>
      </c>
      <c r="AD15">
        <f t="shared" si="1"/>
        <v>9.8064589167656993E-2</v>
      </c>
      <c r="AE15">
        <f t="shared" si="1"/>
        <v>8.1346806192288401E-2</v>
      </c>
      <c r="AF15">
        <f t="shared" si="1"/>
        <v>6.4648161563233789E-2</v>
      </c>
      <c r="AG15">
        <f t="shared" si="1"/>
        <v>4.9221997165051878E-2</v>
      </c>
    </row>
    <row r="16" spans="1:33">
      <c r="L16">
        <v>0.6</v>
      </c>
      <c r="M16">
        <f t="shared" si="2"/>
        <v>1.9921167428390289E-3</v>
      </c>
      <c r="N16">
        <f t="shared" si="0"/>
        <v>3.5150540642179466E-3</v>
      </c>
      <c r="O16">
        <f t="shared" si="0"/>
        <v>5.9420542453881139E-3</v>
      </c>
      <c r="P16">
        <f t="shared" si="0"/>
        <v>9.6234012577667977E-3</v>
      </c>
      <c r="Q16">
        <f t="shared" si="0"/>
        <v>1.4931655321475969E-2</v>
      </c>
      <c r="R16">
        <f t="shared" si="0"/>
        <v>2.2195999035332314E-2</v>
      </c>
      <c r="S16">
        <f t="shared" si="0"/>
        <v>3.161031456361936E-2</v>
      </c>
      <c r="T16">
        <f t="shared" si="0"/>
        <v>4.3129092236411024E-2</v>
      </c>
      <c r="U16">
        <f t="shared" si="0"/>
        <v>5.6376641005555152E-2</v>
      </c>
      <c r="V16">
        <f t="shared" si="0"/>
        <v>7.0601748193850469E-2</v>
      </c>
      <c r="W16">
        <f t="shared" si="0"/>
        <v>8.4706959375956375E-2</v>
      </c>
      <c r="X16">
        <f t="shared" si="0"/>
        <v>9.7366623518459372E-2</v>
      </c>
      <c r="Y16">
        <f t="shared" si="0"/>
        <v>0.10722313629551539</v>
      </c>
      <c r="Z16">
        <f t="shared" si="0"/>
        <v>0.11312387730257908</v>
      </c>
      <c r="AA16">
        <f t="shared" si="0"/>
        <v>0.11434243517661744</v>
      </c>
      <c r="AB16">
        <f t="shared" si="0"/>
        <v>0.11072558200932422</v>
      </c>
      <c r="AC16">
        <f t="shared" si="0"/>
        <v>0.10272493747908854</v>
      </c>
      <c r="AD16">
        <f t="shared" si="1"/>
        <v>9.1304288980971732E-2</v>
      </c>
      <c r="AE16">
        <f t="shared" si="1"/>
        <v>7.7748828045327983E-2</v>
      </c>
      <c r="AF16">
        <f t="shared" si="1"/>
        <v>6.3428421459846271E-2</v>
      </c>
      <c r="AG16">
        <f t="shared" si="1"/>
        <v>4.9574841517301585E-2</v>
      </c>
    </row>
    <row r="17" spans="12:33">
      <c r="L17">
        <v>0.8</v>
      </c>
      <c r="M17">
        <f t="shared" si="2"/>
        <v>1.1223090776911718E-3</v>
      </c>
      <c r="N17">
        <f t="shared" si="0"/>
        <v>2.032844123423964E-3</v>
      </c>
      <c r="O17">
        <f t="shared" si="0"/>
        <v>3.5276302728809127E-3</v>
      </c>
      <c r="P17">
        <f t="shared" si="0"/>
        <v>5.864748900939837E-3</v>
      </c>
      <c r="Q17">
        <f t="shared" si="0"/>
        <v>9.3412106011545263E-3</v>
      </c>
      <c r="R17">
        <f t="shared" si="0"/>
        <v>1.4254247124673854E-2</v>
      </c>
      <c r="S17">
        <f t="shared" si="0"/>
        <v>2.0838803693754678E-2</v>
      </c>
      <c r="T17">
        <f t="shared" si="0"/>
        <v>2.9186946533856055E-2</v>
      </c>
      <c r="U17">
        <f t="shared" si="0"/>
        <v>3.9164439985245755E-2</v>
      </c>
      <c r="V17">
        <f t="shared" si="0"/>
        <v>5.0348038849573166E-2</v>
      </c>
      <c r="W17">
        <f t="shared" si="0"/>
        <v>6.2009834992942076E-2</v>
      </c>
      <c r="X17">
        <f t="shared" si="0"/>
        <v>7.3168806677532297E-2</v>
      </c>
      <c r="Y17">
        <f t="shared" si="0"/>
        <v>8.2713947493023146E-2</v>
      </c>
      <c r="Z17">
        <f t="shared" si="0"/>
        <v>8.9581618139474628E-2</v>
      </c>
      <c r="AA17">
        <f t="shared" si="0"/>
        <v>9.2949367196483834E-2</v>
      </c>
      <c r="AB17">
        <f t="shared" si="0"/>
        <v>9.2397740528398942E-2</v>
      </c>
      <c r="AC17">
        <f t="shared" si="0"/>
        <v>8.799614453210669E-2</v>
      </c>
      <c r="AD17">
        <f t="shared" si="1"/>
        <v>8.0288494939518701E-2</v>
      </c>
      <c r="AE17">
        <f t="shared" si="1"/>
        <v>7.0182747954345689E-2</v>
      </c>
      <c r="AF17">
        <f t="shared" si="1"/>
        <v>5.8775292605348681E-2</v>
      </c>
      <c r="AG17">
        <f t="shared" si="1"/>
        <v>4.7157047966216871E-2</v>
      </c>
    </row>
    <row r="18" spans="12:33">
      <c r="L18">
        <v>1</v>
      </c>
      <c r="M18">
        <f t="shared" si="2"/>
        <v>5.971636148132312E-4</v>
      </c>
      <c r="N18">
        <f t="shared" si="0"/>
        <v>1.1103485263734335E-3</v>
      </c>
      <c r="O18">
        <f t="shared" si="0"/>
        <v>1.977938036055114E-3</v>
      </c>
      <c r="P18">
        <f t="shared" si="0"/>
        <v>3.3756190025457959E-3</v>
      </c>
      <c r="Q18">
        <f t="shared" si="0"/>
        <v>5.5192687701345064E-3</v>
      </c>
      <c r="R18">
        <f t="shared" si="0"/>
        <v>8.6456379122353422E-3</v>
      </c>
      <c r="S18">
        <f t="shared" si="0"/>
        <v>1.297477758504809E-2</v>
      </c>
      <c r="T18">
        <f t="shared" si="0"/>
        <v>1.8654782083257389E-2</v>
      </c>
      <c r="U18">
        <f t="shared" si="0"/>
        <v>2.569613574375804E-2</v>
      </c>
      <c r="V18">
        <f t="shared" si="0"/>
        <v>3.3910393923713533E-2</v>
      </c>
      <c r="W18">
        <f t="shared" si="0"/>
        <v>4.2873133985532275E-2</v>
      </c>
      <c r="X18">
        <f t="shared" si="0"/>
        <v>5.1930799268367557E-2</v>
      </c>
      <c r="Y18">
        <f t="shared" si="0"/>
        <v>6.0263196221511661E-2</v>
      </c>
      <c r="Z18">
        <f t="shared" si="0"/>
        <v>6.6998749414680064E-2</v>
      </c>
      <c r="AA18">
        <f t="shared" si="0"/>
        <v>7.1362262403882104E-2</v>
      </c>
      <c r="AB18">
        <f t="shared" si="0"/>
        <v>7.2821212051673828E-2</v>
      </c>
      <c r="AC18">
        <f t="shared" ref="AC18:AC23" si="3">1/POWER(2*PI(),2/2)/SQRT($I$5)*EXP(-1/2*($I$6*(AC$2-$I$1)*(AC$2-$I$1)+($J$6+$I$7)*(AC$2-$I$1)*($L18-$I$2)+$J$7*($L18-$I$2)*($L18-$I$2)))</f>
        <v>7.1192554368848443E-2</v>
      </c>
      <c r="AD18">
        <f t="shared" si="1"/>
        <v>6.6680466169493122E-2</v>
      </c>
      <c r="AE18">
        <f t="shared" si="1"/>
        <v>5.9834278492589536E-2</v>
      </c>
      <c r="AF18">
        <f t="shared" si="1"/>
        <v>5.1438567907143413E-2</v>
      </c>
      <c r="AG18">
        <f t="shared" si="1"/>
        <v>4.236576557553174E-2</v>
      </c>
    </row>
    <row r="19" spans="12:33">
      <c r="L19">
        <v>1.2</v>
      </c>
      <c r="M19">
        <f t="shared" si="2"/>
        <v>3.0009404216384998E-4</v>
      </c>
      <c r="N19">
        <f t="shared" si="2"/>
        <v>5.727930434980341E-4</v>
      </c>
      <c r="O19">
        <f t="shared" si="2"/>
        <v>1.0474311266428517E-3</v>
      </c>
      <c r="P19">
        <f t="shared" si="2"/>
        <v>1.8350191293116237E-3</v>
      </c>
      <c r="Q19">
        <f t="shared" si="2"/>
        <v>3.0799459526860817E-3</v>
      </c>
      <c r="R19">
        <f t="shared" si="2"/>
        <v>4.9525968194080909E-3</v>
      </c>
      <c r="S19">
        <f t="shared" si="2"/>
        <v>7.6297486784156366E-3</v>
      </c>
      <c r="T19">
        <f t="shared" si="2"/>
        <v>1.1260945854044115E-2</v>
      </c>
      <c r="U19">
        <f t="shared" si="2"/>
        <v>1.5923073038732485E-2</v>
      </c>
      <c r="V19">
        <f t="shared" si="2"/>
        <v>2.1570801556736269E-2</v>
      </c>
      <c r="W19">
        <f t="shared" si="2"/>
        <v>2.7995811400482837E-2</v>
      </c>
      <c r="X19">
        <f t="shared" si="2"/>
        <v>3.4810255756239687E-2</v>
      </c>
      <c r="Y19">
        <f t="shared" si="2"/>
        <v>4.1467585468929091E-2</v>
      </c>
      <c r="Z19">
        <f t="shared" si="2"/>
        <v>4.7325767099498456E-2</v>
      </c>
      <c r="AA19">
        <f t="shared" si="2"/>
        <v>5.174566292552165E-2</v>
      </c>
      <c r="AB19">
        <f t="shared" si="2"/>
        <v>5.4204785172254098E-2</v>
      </c>
      <c r="AC19">
        <f t="shared" si="3"/>
        <v>5.439871979641734E-2</v>
      </c>
      <c r="AD19">
        <f t="shared" si="1"/>
        <v>5.2303061473987007E-2</v>
      </c>
      <c r="AE19">
        <f t="shared" si="1"/>
        <v>4.817846076106358E-2</v>
      </c>
      <c r="AF19">
        <f t="shared" si="1"/>
        <v>4.2517342392932082E-2</v>
      </c>
      <c r="AG19">
        <f t="shared" si="1"/>
        <v>3.5947333399016394E-2</v>
      </c>
    </row>
    <row r="20" spans="12:33">
      <c r="L20">
        <v>1.4</v>
      </c>
      <c r="M20">
        <f t="shared" ref="M20:AB23" si="4">1/POWER(2*PI(),2/2)/SQRT($I$5)*EXP(-1/2*($I$6*(M$2-$I$1)*(M$2-$I$1)+($J$6+$I$7)*(M$2-$I$1)*($L20-$I$2)+$J$7*($L20-$I$2)*($L20-$I$2)))</f>
        <v>1.4243101883797081E-4</v>
      </c>
      <c r="N20">
        <f t="shared" si="4"/>
        <v>2.7907396432478795E-4</v>
      </c>
      <c r="O20">
        <f t="shared" si="4"/>
        <v>5.2386748261042961E-4</v>
      </c>
      <c r="P20">
        <f t="shared" si="4"/>
        <v>9.4213023474086987E-4</v>
      </c>
      <c r="Q20">
        <f t="shared" si="4"/>
        <v>1.623259002763726E-3</v>
      </c>
      <c r="R20">
        <f t="shared" si="4"/>
        <v>2.6794896163248338E-3</v>
      </c>
      <c r="S20">
        <f t="shared" si="4"/>
        <v>4.2374415031713108E-3</v>
      </c>
      <c r="T20">
        <f t="shared" si="4"/>
        <v>6.4201138971020809E-3</v>
      </c>
      <c r="U20">
        <f t="shared" si="4"/>
        <v>9.3189960798857746E-3</v>
      </c>
      <c r="V20">
        <f t="shared" si="4"/>
        <v>1.2959340611754107E-2</v>
      </c>
      <c r="W20">
        <f t="shared" si="4"/>
        <v>1.7265694791589976E-2</v>
      </c>
      <c r="X20">
        <f t="shared" si="4"/>
        <v>2.2038021063795619E-2</v>
      </c>
      <c r="Y20">
        <f t="shared" si="4"/>
        <v>2.6949363197752162E-2</v>
      </c>
      <c r="Z20">
        <f t="shared" si="4"/>
        <v>3.1572705627471151E-2</v>
      </c>
      <c r="AA20">
        <f t="shared" si="4"/>
        <v>3.5437450755074096E-2</v>
      </c>
      <c r="AB20">
        <f t="shared" si="4"/>
        <v>3.8106628351385716E-2</v>
      </c>
      <c r="AC20">
        <f t="shared" si="3"/>
        <v>3.9257799750350639E-2</v>
      </c>
      <c r="AD20">
        <f t="shared" si="1"/>
        <v>3.8747060937365567E-2</v>
      </c>
      <c r="AE20">
        <f t="shared" si="1"/>
        <v>3.6638607171049019E-2</v>
      </c>
      <c r="AF20">
        <f t="shared" si="1"/>
        <v>3.3191472860549055E-2</v>
      </c>
      <c r="AG20">
        <f t="shared" si="1"/>
        <v>2.880722819706295E-2</v>
      </c>
    </row>
    <row r="21" spans="12:33">
      <c r="L21">
        <v>1.6</v>
      </c>
      <c r="M21">
        <f t="shared" si="4"/>
        <v>6.3846186309688785E-5</v>
      </c>
      <c r="N21">
        <f t="shared" si="4"/>
        <v>1.2841746157746147E-4</v>
      </c>
      <c r="O21">
        <f t="shared" si="4"/>
        <v>2.4745747685380191E-4</v>
      </c>
      <c r="P21">
        <f t="shared" si="4"/>
        <v>4.5684035380842686E-4</v>
      </c>
      <c r="Q21">
        <f t="shared" si="4"/>
        <v>8.0800810538610049E-4</v>
      </c>
      <c r="R21">
        <f t="shared" si="4"/>
        <v>1.3691604794532567E-3</v>
      </c>
      <c r="S21">
        <f t="shared" si="4"/>
        <v>2.2226975543717864E-3</v>
      </c>
      <c r="T21">
        <f t="shared" si="4"/>
        <v>3.4569553307980073E-3</v>
      </c>
      <c r="U21">
        <f t="shared" si="4"/>
        <v>5.1510355044436986E-3</v>
      </c>
      <c r="V21">
        <f t="shared" si="4"/>
        <v>7.3533070017054005E-3</v>
      </c>
      <c r="W21">
        <f t="shared" si="4"/>
        <v>1.0056763390470293E-2</v>
      </c>
      <c r="X21">
        <f t="shared" si="4"/>
        <v>1.3177139571663329E-2</v>
      </c>
      <c r="Y21">
        <f t="shared" si="4"/>
        <v>1.6541368582158197E-2</v>
      </c>
      <c r="Z21">
        <f t="shared" si="4"/>
        <v>1.9893404397442499E-2</v>
      </c>
      <c r="AA21">
        <f t="shared" si="4"/>
        <v>2.2921031750946466E-2</v>
      </c>
      <c r="AB21">
        <f t="shared" si="4"/>
        <v>2.530151891138999E-2</v>
      </c>
      <c r="AC21">
        <f t="shared" si="3"/>
        <v>2.6757553596147409E-2</v>
      </c>
      <c r="AD21">
        <f t="shared" si="1"/>
        <v>2.7110254441875346E-2</v>
      </c>
      <c r="AE21">
        <f t="shared" si="1"/>
        <v>2.6315290135912942E-2</v>
      </c>
      <c r="AF21">
        <f t="shared" si="1"/>
        <v>2.4472036457746354E-2</v>
      </c>
      <c r="AG21">
        <f t="shared" si="1"/>
        <v>2.1803159841415398E-2</v>
      </c>
    </row>
    <row r="22" spans="12:33">
      <c r="L22">
        <v>1.8</v>
      </c>
      <c r="M22">
        <f t="shared" si="4"/>
        <v>2.7030153584404801E-5</v>
      </c>
      <c r="N22">
        <f t="shared" si="4"/>
        <v>5.5809998742591275E-5</v>
      </c>
      <c r="O22">
        <f t="shared" si="4"/>
        <v>1.1039842853011638E-4</v>
      </c>
      <c r="P22">
        <f t="shared" si="4"/>
        <v>2.0921901327543353E-4</v>
      </c>
      <c r="Q22">
        <f t="shared" si="4"/>
        <v>3.7986281908189873E-4</v>
      </c>
      <c r="R22">
        <f t="shared" si="4"/>
        <v>6.6075400429876322E-4</v>
      </c>
      <c r="S22">
        <f t="shared" si="4"/>
        <v>1.1011340688842045E-3</v>
      </c>
      <c r="T22">
        <f t="shared" si="4"/>
        <v>1.7580368551423559E-3</v>
      </c>
      <c r="U22">
        <f t="shared" si="4"/>
        <v>2.6890763310408821E-3</v>
      </c>
      <c r="V22">
        <f t="shared" si="4"/>
        <v>3.9406300450267936E-3</v>
      </c>
      <c r="W22">
        <f t="shared" si="4"/>
        <v>5.5324255428631456E-3</v>
      </c>
      <c r="X22">
        <f t="shared" si="4"/>
        <v>7.4413695123438425E-3</v>
      </c>
      <c r="Y22">
        <f t="shared" si="4"/>
        <v>9.5890932682942114E-3</v>
      </c>
      <c r="Z22">
        <f t="shared" si="4"/>
        <v>1.1838306894212003E-2</v>
      </c>
      <c r="AA22">
        <f t="shared" si="4"/>
        <v>1.400196620947668E-2</v>
      </c>
      <c r="AB22">
        <f t="shared" si="4"/>
        <v>1.5866306350162472E-2</v>
      </c>
      <c r="AC22">
        <f t="shared" si="3"/>
        <v>1.7224634894693929E-2</v>
      </c>
      <c r="AD22">
        <f t="shared" si="1"/>
        <v>1.7914784733931207E-2</v>
      </c>
      <c r="AE22">
        <f t="shared" si="1"/>
        <v>1.7850917476441637E-2</v>
      </c>
      <c r="AF22">
        <f t="shared" si="1"/>
        <v>1.7041070372511555E-2</v>
      </c>
      <c r="AG22">
        <f t="shared" si="1"/>
        <v>1.5585494164726944E-2</v>
      </c>
    </row>
    <row r="23" spans="12:33">
      <c r="L23">
        <v>2</v>
      </c>
      <c r="M23">
        <f t="shared" si="4"/>
        <v>1.0807997567612422E-5</v>
      </c>
      <c r="N23">
        <f t="shared" si="4"/>
        <v>2.2907785977566223E-5</v>
      </c>
      <c r="O23">
        <f t="shared" si="4"/>
        <v>4.651664405087795E-5</v>
      </c>
      <c r="P23">
        <f t="shared" si="4"/>
        <v>9.0494255685547785E-5</v>
      </c>
      <c r="Q23">
        <f t="shared" si="4"/>
        <v>1.6866346921604749E-4</v>
      </c>
      <c r="R23">
        <f t="shared" si="4"/>
        <v>3.0116772274566147E-4</v>
      </c>
      <c r="S23">
        <f t="shared" si="4"/>
        <v>5.152087147327506E-4</v>
      </c>
      <c r="T23">
        <f t="shared" si="4"/>
        <v>8.443944210361139E-4</v>
      </c>
      <c r="U23">
        <f t="shared" si="4"/>
        <v>1.3258515153841079E-3</v>
      </c>
      <c r="V23">
        <f t="shared" si="4"/>
        <v>1.9944897225977263E-3</v>
      </c>
      <c r="W23">
        <f t="shared" si="4"/>
        <v>2.8744588485889312E-3</v>
      </c>
      <c r="X23">
        <f t="shared" si="4"/>
        <v>3.9688781685442319E-3</v>
      </c>
      <c r="Y23">
        <f t="shared" si="4"/>
        <v>5.2500908558798165E-3</v>
      </c>
      <c r="Z23">
        <f t="shared" si="4"/>
        <v>6.6535473214488633E-3</v>
      </c>
      <c r="AA23">
        <f t="shared" si="4"/>
        <v>8.078431749511561E-3</v>
      </c>
      <c r="AB23">
        <f t="shared" si="4"/>
        <v>9.3969788575028641E-3</v>
      </c>
      <c r="AC23">
        <f t="shared" si="3"/>
        <v>1.0472173252340053E-2</v>
      </c>
      <c r="AD23">
        <f t="shared" si="1"/>
        <v>1.1180797112787895E-2</v>
      </c>
      <c r="AE23">
        <f t="shared" si="1"/>
        <v>1.1436577949411756E-2</v>
      </c>
      <c r="AF23">
        <f t="shared" si="1"/>
        <v>1.1207449775063369E-2</v>
      </c>
      <c r="AG23">
        <f t="shared" si="1"/>
        <v>1.0522159664829167E-2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Sheet2</vt:lpstr>
      <vt:lpstr>degression</vt:lpstr>
      <vt:lpstr>degression (2)</vt:lpstr>
      <vt:lpstr>alpha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Shuyo</cp:lastModifiedBy>
  <dcterms:created xsi:type="dcterms:W3CDTF">2009-07-07T02:29:56Z</dcterms:created>
  <dcterms:modified xsi:type="dcterms:W3CDTF">2009-07-09T13:32:33Z</dcterms:modified>
</cp:coreProperties>
</file>