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igam\Documents\AutoMMM\output\"/>
    </mc:Choice>
  </mc:AlternateContent>
  <xr:revisionPtr revIDLastSave="0" documentId="13_ncr:1_{191DED91-4154-489D-9D3A-C1FBBBC597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  <sheet name="backend" sheetId="5" r:id="rId2"/>
    <sheet name="master_data" sheetId="1" r:id="rId3"/>
  </sheets>
  <definedNames>
    <definedName name="_xlchart.v1.0" hidden="1">Sheet1!$X$3:$X$5</definedName>
    <definedName name="_xlchart.v1.1" hidden="1">Sheet1!$X$6:$X$109</definedName>
    <definedName name="_xlchart.v1.2" hidden="1">Sheet1!$W$3:$W$5</definedName>
    <definedName name="_xlchart.v1.3" hidden="1">Sheet1!$W$6:$W$109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2" i="1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7" i="4"/>
  <c r="X6" i="4"/>
  <c r="W6" i="4"/>
  <c r="U4" i="4"/>
  <c r="U3" i="4"/>
  <c r="C6" i="5" a="1"/>
  <c r="C6" i="5" s="1"/>
  <c r="V7" i="4" l="1" a="1"/>
  <c r="V7" i="4" s="1"/>
  <c r="T7" i="4" s="1"/>
  <c r="T25" i="4" l="1"/>
  <c r="T52" i="4"/>
  <c r="T14" i="4"/>
  <c r="T63" i="4"/>
  <c r="T42" i="4"/>
  <c r="T65" i="4"/>
  <c r="T92" i="4"/>
  <c r="X92" i="4" s="1" a="1"/>
  <c r="X92" i="4" s="1"/>
  <c r="T22" i="4"/>
  <c r="T8" i="4"/>
  <c r="T50" i="4"/>
  <c r="T73" i="4"/>
  <c r="T100" i="4"/>
  <c r="T30" i="4"/>
  <c r="T16" i="4"/>
  <c r="T98" i="4"/>
  <c r="T81" i="4"/>
  <c r="T108" i="4"/>
  <c r="T78" i="4"/>
  <c r="T24" i="4"/>
  <c r="T106" i="4"/>
  <c r="T89" i="4"/>
  <c r="T13" i="4"/>
  <c r="T86" i="4"/>
  <c r="T72" i="4"/>
  <c r="T11" i="4"/>
  <c r="T28" i="4"/>
  <c r="T53" i="4"/>
  <c r="T94" i="4"/>
  <c r="T80" i="4"/>
  <c r="T59" i="4"/>
  <c r="T9" i="4"/>
  <c r="T36" i="4"/>
  <c r="T61" i="4"/>
  <c r="T47" i="4"/>
  <c r="T88" i="4"/>
  <c r="T67" i="4"/>
  <c r="W67" i="4" s="1" a="1"/>
  <c r="W67" i="4" s="1"/>
  <c r="T17" i="4"/>
  <c r="T44" i="4"/>
  <c r="T69" i="4"/>
  <c r="T55" i="4"/>
  <c r="T34" i="4"/>
  <c r="T75" i="4"/>
  <c r="T77" i="4"/>
  <c r="T38" i="4"/>
  <c r="T102" i="4"/>
  <c r="T71" i="4"/>
  <c r="T32" i="4"/>
  <c r="W32" i="4" s="1" a="1"/>
  <c r="W32" i="4" s="1"/>
  <c r="T96" i="4"/>
  <c r="X96" i="4" s="1" a="1"/>
  <c r="X96" i="4" s="1"/>
  <c r="T58" i="4"/>
  <c r="W58" i="4" s="1" a="1"/>
  <c r="W58" i="4" s="1"/>
  <c r="T19" i="4"/>
  <c r="W19" i="4" s="1" a="1"/>
  <c r="W19" i="4" s="1"/>
  <c r="T83" i="4"/>
  <c r="T33" i="4"/>
  <c r="T97" i="4"/>
  <c r="T60" i="4"/>
  <c r="T21" i="4"/>
  <c r="W21" i="4" s="1" a="1"/>
  <c r="W21" i="4" s="1"/>
  <c r="T85" i="4"/>
  <c r="X85" i="4" s="1" a="1"/>
  <c r="X85" i="4" s="1"/>
  <c r="T46" i="4"/>
  <c r="W46" i="4" s="1" a="1"/>
  <c r="W46" i="4" s="1"/>
  <c r="T15" i="4"/>
  <c r="W15" i="4" s="1" a="1"/>
  <c r="W15" i="4" s="1"/>
  <c r="T79" i="4"/>
  <c r="T40" i="4"/>
  <c r="T104" i="4"/>
  <c r="T66" i="4"/>
  <c r="W66" i="4" s="1" a="1"/>
  <c r="W66" i="4" s="1"/>
  <c r="T27" i="4"/>
  <c r="W27" i="4" s="1" a="1"/>
  <c r="W27" i="4" s="1"/>
  <c r="T91" i="4"/>
  <c r="W91" i="4" s="1" a="1"/>
  <c r="W91" i="4" s="1"/>
  <c r="T41" i="4"/>
  <c r="X41" i="4" s="1" a="1"/>
  <c r="X41" i="4" s="1"/>
  <c r="T105" i="4"/>
  <c r="X105" i="4" s="1" a="1"/>
  <c r="X105" i="4" s="1"/>
  <c r="T68" i="4"/>
  <c r="T29" i="4"/>
  <c r="T93" i="4"/>
  <c r="T54" i="4"/>
  <c r="W54" i="4" s="1" a="1"/>
  <c r="W54" i="4" s="1"/>
  <c r="T23" i="4"/>
  <c r="X23" i="4" s="1" a="1"/>
  <c r="X23" i="4" s="1"/>
  <c r="T87" i="4"/>
  <c r="W87" i="4" s="1" a="1"/>
  <c r="W87" i="4" s="1"/>
  <c r="T48" i="4"/>
  <c r="X48" i="4" s="1" a="1"/>
  <c r="X48" i="4" s="1"/>
  <c r="T10" i="4"/>
  <c r="W10" i="4" s="1" a="1"/>
  <c r="W10" i="4" s="1"/>
  <c r="T74" i="4"/>
  <c r="T35" i="4"/>
  <c r="X35" i="4" s="1" a="1"/>
  <c r="X35" i="4" s="1"/>
  <c r="T99" i="4"/>
  <c r="W99" i="4" s="1" a="1"/>
  <c r="W99" i="4" s="1"/>
  <c r="T49" i="4"/>
  <c r="X49" i="4" s="1" a="1"/>
  <c r="X49" i="4" s="1"/>
  <c r="T12" i="4"/>
  <c r="W12" i="4" s="1" a="1"/>
  <c r="W12" i="4" s="1"/>
  <c r="T76" i="4"/>
  <c r="X76" i="4" s="1" a="1"/>
  <c r="X76" i="4" s="1"/>
  <c r="T37" i="4"/>
  <c r="W37" i="4" s="1" a="1"/>
  <c r="W37" i="4" s="1"/>
  <c r="T101" i="4"/>
  <c r="W101" i="4" s="1" a="1"/>
  <c r="W101" i="4" s="1"/>
  <c r="T62" i="4"/>
  <c r="T31" i="4"/>
  <c r="T95" i="4"/>
  <c r="W95" i="4" s="1" a="1"/>
  <c r="W95" i="4" s="1"/>
  <c r="T56" i="4"/>
  <c r="X56" i="4" s="1" a="1"/>
  <c r="X56" i="4" s="1"/>
  <c r="T18" i="4"/>
  <c r="W18" i="4" s="1" a="1"/>
  <c r="W18" i="4" s="1"/>
  <c r="T82" i="4"/>
  <c r="X82" i="4" s="1" a="1"/>
  <c r="X82" i="4" s="1"/>
  <c r="T43" i="4"/>
  <c r="X43" i="4" s="1" a="1"/>
  <c r="X43" i="4" s="1"/>
  <c r="T107" i="4"/>
  <c r="X107" i="4" s="1" a="1"/>
  <c r="X107" i="4" s="1"/>
  <c r="T57" i="4"/>
  <c r="T20" i="4"/>
  <c r="X20" i="4" s="1" a="1"/>
  <c r="X20" i="4" s="1"/>
  <c r="T84" i="4"/>
  <c r="X84" i="4" s="1" a="1"/>
  <c r="X84" i="4" s="1"/>
  <c r="T45" i="4"/>
  <c r="W45" i="4" s="1" a="1"/>
  <c r="W45" i="4" s="1"/>
  <c r="T109" i="4"/>
  <c r="W109" i="4" s="1" a="1"/>
  <c r="W109" i="4" s="1"/>
  <c r="T70" i="4"/>
  <c r="W70" i="4" s="1" a="1"/>
  <c r="W70" i="4" s="1"/>
  <c r="T39" i="4"/>
  <c r="X39" i="4" s="1" a="1"/>
  <c r="X39" i="4" s="1"/>
  <c r="T103" i="4"/>
  <c r="X103" i="4" s="1" a="1"/>
  <c r="X103" i="4" s="1"/>
  <c r="T64" i="4"/>
  <c r="T26" i="4"/>
  <c r="W26" i="4" s="1" a="1"/>
  <c r="W26" i="4" s="1"/>
  <c r="T90" i="4"/>
  <c r="W90" i="4" s="1" a="1"/>
  <c r="W90" i="4" s="1"/>
  <c r="T51" i="4"/>
  <c r="W51" i="4" s="1" a="1"/>
  <c r="W51" i="4" s="1"/>
  <c r="W65" i="4" a="1"/>
  <c r="W65" i="4" s="1"/>
  <c r="X65" i="4" a="1"/>
  <c r="X65" i="4" s="1"/>
  <c r="X28" i="4" a="1"/>
  <c r="X28" i="4" s="1"/>
  <c r="W28" i="4" a="1"/>
  <c r="W28" i="4" s="1"/>
  <c r="W92" i="4" a="1"/>
  <c r="W92" i="4" s="1"/>
  <c r="X53" i="4" a="1"/>
  <c r="X53" i="4" s="1"/>
  <c r="W53" i="4" a="1"/>
  <c r="W53" i="4" s="1"/>
  <c r="W14" i="4" a="1"/>
  <c r="W14" i="4" s="1"/>
  <c r="X14" i="4" a="1"/>
  <c r="X14" i="4" s="1"/>
  <c r="W78" i="4" a="1"/>
  <c r="W78" i="4" s="1"/>
  <c r="X78" i="4" a="1"/>
  <c r="X78" i="4" s="1"/>
  <c r="W47" i="4" a="1"/>
  <c r="W47" i="4" s="1"/>
  <c r="X47" i="4" a="1"/>
  <c r="X47" i="4" s="1"/>
  <c r="X8" i="4" a="1"/>
  <c r="X8" i="4" s="1"/>
  <c r="W8" i="4" a="1"/>
  <c r="W8" i="4" s="1"/>
  <c r="X72" i="4" a="1"/>
  <c r="X72" i="4" s="1"/>
  <c r="W72" i="4" a="1"/>
  <c r="W72" i="4" s="1"/>
  <c r="X34" i="4" a="1"/>
  <c r="X34" i="4" s="1"/>
  <c r="W34" i="4" a="1"/>
  <c r="W34" i="4" s="1"/>
  <c r="X98" i="4" a="1"/>
  <c r="X98" i="4" s="1"/>
  <c r="W98" i="4" a="1"/>
  <c r="W98" i="4" s="1"/>
  <c r="X59" i="4" a="1"/>
  <c r="X59" i="4" s="1"/>
  <c r="W59" i="4" a="1"/>
  <c r="W59" i="4" s="1"/>
  <c r="X9" i="4" a="1"/>
  <c r="X9" i="4" s="1"/>
  <c r="W9" i="4" a="1"/>
  <c r="W9" i="4" s="1"/>
  <c r="X73" i="4" a="1"/>
  <c r="X73" i="4" s="1"/>
  <c r="W73" i="4" a="1"/>
  <c r="W73" i="4" s="1"/>
  <c r="X36" i="4" a="1"/>
  <c r="X36" i="4" s="1"/>
  <c r="W36" i="4" a="1"/>
  <c r="W36" i="4" s="1"/>
  <c r="X100" i="4" a="1"/>
  <c r="X100" i="4" s="1"/>
  <c r="W100" i="4" a="1"/>
  <c r="W100" i="4" s="1"/>
  <c r="X61" i="4" a="1"/>
  <c r="X61" i="4" s="1"/>
  <c r="W61" i="4" a="1"/>
  <c r="W61" i="4" s="1"/>
  <c r="W22" i="4" a="1"/>
  <c r="W22" i="4" s="1"/>
  <c r="X22" i="4" a="1"/>
  <c r="X22" i="4" s="1"/>
  <c r="X86" i="4" a="1"/>
  <c r="X86" i="4" s="1"/>
  <c r="W86" i="4" a="1"/>
  <c r="W86" i="4" s="1"/>
  <c r="W55" i="4" a="1"/>
  <c r="W55" i="4" s="1"/>
  <c r="X55" i="4" a="1"/>
  <c r="X55" i="4" s="1"/>
  <c r="X16" i="4" a="1"/>
  <c r="X16" i="4" s="1"/>
  <c r="W16" i="4" a="1"/>
  <c r="W16" i="4" s="1"/>
  <c r="X80" i="4" a="1"/>
  <c r="X80" i="4" s="1"/>
  <c r="W80" i="4" a="1"/>
  <c r="W80" i="4" s="1"/>
  <c r="W42" i="4" a="1"/>
  <c r="W42" i="4" s="1"/>
  <c r="X42" i="4" a="1"/>
  <c r="X42" i="4" s="1"/>
  <c r="W106" i="4" a="1"/>
  <c r="W106" i="4" s="1"/>
  <c r="X106" i="4" a="1"/>
  <c r="X106" i="4" s="1"/>
  <c r="X67" i="4" a="1"/>
  <c r="X67" i="4" s="1"/>
  <c r="X17" i="4" a="1"/>
  <c r="X17" i="4" s="1"/>
  <c r="W17" i="4" a="1"/>
  <c r="W17" i="4" s="1"/>
  <c r="X81" i="4" a="1"/>
  <c r="X81" i="4" s="1"/>
  <c r="W81" i="4" a="1"/>
  <c r="W81" i="4" s="1"/>
  <c r="X44" i="4" a="1"/>
  <c r="X44" i="4" s="1"/>
  <c r="W44" i="4" a="1"/>
  <c r="W44" i="4" s="1"/>
  <c r="X108" i="4" a="1"/>
  <c r="X108" i="4" s="1"/>
  <c r="W108" i="4" a="1"/>
  <c r="W108" i="4" s="1"/>
  <c r="W69" i="4" a="1"/>
  <c r="W69" i="4" s="1"/>
  <c r="X69" i="4" a="1"/>
  <c r="X69" i="4" s="1"/>
  <c r="X30" i="4" a="1"/>
  <c r="X30" i="4" s="1"/>
  <c r="W30" i="4" a="1"/>
  <c r="W30" i="4" s="1"/>
  <c r="X94" i="4" a="1"/>
  <c r="X94" i="4" s="1"/>
  <c r="W94" i="4" a="1"/>
  <c r="W94" i="4" s="1"/>
  <c r="X63" i="4" a="1"/>
  <c r="X63" i="4" s="1"/>
  <c r="W63" i="4" a="1"/>
  <c r="W63" i="4" s="1"/>
  <c r="X24" i="4" a="1"/>
  <c r="X24" i="4" s="1"/>
  <c r="W24" i="4" a="1"/>
  <c r="W24" i="4" s="1"/>
  <c r="X88" i="4" a="1"/>
  <c r="X88" i="4" s="1"/>
  <c r="W88" i="4" a="1"/>
  <c r="W88" i="4" s="1"/>
  <c r="X50" i="4" a="1"/>
  <c r="X50" i="4" s="1"/>
  <c r="W50" i="4" a="1"/>
  <c r="W50" i="4" s="1"/>
  <c r="W11" i="4" a="1"/>
  <c r="W11" i="4" s="1"/>
  <c r="X11" i="4" a="1"/>
  <c r="X11" i="4" s="1"/>
  <c r="X75" i="4" a="1"/>
  <c r="X75" i="4" s="1"/>
  <c r="W75" i="4" a="1"/>
  <c r="W75" i="4" s="1"/>
  <c r="X25" i="4" a="1"/>
  <c r="X25" i="4" s="1"/>
  <c r="W25" i="4" a="1"/>
  <c r="W25" i="4" s="1"/>
  <c r="X89" i="4" a="1"/>
  <c r="X89" i="4" s="1"/>
  <c r="W89" i="4" a="1"/>
  <c r="W89" i="4" s="1"/>
  <c r="X52" i="4" a="1"/>
  <c r="X52" i="4" s="1"/>
  <c r="W52" i="4" a="1"/>
  <c r="W52" i="4" s="1"/>
  <c r="X13" i="4" a="1"/>
  <c r="X13" i="4" s="1"/>
  <c r="W13" i="4" a="1"/>
  <c r="W13" i="4" s="1"/>
  <c r="X77" i="4" a="1"/>
  <c r="X77" i="4" s="1"/>
  <c r="W77" i="4" a="1"/>
  <c r="W77" i="4" s="1"/>
  <c r="W38" i="4" a="1"/>
  <c r="W38" i="4" s="1"/>
  <c r="X38" i="4" a="1"/>
  <c r="X38" i="4" s="1"/>
  <c r="W102" i="4" a="1"/>
  <c r="W102" i="4" s="1"/>
  <c r="X102" i="4" a="1"/>
  <c r="X102" i="4" s="1"/>
  <c r="W71" i="4" a="1"/>
  <c r="W71" i="4" s="1"/>
  <c r="X71" i="4" a="1"/>
  <c r="X71" i="4" s="1"/>
  <c r="X32" i="4" a="1"/>
  <c r="X32" i="4" s="1"/>
  <c r="W83" i="4" a="1"/>
  <c r="W83" i="4" s="1"/>
  <c r="X83" i="4" a="1"/>
  <c r="X83" i="4" s="1"/>
  <c r="W33" i="4" a="1"/>
  <c r="W33" i="4" s="1"/>
  <c r="X33" i="4" a="1"/>
  <c r="X33" i="4" s="1"/>
  <c r="X97" i="4" a="1"/>
  <c r="X97" i="4" s="1"/>
  <c r="W97" i="4" a="1"/>
  <c r="W97" i="4" s="1"/>
  <c r="X60" i="4" a="1"/>
  <c r="X60" i="4" s="1"/>
  <c r="W60" i="4" a="1"/>
  <c r="W60" i="4" s="1"/>
  <c r="W79" i="4" a="1"/>
  <c r="W79" i="4" s="1"/>
  <c r="X79" i="4" a="1"/>
  <c r="X79" i="4" s="1"/>
  <c r="X40" i="4" a="1"/>
  <c r="X40" i="4" s="1"/>
  <c r="W40" i="4" a="1"/>
  <c r="W40" i="4" s="1"/>
  <c r="X104" i="4" a="1"/>
  <c r="X104" i="4" s="1"/>
  <c r="W104" i="4" a="1"/>
  <c r="W104" i="4" s="1"/>
  <c r="X66" i="4" a="1"/>
  <c r="X66" i="4" s="1"/>
  <c r="X68" i="4" a="1"/>
  <c r="X68" i="4" s="1"/>
  <c r="W68" i="4" a="1"/>
  <c r="W68" i="4" s="1"/>
  <c r="X29" i="4" a="1"/>
  <c r="X29" i="4" s="1"/>
  <c r="W29" i="4" a="1"/>
  <c r="W29" i="4" s="1"/>
  <c r="X93" i="4" a="1"/>
  <c r="X93" i="4" s="1"/>
  <c r="W93" i="4" a="1"/>
  <c r="W93" i="4" s="1"/>
  <c r="W74" i="4" a="1"/>
  <c r="W74" i="4" s="1"/>
  <c r="X74" i="4" a="1"/>
  <c r="X74" i="4" s="1"/>
  <c r="X62" i="4" a="1"/>
  <c r="X62" i="4" s="1"/>
  <c r="W62" i="4" a="1"/>
  <c r="W62" i="4" s="1"/>
  <c r="W31" i="4" a="1"/>
  <c r="W31" i="4" s="1"/>
  <c r="X31" i="4" a="1"/>
  <c r="X31" i="4" s="1"/>
  <c r="X95" i="4" a="1"/>
  <c r="X95" i="4" s="1"/>
  <c r="X57" i="4" a="1"/>
  <c r="X57" i="4" s="1"/>
  <c r="W57" i="4" a="1"/>
  <c r="W57" i="4" s="1"/>
  <c r="W20" i="4" a="1"/>
  <c r="W20" i="4" s="1"/>
  <c r="X64" i="4" a="1"/>
  <c r="X64" i="4" s="1"/>
  <c r="W64" i="4" a="1"/>
  <c r="W64" i="4" s="1"/>
  <c r="X26" i="4" a="1"/>
  <c r="X26" i="4" s="1"/>
  <c r="W7" i="4" a="1"/>
  <c r="W7" i="4" s="1"/>
  <c r="X7" i="4" a="1"/>
  <c r="X7" i="4" s="1"/>
  <c r="X45" i="4" l="1" a="1"/>
  <c r="X45" i="4" s="1"/>
  <c r="W84" i="4" a="1"/>
  <c r="W84" i="4" s="1"/>
  <c r="W35" i="4" a="1"/>
  <c r="W35" i="4" s="1"/>
  <c r="X90" i="4" a="1"/>
  <c r="X90" i="4" s="1"/>
  <c r="X99" i="4" a="1"/>
  <c r="X99" i="4" s="1"/>
  <c r="X51" i="4" a="1"/>
  <c r="X51" i="4" s="1"/>
  <c r="X109" i="4" a="1"/>
  <c r="X109" i="4" s="1"/>
  <c r="X18" i="4" a="1"/>
  <c r="X18" i="4" s="1"/>
  <c r="W56" i="4" a="1"/>
  <c r="W56" i="4" s="1"/>
  <c r="W49" i="4" a="1"/>
  <c r="W49" i="4" s="1"/>
  <c r="W23" i="4" a="1"/>
  <c r="W23" i="4" s="1"/>
  <c r="X54" i="4" a="1"/>
  <c r="X54" i="4" s="1"/>
  <c r="X27" i="4" a="1"/>
  <c r="X27" i="4" s="1"/>
  <c r="X12" i="4" a="1"/>
  <c r="X12" i="4" s="1"/>
  <c r="X21" i="4" a="1"/>
  <c r="X21" i="4" s="1"/>
  <c r="W103" i="4" a="1"/>
  <c r="W103" i="4" s="1"/>
  <c r="W107" i="4" a="1"/>
  <c r="W107" i="4" s="1"/>
  <c r="X101" i="4" a="1"/>
  <c r="X101" i="4" s="1"/>
  <c r="X10" i="4" a="1"/>
  <c r="X10" i="4" s="1"/>
  <c r="W105" i="4" a="1"/>
  <c r="W105" i="4" s="1"/>
  <c r="X15" i="4" a="1"/>
  <c r="X15" i="4" s="1"/>
  <c r="X19" i="4" a="1"/>
  <c r="X19" i="4" s="1"/>
  <c r="W39" i="4" a="1"/>
  <c r="W39" i="4" s="1"/>
  <c r="C19" i="4" s="1"/>
  <c r="W43" i="4" a="1"/>
  <c r="W43" i="4" s="1"/>
  <c r="X37" i="4" a="1"/>
  <c r="X37" i="4" s="1"/>
  <c r="W48" i="4" a="1"/>
  <c r="W48" i="4" s="1"/>
  <c r="W41" i="4" a="1"/>
  <c r="W41" i="4" s="1"/>
  <c r="X46" i="4" a="1"/>
  <c r="X46" i="4" s="1"/>
  <c r="X58" i="4" a="1"/>
  <c r="X58" i="4" s="1"/>
  <c r="X70" i="4" a="1"/>
  <c r="X70" i="4" s="1"/>
  <c r="W82" i="4" a="1"/>
  <c r="W82" i="4" s="1"/>
  <c r="W76" i="4" a="1"/>
  <c r="W76" i="4" s="1"/>
  <c r="X87" i="4" a="1"/>
  <c r="X87" i="4" s="1"/>
  <c r="X91" i="4" a="1"/>
  <c r="X91" i="4" s="1"/>
  <c r="W85" i="4" a="1"/>
  <c r="W85" i="4" s="1"/>
  <c r="W96" i="4" a="1"/>
  <c r="W9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<sst xmlns="http://schemas.openxmlformats.org/spreadsheetml/2006/main" count="340" uniqueCount="28">
  <si>
    <t>branded_spends</t>
  </si>
  <si>
    <t>branded_clicks_adstock_saturated</t>
  </si>
  <si>
    <t>nonbranded_spends</t>
  </si>
  <si>
    <t>nonbranded_clicks_adstock_saturated</t>
  </si>
  <si>
    <t>oos</t>
  </si>
  <si>
    <t>event</t>
  </si>
  <si>
    <t>product_id</t>
  </si>
  <si>
    <t>log_price</t>
  </si>
  <si>
    <t>insta_spends</t>
  </si>
  <si>
    <t>insta_clicks_adstock_saturated</t>
  </si>
  <si>
    <t>fb_spends</t>
  </si>
  <si>
    <t>fb_clicks_adstock_saturated</t>
  </si>
  <si>
    <t>units_sold</t>
  </si>
  <si>
    <t>revenue</t>
  </si>
  <si>
    <t>premium</t>
  </si>
  <si>
    <t>mid_tier</t>
  </si>
  <si>
    <t>low_tier</t>
  </si>
  <si>
    <t>weeks</t>
  </si>
  <si>
    <t>kpi -1</t>
  </si>
  <si>
    <t>kpi -2</t>
  </si>
  <si>
    <t>product</t>
  </si>
  <si>
    <t>unique products</t>
  </si>
  <si>
    <t>min - date</t>
  </si>
  <si>
    <t>max - date</t>
  </si>
  <si>
    <t>WEEK</t>
  </si>
  <si>
    <t>Product</t>
  </si>
  <si>
    <t>KEY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</si>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</sst>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2" fillId="2" borderId="2" xfId="0" applyFont="1" applyFill="1" applyBorder="1"/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9" fontId="4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Sheet1!$W$6</c:f>
              <c:strCache>
                <c:ptCount val="1"/>
                <c:pt idx="0">
                  <c:v>units_sold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Sheet1!$V$7:$V$109</c:f>
              <c:numCache>
                <c:formatCode>yyyy\-mm\-dd;@</c:formatCode>
                <c:ptCount val="103"/>
                <c:pt idx="0">
                  <c:v>44933</c:v>
                </c:pt>
                <c:pt idx="1">
                  <c:v>44940</c:v>
                </c:pt>
                <c:pt idx="2">
                  <c:v>44947</c:v>
                </c:pt>
                <c:pt idx="3">
                  <c:v>44954</c:v>
                </c:pt>
                <c:pt idx="4">
                  <c:v>44961</c:v>
                </c:pt>
                <c:pt idx="5">
                  <c:v>44968</c:v>
                </c:pt>
                <c:pt idx="6">
                  <c:v>44975</c:v>
                </c:pt>
                <c:pt idx="7">
                  <c:v>44982</c:v>
                </c:pt>
                <c:pt idx="8">
                  <c:v>44989</c:v>
                </c:pt>
                <c:pt idx="9">
                  <c:v>44996</c:v>
                </c:pt>
                <c:pt idx="10">
                  <c:v>45003</c:v>
                </c:pt>
                <c:pt idx="11">
                  <c:v>45010</c:v>
                </c:pt>
                <c:pt idx="12">
                  <c:v>45017</c:v>
                </c:pt>
                <c:pt idx="13">
                  <c:v>45024</c:v>
                </c:pt>
                <c:pt idx="14">
                  <c:v>45031</c:v>
                </c:pt>
                <c:pt idx="15">
                  <c:v>45038</c:v>
                </c:pt>
                <c:pt idx="16">
                  <c:v>45045</c:v>
                </c:pt>
                <c:pt idx="17">
                  <c:v>45052</c:v>
                </c:pt>
                <c:pt idx="18">
                  <c:v>45059</c:v>
                </c:pt>
                <c:pt idx="19">
                  <c:v>45066</c:v>
                </c:pt>
                <c:pt idx="20">
                  <c:v>45073</c:v>
                </c:pt>
                <c:pt idx="21">
                  <c:v>45080</c:v>
                </c:pt>
                <c:pt idx="22">
                  <c:v>45087</c:v>
                </c:pt>
                <c:pt idx="23">
                  <c:v>45094</c:v>
                </c:pt>
                <c:pt idx="24">
                  <c:v>45101</c:v>
                </c:pt>
                <c:pt idx="25">
                  <c:v>45108</c:v>
                </c:pt>
                <c:pt idx="26">
                  <c:v>45115</c:v>
                </c:pt>
                <c:pt idx="27">
                  <c:v>45122</c:v>
                </c:pt>
                <c:pt idx="28">
                  <c:v>45129</c:v>
                </c:pt>
                <c:pt idx="29">
                  <c:v>45136</c:v>
                </c:pt>
                <c:pt idx="30">
                  <c:v>45143</c:v>
                </c:pt>
                <c:pt idx="31">
                  <c:v>45150</c:v>
                </c:pt>
                <c:pt idx="32">
                  <c:v>45157</c:v>
                </c:pt>
                <c:pt idx="33">
                  <c:v>45164</c:v>
                </c:pt>
                <c:pt idx="34">
                  <c:v>45171</c:v>
                </c:pt>
                <c:pt idx="35">
                  <c:v>45178</c:v>
                </c:pt>
                <c:pt idx="36">
                  <c:v>45185</c:v>
                </c:pt>
                <c:pt idx="37">
                  <c:v>45192</c:v>
                </c:pt>
                <c:pt idx="38">
                  <c:v>45199</c:v>
                </c:pt>
                <c:pt idx="39">
                  <c:v>45206</c:v>
                </c:pt>
                <c:pt idx="40">
                  <c:v>45213</c:v>
                </c:pt>
                <c:pt idx="41">
                  <c:v>45220</c:v>
                </c:pt>
                <c:pt idx="42">
                  <c:v>45227</c:v>
                </c:pt>
                <c:pt idx="43">
                  <c:v>45234</c:v>
                </c:pt>
                <c:pt idx="44">
                  <c:v>45241</c:v>
                </c:pt>
                <c:pt idx="45">
                  <c:v>45248</c:v>
                </c:pt>
                <c:pt idx="46">
                  <c:v>45255</c:v>
                </c:pt>
                <c:pt idx="47">
                  <c:v>45262</c:v>
                </c:pt>
                <c:pt idx="48">
                  <c:v>45269</c:v>
                </c:pt>
                <c:pt idx="49">
                  <c:v>45276</c:v>
                </c:pt>
                <c:pt idx="50">
                  <c:v>45283</c:v>
                </c:pt>
                <c:pt idx="51">
                  <c:v>45290</c:v>
                </c:pt>
                <c:pt idx="52">
                  <c:v>45297</c:v>
                </c:pt>
                <c:pt idx="53">
                  <c:v>45304</c:v>
                </c:pt>
                <c:pt idx="54">
                  <c:v>45311</c:v>
                </c:pt>
                <c:pt idx="55">
                  <c:v>45318</c:v>
                </c:pt>
                <c:pt idx="56">
                  <c:v>45325</c:v>
                </c:pt>
                <c:pt idx="57">
                  <c:v>45332</c:v>
                </c:pt>
                <c:pt idx="58">
                  <c:v>45339</c:v>
                </c:pt>
                <c:pt idx="59">
                  <c:v>45346</c:v>
                </c:pt>
                <c:pt idx="60">
                  <c:v>45353</c:v>
                </c:pt>
                <c:pt idx="61">
                  <c:v>45360</c:v>
                </c:pt>
                <c:pt idx="62">
                  <c:v>45367</c:v>
                </c:pt>
                <c:pt idx="63">
                  <c:v>45374</c:v>
                </c:pt>
                <c:pt idx="64">
                  <c:v>45381</c:v>
                </c:pt>
                <c:pt idx="65">
                  <c:v>45388</c:v>
                </c:pt>
                <c:pt idx="66">
                  <c:v>45395</c:v>
                </c:pt>
                <c:pt idx="67">
                  <c:v>45402</c:v>
                </c:pt>
                <c:pt idx="68">
                  <c:v>45409</c:v>
                </c:pt>
                <c:pt idx="69">
                  <c:v>45416</c:v>
                </c:pt>
                <c:pt idx="70">
                  <c:v>45423</c:v>
                </c:pt>
                <c:pt idx="71">
                  <c:v>45430</c:v>
                </c:pt>
                <c:pt idx="72">
                  <c:v>45437</c:v>
                </c:pt>
                <c:pt idx="73">
                  <c:v>45444</c:v>
                </c:pt>
                <c:pt idx="74">
                  <c:v>45451</c:v>
                </c:pt>
                <c:pt idx="75">
                  <c:v>45458</c:v>
                </c:pt>
                <c:pt idx="76">
                  <c:v>45465</c:v>
                </c:pt>
                <c:pt idx="77">
                  <c:v>45472</c:v>
                </c:pt>
                <c:pt idx="78">
                  <c:v>45479</c:v>
                </c:pt>
                <c:pt idx="79">
                  <c:v>45486</c:v>
                </c:pt>
                <c:pt idx="80">
                  <c:v>45493</c:v>
                </c:pt>
                <c:pt idx="81">
                  <c:v>45500</c:v>
                </c:pt>
                <c:pt idx="82">
                  <c:v>45507</c:v>
                </c:pt>
                <c:pt idx="83">
                  <c:v>45514</c:v>
                </c:pt>
                <c:pt idx="84">
                  <c:v>45521</c:v>
                </c:pt>
                <c:pt idx="85">
                  <c:v>45528</c:v>
                </c:pt>
                <c:pt idx="86">
                  <c:v>45535</c:v>
                </c:pt>
                <c:pt idx="87">
                  <c:v>45542</c:v>
                </c:pt>
                <c:pt idx="88">
                  <c:v>45549</c:v>
                </c:pt>
                <c:pt idx="89">
                  <c:v>45556</c:v>
                </c:pt>
                <c:pt idx="90">
                  <c:v>45563</c:v>
                </c:pt>
                <c:pt idx="91">
                  <c:v>45570</c:v>
                </c:pt>
                <c:pt idx="92">
                  <c:v>45577</c:v>
                </c:pt>
                <c:pt idx="93">
                  <c:v>45584</c:v>
                </c:pt>
                <c:pt idx="94">
                  <c:v>45591</c:v>
                </c:pt>
                <c:pt idx="95">
                  <c:v>45598</c:v>
                </c:pt>
                <c:pt idx="96">
                  <c:v>45605</c:v>
                </c:pt>
                <c:pt idx="97">
                  <c:v>45612</c:v>
                </c:pt>
                <c:pt idx="98">
                  <c:v>45619</c:v>
                </c:pt>
                <c:pt idx="99">
                  <c:v>45626</c:v>
                </c:pt>
                <c:pt idx="100">
                  <c:v>45633</c:v>
                </c:pt>
                <c:pt idx="101">
                  <c:v>45640</c:v>
                </c:pt>
                <c:pt idx="102">
                  <c:v>45647</c:v>
                </c:pt>
              </c:numCache>
            </c:numRef>
          </c:cat>
          <c:val>
            <c:numRef>
              <c:f>Sheet1!$W$7:$W$109</c:f>
              <c:numCache>
                <c:formatCode>General</c:formatCode>
                <c:ptCount val="103"/>
                <c:pt idx="0">
                  <c:v>22.177196141006601</c:v>
                </c:pt>
                <c:pt idx="1">
                  <c:v>23.355446096205501</c:v>
                </c:pt>
                <c:pt idx="2">
                  <c:v>23.99502515140744</c:v>
                </c:pt>
                <c:pt idx="3">
                  <c:v>24.35890560459708</c:v>
                </c:pt>
                <c:pt idx="4">
                  <c:v>25.584296591766911</c:v>
                </c:pt>
                <c:pt idx="5">
                  <c:v>25.124597459618069</c:v>
                </c:pt>
                <c:pt idx="6">
                  <c:v>24.80965121427656</c:v>
                </c:pt>
                <c:pt idx="7">
                  <c:v>23.09949836518658</c:v>
                </c:pt>
                <c:pt idx="8">
                  <c:v>23.331299512011469</c:v>
                </c:pt>
                <c:pt idx="9">
                  <c:v>29.08889863910936</c:v>
                </c:pt>
                <c:pt idx="10">
                  <c:v>29.892778930369499</c:v>
                </c:pt>
                <c:pt idx="11">
                  <c:v>27.017413790844831</c:v>
                </c:pt>
                <c:pt idx="12">
                  <c:v>25.469977117675999</c:v>
                </c:pt>
                <c:pt idx="13">
                  <c:v>26.856843046116769</c:v>
                </c:pt>
                <c:pt idx="14">
                  <c:v>25.209552711779331</c:v>
                </c:pt>
                <c:pt idx="15">
                  <c:v>25.66480893650704</c:v>
                </c:pt>
                <c:pt idx="16">
                  <c:v>24.186882732513698</c:v>
                </c:pt>
                <c:pt idx="17">
                  <c:v>26.404525305652211</c:v>
                </c:pt>
                <c:pt idx="18">
                  <c:v>25.30786385955032</c:v>
                </c:pt>
                <c:pt idx="19">
                  <c:v>24.28759070587337</c:v>
                </c:pt>
                <c:pt idx="20">
                  <c:v>24.917297331609252</c:v>
                </c:pt>
                <c:pt idx="21">
                  <c:v>23.182295722161651</c:v>
                </c:pt>
                <c:pt idx="22">
                  <c:v>22.594848938612309</c:v>
                </c:pt>
                <c:pt idx="23">
                  <c:v>23.92031187983175</c:v>
                </c:pt>
                <c:pt idx="24">
                  <c:v>26.17965468751666</c:v>
                </c:pt>
                <c:pt idx="25">
                  <c:v>24.153225809697499</c:v>
                </c:pt>
                <c:pt idx="26">
                  <c:v>25.399521115520209</c:v>
                </c:pt>
                <c:pt idx="27">
                  <c:v>24.18257752557847</c:v>
                </c:pt>
                <c:pt idx="28">
                  <c:v>22.101375738409619</c:v>
                </c:pt>
                <c:pt idx="29">
                  <c:v>24.63466611007409</c:v>
                </c:pt>
                <c:pt idx="30">
                  <c:v>25.606116064296451</c:v>
                </c:pt>
                <c:pt idx="31">
                  <c:v>22.944099777706189</c:v>
                </c:pt>
                <c:pt idx="32">
                  <c:v>26.468911032734841</c:v>
                </c:pt>
                <c:pt idx="33">
                  <c:v>25.945951424373309</c:v>
                </c:pt>
                <c:pt idx="34">
                  <c:v>23.832002631384309</c:v>
                </c:pt>
                <c:pt idx="35">
                  <c:v>22.419476523062269</c:v>
                </c:pt>
                <c:pt idx="36">
                  <c:v>23.644044206903072</c:v>
                </c:pt>
                <c:pt idx="37">
                  <c:v>22.86008191148526</c:v>
                </c:pt>
                <c:pt idx="38">
                  <c:v>25.802177750587049</c:v>
                </c:pt>
                <c:pt idx="39">
                  <c:v>27.037450105430771</c:v>
                </c:pt>
                <c:pt idx="40">
                  <c:v>24.781313340818659</c:v>
                </c:pt>
                <c:pt idx="41">
                  <c:v>29.784769100637291</c:v>
                </c:pt>
                <c:pt idx="42">
                  <c:v>28.163671439009409</c:v>
                </c:pt>
                <c:pt idx="43">
                  <c:v>28.04987448454763</c:v>
                </c:pt>
                <c:pt idx="44">
                  <c:v>25.554441225998239</c:v>
                </c:pt>
                <c:pt idx="45">
                  <c:v>25.007108016824521</c:v>
                </c:pt>
                <c:pt idx="46">
                  <c:v>27.526324166608489</c:v>
                </c:pt>
                <c:pt idx="47">
                  <c:v>29.213284433336351</c:v>
                </c:pt>
                <c:pt idx="48">
                  <c:v>28.226482664302239</c:v>
                </c:pt>
                <c:pt idx="49">
                  <c:v>27.591338724430251</c:v>
                </c:pt>
                <c:pt idx="50">
                  <c:v>24.134615017836339</c:v>
                </c:pt>
                <c:pt idx="51">
                  <c:v>30.720144336726548</c:v>
                </c:pt>
                <c:pt idx="52">
                  <c:v>26.339355972466102</c:v>
                </c:pt>
                <c:pt idx="53">
                  <c:v>24.075715374198239</c:v>
                </c:pt>
                <c:pt idx="54">
                  <c:v>24.969529182825351</c:v>
                </c:pt>
                <c:pt idx="55">
                  <c:v>23.5347956850805</c:v>
                </c:pt>
                <c:pt idx="56">
                  <c:v>27.349074276509199</c:v>
                </c:pt>
                <c:pt idx="57">
                  <c:v>24.746528823283281</c:v>
                </c:pt>
                <c:pt idx="58">
                  <c:v>25.518258283577389</c:v>
                </c:pt>
                <c:pt idx="59">
                  <c:v>26.326504811892399</c:v>
                </c:pt>
                <c:pt idx="60">
                  <c:v>26.333366365362739</c:v>
                </c:pt>
                <c:pt idx="61">
                  <c:v>26.406406974598241</c:v>
                </c:pt>
                <c:pt idx="62">
                  <c:v>25.610028314671951</c:v>
                </c:pt>
                <c:pt idx="63">
                  <c:v>25.935443471453109</c:v>
                </c:pt>
                <c:pt idx="64">
                  <c:v>25.050725198146139</c:v>
                </c:pt>
                <c:pt idx="65">
                  <c:v>26.668444638235592</c:v>
                </c:pt>
                <c:pt idx="66">
                  <c:v>25.2002045118703</c:v>
                </c:pt>
                <c:pt idx="67">
                  <c:v>28.407525119611801</c:v>
                </c:pt>
                <c:pt idx="68">
                  <c:v>25.780629789582761</c:v>
                </c:pt>
                <c:pt idx="69">
                  <c:v>26.833699636405729</c:v>
                </c:pt>
                <c:pt idx="70">
                  <c:v>23.655451561534079</c:v>
                </c:pt>
                <c:pt idx="71">
                  <c:v>24.649377175503339</c:v>
                </c:pt>
                <c:pt idx="72">
                  <c:v>26.110198287722831</c:v>
                </c:pt>
                <c:pt idx="73">
                  <c:v>25.612181245211261</c:v>
                </c:pt>
                <c:pt idx="74">
                  <c:v>24.307634334293251</c:v>
                </c:pt>
                <c:pt idx="75">
                  <c:v>25.392564769748311</c:v>
                </c:pt>
                <c:pt idx="76">
                  <c:v>24.928143620741078</c:v>
                </c:pt>
                <c:pt idx="77">
                  <c:v>25.56702287331828</c:v>
                </c:pt>
                <c:pt idx="78">
                  <c:v>25.59373840582548</c:v>
                </c:pt>
                <c:pt idx="79">
                  <c:v>23.148587964613881</c:v>
                </c:pt>
                <c:pt idx="80">
                  <c:v>28.709889078050061</c:v>
                </c:pt>
                <c:pt idx="81">
                  <c:v>28.657098510167351</c:v>
                </c:pt>
                <c:pt idx="82">
                  <c:v>25.488191809932879</c:v>
                </c:pt>
                <c:pt idx="83">
                  <c:v>23.723349427763381</c:v>
                </c:pt>
                <c:pt idx="84">
                  <c:v>26.151836703221861</c:v>
                </c:pt>
                <c:pt idx="85">
                  <c:v>26.38499789437985</c:v>
                </c:pt>
                <c:pt idx="86">
                  <c:v>26.002078577067401</c:v>
                </c:pt>
                <c:pt idx="87">
                  <c:v>24.75743571493955</c:v>
                </c:pt>
                <c:pt idx="88">
                  <c:v>27.348282399162159</c:v>
                </c:pt>
                <c:pt idx="89">
                  <c:v>29.979623034938861</c:v>
                </c:pt>
                <c:pt idx="90">
                  <c:v>28.770625870255621</c:v>
                </c:pt>
                <c:pt idx="91">
                  <c:v>24.974932223030159</c:v>
                </c:pt>
                <c:pt idx="92">
                  <c:v>23.852727425116171</c:v>
                </c:pt>
                <c:pt idx="93">
                  <c:v>23.606449177356069</c:v>
                </c:pt>
                <c:pt idx="94">
                  <c:v>26.508990349376258</c:v>
                </c:pt>
                <c:pt idx="95">
                  <c:v>25.961142627079081</c:v>
                </c:pt>
                <c:pt idx="96">
                  <c:v>23.921457914463289</c:v>
                </c:pt>
                <c:pt idx="97">
                  <c:v>24.986933396595759</c:v>
                </c:pt>
                <c:pt idx="98">
                  <c:v>26.026983431162481</c:v>
                </c:pt>
                <c:pt idx="99">
                  <c:v>23.717887067458239</c:v>
                </c:pt>
                <c:pt idx="100">
                  <c:v>25.12512622098027</c:v>
                </c:pt>
                <c:pt idx="101">
                  <c:v>24.550788227641089</c:v>
                </c:pt>
                <c:pt idx="102">
                  <c:v>24.400587347603771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AC-48B7-BC92-99E917585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38799"/>
        <c:axId val="70840719"/>
      </c:lineChart>
      <c:lineChart>
        <c:grouping val="standard"/>
        <c:varyColors val="0"/>
        <c:ser>
          <c:idx val="1"/>
          <c:order val="1"/>
          <c:tx>
            <c:strRef>
              <c:f>Sheet1!$X$6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Sheet1!$V$7:$V$109</c:f>
              <c:numCache>
                <c:formatCode>yyyy\-mm\-dd;@</c:formatCode>
                <c:ptCount val="103"/>
                <c:pt idx="0">
                  <c:v>44933</c:v>
                </c:pt>
                <c:pt idx="1">
                  <c:v>44940</c:v>
                </c:pt>
                <c:pt idx="2">
                  <c:v>44947</c:v>
                </c:pt>
                <c:pt idx="3">
                  <c:v>44954</c:v>
                </c:pt>
                <c:pt idx="4">
                  <c:v>44961</c:v>
                </c:pt>
                <c:pt idx="5">
                  <c:v>44968</c:v>
                </c:pt>
                <c:pt idx="6">
                  <c:v>44975</c:v>
                </c:pt>
                <c:pt idx="7">
                  <c:v>44982</c:v>
                </c:pt>
                <c:pt idx="8">
                  <c:v>44989</c:v>
                </c:pt>
                <c:pt idx="9">
                  <c:v>44996</c:v>
                </c:pt>
                <c:pt idx="10">
                  <c:v>45003</c:v>
                </c:pt>
                <c:pt idx="11">
                  <c:v>45010</c:v>
                </c:pt>
                <c:pt idx="12">
                  <c:v>45017</c:v>
                </c:pt>
                <c:pt idx="13">
                  <c:v>45024</c:v>
                </c:pt>
                <c:pt idx="14">
                  <c:v>45031</c:v>
                </c:pt>
                <c:pt idx="15">
                  <c:v>45038</c:v>
                </c:pt>
                <c:pt idx="16">
                  <c:v>45045</c:v>
                </c:pt>
                <c:pt idx="17">
                  <c:v>45052</c:v>
                </c:pt>
                <c:pt idx="18">
                  <c:v>45059</c:v>
                </c:pt>
                <c:pt idx="19">
                  <c:v>45066</c:v>
                </c:pt>
                <c:pt idx="20">
                  <c:v>45073</c:v>
                </c:pt>
                <c:pt idx="21">
                  <c:v>45080</c:v>
                </c:pt>
                <c:pt idx="22">
                  <c:v>45087</c:v>
                </c:pt>
                <c:pt idx="23">
                  <c:v>45094</c:v>
                </c:pt>
                <c:pt idx="24">
                  <c:v>45101</c:v>
                </c:pt>
                <c:pt idx="25">
                  <c:v>45108</c:v>
                </c:pt>
                <c:pt idx="26">
                  <c:v>45115</c:v>
                </c:pt>
                <c:pt idx="27">
                  <c:v>45122</c:v>
                </c:pt>
                <c:pt idx="28">
                  <c:v>45129</c:v>
                </c:pt>
                <c:pt idx="29">
                  <c:v>45136</c:v>
                </c:pt>
                <c:pt idx="30">
                  <c:v>45143</c:v>
                </c:pt>
                <c:pt idx="31">
                  <c:v>45150</c:v>
                </c:pt>
                <c:pt idx="32">
                  <c:v>45157</c:v>
                </c:pt>
                <c:pt idx="33">
                  <c:v>45164</c:v>
                </c:pt>
                <c:pt idx="34">
                  <c:v>45171</c:v>
                </c:pt>
                <c:pt idx="35">
                  <c:v>45178</c:v>
                </c:pt>
                <c:pt idx="36">
                  <c:v>45185</c:v>
                </c:pt>
                <c:pt idx="37">
                  <c:v>45192</c:v>
                </c:pt>
                <c:pt idx="38">
                  <c:v>45199</c:v>
                </c:pt>
                <c:pt idx="39">
                  <c:v>45206</c:v>
                </c:pt>
                <c:pt idx="40">
                  <c:v>45213</c:v>
                </c:pt>
                <c:pt idx="41">
                  <c:v>45220</c:v>
                </c:pt>
                <c:pt idx="42">
                  <c:v>45227</c:v>
                </c:pt>
                <c:pt idx="43">
                  <c:v>45234</c:v>
                </c:pt>
                <c:pt idx="44">
                  <c:v>45241</c:v>
                </c:pt>
                <c:pt idx="45">
                  <c:v>45248</c:v>
                </c:pt>
                <c:pt idx="46">
                  <c:v>45255</c:v>
                </c:pt>
                <c:pt idx="47">
                  <c:v>45262</c:v>
                </c:pt>
                <c:pt idx="48">
                  <c:v>45269</c:v>
                </c:pt>
                <c:pt idx="49">
                  <c:v>45276</c:v>
                </c:pt>
                <c:pt idx="50">
                  <c:v>45283</c:v>
                </c:pt>
                <c:pt idx="51">
                  <c:v>45290</c:v>
                </c:pt>
                <c:pt idx="52">
                  <c:v>45297</c:v>
                </c:pt>
                <c:pt idx="53">
                  <c:v>45304</c:v>
                </c:pt>
                <c:pt idx="54">
                  <c:v>45311</c:v>
                </c:pt>
                <c:pt idx="55">
                  <c:v>45318</c:v>
                </c:pt>
                <c:pt idx="56">
                  <c:v>45325</c:v>
                </c:pt>
                <c:pt idx="57">
                  <c:v>45332</c:v>
                </c:pt>
                <c:pt idx="58">
                  <c:v>45339</c:v>
                </c:pt>
                <c:pt idx="59">
                  <c:v>45346</c:v>
                </c:pt>
                <c:pt idx="60">
                  <c:v>45353</c:v>
                </c:pt>
                <c:pt idx="61">
                  <c:v>45360</c:v>
                </c:pt>
                <c:pt idx="62">
                  <c:v>45367</c:v>
                </c:pt>
                <c:pt idx="63">
                  <c:v>45374</c:v>
                </c:pt>
                <c:pt idx="64">
                  <c:v>45381</c:v>
                </c:pt>
                <c:pt idx="65">
                  <c:v>45388</c:v>
                </c:pt>
                <c:pt idx="66">
                  <c:v>45395</c:v>
                </c:pt>
                <c:pt idx="67">
                  <c:v>45402</c:v>
                </c:pt>
                <c:pt idx="68">
                  <c:v>45409</c:v>
                </c:pt>
                <c:pt idx="69">
                  <c:v>45416</c:v>
                </c:pt>
                <c:pt idx="70">
                  <c:v>45423</c:v>
                </c:pt>
                <c:pt idx="71">
                  <c:v>45430</c:v>
                </c:pt>
                <c:pt idx="72">
                  <c:v>45437</c:v>
                </c:pt>
                <c:pt idx="73">
                  <c:v>45444</c:v>
                </c:pt>
                <c:pt idx="74">
                  <c:v>45451</c:v>
                </c:pt>
                <c:pt idx="75">
                  <c:v>45458</c:v>
                </c:pt>
                <c:pt idx="76">
                  <c:v>45465</c:v>
                </c:pt>
                <c:pt idx="77">
                  <c:v>45472</c:v>
                </c:pt>
                <c:pt idx="78">
                  <c:v>45479</c:v>
                </c:pt>
                <c:pt idx="79">
                  <c:v>45486</c:v>
                </c:pt>
                <c:pt idx="80">
                  <c:v>45493</c:v>
                </c:pt>
                <c:pt idx="81">
                  <c:v>45500</c:v>
                </c:pt>
                <c:pt idx="82">
                  <c:v>45507</c:v>
                </c:pt>
                <c:pt idx="83">
                  <c:v>45514</c:v>
                </c:pt>
                <c:pt idx="84">
                  <c:v>45521</c:v>
                </c:pt>
                <c:pt idx="85">
                  <c:v>45528</c:v>
                </c:pt>
                <c:pt idx="86">
                  <c:v>45535</c:v>
                </c:pt>
                <c:pt idx="87">
                  <c:v>45542</c:v>
                </c:pt>
                <c:pt idx="88">
                  <c:v>45549</c:v>
                </c:pt>
                <c:pt idx="89">
                  <c:v>45556</c:v>
                </c:pt>
                <c:pt idx="90">
                  <c:v>45563</c:v>
                </c:pt>
                <c:pt idx="91">
                  <c:v>45570</c:v>
                </c:pt>
                <c:pt idx="92">
                  <c:v>45577</c:v>
                </c:pt>
                <c:pt idx="93">
                  <c:v>45584</c:v>
                </c:pt>
                <c:pt idx="94">
                  <c:v>45591</c:v>
                </c:pt>
                <c:pt idx="95">
                  <c:v>45598</c:v>
                </c:pt>
                <c:pt idx="96">
                  <c:v>45605</c:v>
                </c:pt>
                <c:pt idx="97">
                  <c:v>45612</c:v>
                </c:pt>
                <c:pt idx="98">
                  <c:v>45619</c:v>
                </c:pt>
                <c:pt idx="99">
                  <c:v>45626</c:v>
                </c:pt>
                <c:pt idx="100">
                  <c:v>45633</c:v>
                </c:pt>
                <c:pt idx="101">
                  <c:v>45640</c:v>
                </c:pt>
                <c:pt idx="102">
                  <c:v>45647</c:v>
                </c:pt>
              </c:numCache>
            </c:numRef>
          </c:cat>
          <c:val>
            <c:numRef>
              <c:f>Sheet1!$X$7:$X$109</c:f>
              <c:numCache>
                <c:formatCode>General</c:formatCode>
                <c:ptCount val="103"/>
                <c:pt idx="0">
                  <c:v>722.31127831258505</c:v>
                </c:pt>
                <c:pt idx="1">
                  <c:v>693.18964013537936</c:v>
                </c:pt>
                <c:pt idx="2">
                  <c:v>708.33314246954762</c:v>
                </c:pt>
                <c:pt idx="3">
                  <c:v>745.86968961276261</c:v>
                </c:pt>
                <c:pt idx="4">
                  <c:v>766.24968292341907</c:v>
                </c:pt>
                <c:pt idx="5">
                  <c:v>780.87248904492947</c:v>
                </c:pt>
                <c:pt idx="6">
                  <c:v>759.67152018114814</c:v>
                </c:pt>
                <c:pt idx="7">
                  <c:v>701.30077036706462</c:v>
                </c:pt>
                <c:pt idx="8">
                  <c:v>798.63038229615267</c:v>
                </c:pt>
                <c:pt idx="9">
                  <c:v>829.32450020100794</c:v>
                </c:pt>
                <c:pt idx="10">
                  <c:v>943.41610304246149</c:v>
                </c:pt>
                <c:pt idx="11">
                  <c:v>771.61733786652826</c:v>
                </c:pt>
                <c:pt idx="12">
                  <c:v>771.48560689440603</c:v>
                </c:pt>
                <c:pt idx="13">
                  <c:v>771.32853228447345</c:v>
                </c:pt>
                <c:pt idx="14">
                  <c:v>767.88297560079832</c:v>
                </c:pt>
                <c:pt idx="15">
                  <c:v>742.73957062251361</c:v>
                </c:pt>
                <c:pt idx="16">
                  <c:v>780.26883695089191</c:v>
                </c:pt>
                <c:pt idx="17">
                  <c:v>779.7256322759099</c:v>
                </c:pt>
                <c:pt idx="18">
                  <c:v>719.50256952701568</c:v>
                </c:pt>
                <c:pt idx="19">
                  <c:v>697.78248097974199</c:v>
                </c:pt>
                <c:pt idx="20">
                  <c:v>776.67215782626033</c:v>
                </c:pt>
                <c:pt idx="21">
                  <c:v>718.65116738701136</c:v>
                </c:pt>
                <c:pt idx="22">
                  <c:v>672.1967559237163</c:v>
                </c:pt>
                <c:pt idx="23">
                  <c:v>736.50640278001947</c:v>
                </c:pt>
                <c:pt idx="24">
                  <c:v>772.8234063754918</c:v>
                </c:pt>
                <c:pt idx="25">
                  <c:v>732.56733880812521</c:v>
                </c:pt>
                <c:pt idx="26">
                  <c:v>0</c:v>
                </c:pt>
                <c:pt idx="27">
                  <c:v>682.67416354708007</c:v>
                </c:pt>
                <c:pt idx="28">
                  <c:v>644.91814404679258</c:v>
                </c:pt>
                <c:pt idx="29">
                  <c:v>716.62243714205511</c:v>
                </c:pt>
                <c:pt idx="30">
                  <c:v>754.35617925417341</c:v>
                </c:pt>
                <c:pt idx="31">
                  <c:v>675.01541546011606</c:v>
                </c:pt>
                <c:pt idx="32">
                  <c:v>745.62922379214058</c:v>
                </c:pt>
                <c:pt idx="33">
                  <c:v>828.19476946599616</c:v>
                </c:pt>
                <c:pt idx="34">
                  <c:v>703.28239765215096</c:v>
                </c:pt>
                <c:pt idx="35">
                  <c:v>670.790737570023</c:v>
                </c:pt>
                <c:pt idx="36">
                  <c:v>677.87474741191113</c:v>
                </c:pt>
                <c:pt idx="37">
                  <c:v>666.37138771979517</c:v>
                </c:pt>
                <c:pt idx="38">
                  <c:v>738.71634899930723</c:v>
                </c:pt>
                <c:pt idx="39">
                  <c:v>852.22042732317777</c:v>
                </c:pt>
                <c:pt idx="40">
                  <c:v>727.33154655302781</c:v>
                </c:pt>
                <c:pt idx="41">
                  <c:v>880.13992692383192</c:v>
                </c:pt>
                <c:pt idx="42">
                  <c:v>825.47720987736568</c:v>
                </c:pt>
                <c:pt idx="43">
                  <c:v>946.68326385348257</c:v>
                </c:pt>
                <c:pt idx="44">
                  <c:v>769.444225314807</c:v>
                </c:pt>
                <c:pt idx="45">
                  <c:v>763.46700775365264</c:v>
                </c:pt>
                <c:pt idx="46">
                  <c:v>828.26709417324957</c:v>
                </c:pt>
                <c:pt idx="47">
                  <c:v>849.81444416575448</c:v>
                </c:pt>
                <c:pt idx="48">
                  <c:v>855.54468955500067</c:v>
                </c:pt>
                <c:pt idx="49">
                  <c:v>830.22338221810628</c:v>
                </c:pt>
                <c:pt idx="50">
                  <c:v>705.93748927171305</c:v>
                </c:pt>
                <c:pt idx="51">
                  <c:v>911.15948102730943</c:v>
                </c:pt>
                <c:pt idx="52">
                  <c:v>740.39929638602212</c:v>
                </c:pt>
                <c:pt idx="53">
                  <c:v>783.18302112266861</c:v>
                </c:pt>
                <c:pt idx="54">
                  <c:v>740.59623556259976</c:v>
                </c:pt>
                <c:pt idx="55">
                  <c:v>797.35887781052747</c:v>
                </c:pt>
                <c:pt idx="56">
                  <c:v>818.01081161039031</c:v>
                </c:pt>
                <c:pt idx="57">
                  <c:v>719.62905818107777</c:v>
                </c:pt>
                <c:pt idx="58">
                  <c:v>787.74863321403416</c:v>
                </c:pt>
                <c:pt idx="59">
                  <c:v>743.9870259840792</c:v>
                </c:pt>
                <c:pt idx="60">
                  <c:v>774.99097213262542</c:v>
                </c:pt>
                <c:pt idx="61">
                  <c:v>792.72033737743914</c:v>
                </c:pt>
                <c:pt idx="62">
                  <c:v>698.64157242425074</c:v>
                </c:pt>
                <c:pt idx="63">
                  <c:v>776.50717753530614</c:v>
                </c:pt>
                <c:pt idx="64">
                  <c:v>718.70530593481283</c:v>
                </c:pt>
                <c:pt idx="65">
                  <c:v>865.12434406436239</c:v>
                </c:pt>
                <c:pt idx="66">
                  <c:v>764.8262069352636</c:v>
                </c:pt>
                <c:pt idx="67">
                  <c:v>869.27026866012125</c:v>
                </c:pt>
                <c:pt idx="68">
                  <c:v>775.73915036854532</c:v>
                </c:pt>
                <c:pt idx="69">
                  <c:v>791.05746528124087</c:v>
                </c:pt>
                <c:pt idx="70">
                  <c:v>770.93116639039556</c:v>
                </c:pt>
                <c:pt idx="71">
                  <c:v>731.5935145689391</c:v>
                </c:pt>
                <c:pt idx="72">
                  <c:v>746.75167102887292</c:v>
                </c:pt>
                <c:pt idx="73">
                  <c:v>754.2787376714715</c:v>
                </c:pt>
                <c:pt idx="74">
                  <c:v>731.65979346222696</c:v>
                </c:pt>
                <c:pt idx="75">
                  <c:v>735.1147500842136</c:v>
                </c:pt>
                <c:pt idx="76">
                  <c:v>720.42335063941721</c:v>
                </c:pt>
                <c:pt idx="77">
                  <c:v>778.51584649254153</c:v>
                </c:pt>
                <c:pt idx="78">
                  <c:v>797.75682610958029</c:v>
                </c:pt>
                <c:pt idx="79">
                  <c:v>656.72544055609569</c:v>
                </c:pt>
                <c:pt idx="80">
                  <c:v>820.81572874145138</c:v>
                </c:pt>
                <c:pt idx="81">
                  <c:v>818.73330443548139</c:v>
                </c:pt>
                <c:pt idx="82">
                  <c:v>732.02086878127227</c:v>
                </c:pt>
                <c:pt idx="83">
                  <c:v>699.12710763618668</c:v>
                </c:pt>
                <c:pt idx="84">
                  <c:v>788.21635823510701</c:v>
                </c:pt>
                <c:pt idx="85">
                  <c:v>803.95088584175392</c:v>
                </c:pt>
                <c:pt idx="86">
                  <c:v>736.11884451677804</c:v>
                </c:pt>
                <c:pt idx="87">
                  <c:v>747.17940987687575</c:v>
                </c:pt>
                <c:pt idx="88">
                  <c:v>846.97630590205188</c:v>
                </c:pt>
                <c:pt idx="89">
                  <c:v>930.26770277415289</c:v>
                </c:pt>
                <c:pt idx="90">
                  <c:v>748.03627262664611</c:v>
                </c:pt>
                <c:pt idx="91">
                  <c:v>769.97716043601986</c:v>
                </c:pt>
                <c:pt idx="92">
                  <c:v>743.96656838937349</c:v>
                </c:pt>
                <c:pt idx="93">
                  <c:v>670.42315663691227</c:v>
                </c:pt>
                <c:pt idx="94">
                  <c:v>746.22807833494164</c:v>
                </c:pt>
                <c:pt idx="95">
                  <c:v>721.20054218025678</c:v>
                </c:pt>
                <c:pt idx="96">
                  <c:v>710.94572921784902</c:v>
                </c:pt>
                <c:pt idx="97">
                  <c:v>831.81501277267273</c:v>
                </c:pt>
                <c:pt idx="98">
                  <c:v>819.84997808161802</c:v>
                </c:pt>
                <c:pt idx="99">
                  <c:v>742.60704408211734</c:v>
                </c:pt>
                <c:pt idx="100">
                  <c:v>706.76980059617495</c:v>
                </c:pt>
                <c:pt idx="101">
                  <c:v>717.37403201167274</c:v>
                </c:pt>
                <c:pt idx="102">
                  <c:v>689.0725866963304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AC-48B7-BC92-99E917585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70479"/>
        <c:axId val="70860879"/>
      </c:lineChart>
      <c:dateAx>
        <c:axId val="70838799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40719"/>
        <c:crosses val="autoZero"/>
        <c:auto val="1"/>
        <c:lblOffset val="100"/>
        <c:baseTimeUnit val="days"/>
      </c:dateAx>
      <c:valAx>
        <c:axId val="7084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38799"/>
        <c:crosses val="autoZero"/>
        <c:crossBetween val="between"/>
      </c:valAx>
      <c:valAx>
        <c:axId val="7086087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0479"/>
        <c:crosses val="max"/>
        <c:crossBetween val="between"/>
      </c:valAx>
      <c:dateAx>
        <c:axId val="70870479"/>
        <c:scaling>
          <c:orientation val="minMax"/>
        </c:scaling>
        <c:delete val="1"/>
        <c:axPos val="b"/>
        <c:numFmt formatCode="yyyy\-mm\-dd;@" sourceLinked="1"/>
        <c:majorTickMark val="out"/>
        <c:minorTickMark val="none"/>
        <c:tickLblPos val="nextTo"/>
        <c:crossAx val="70860879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Sheet1!$X$6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Sheet1!$W$7:$W$109</c:f>
              <c:numCache>
                <c:formatCode>General</c:formatCode>
                <c:ptCount val="103"/>
                <c:pt idx="0">
                  <c:v>22.177196141006601</c:v>
                </c:pt>
                <c:pt idx="1">
                  <c:v>23.355446096205501</c:v>
                </c:pt>
                <c:pt idx="2">
                  <c:v>23.99502515140744</c:v>
                </c:pt>
                <c:pt idx="3">
                  <c:v>24.35890560459708</c:v>
                </c:pt>
                <c:pt idx="4">
                  <c:v>25.584296591766911</c:v>
                </c:pt>
                <c:pt idx="5">
                  <c:v>25.124597459618069</c:v>
                </c:pt>
                <c:pt idx="6">
                  <c:v>24.80965121427656</c:v>
                </c:pt>
                <c:pt idx="7">
                  <c:v>23.09949836518658</c:v>
                </c:pt>
                <c:pt idx="8">
                  <c:v>23.331299512011469</c:v>
                </c:pt>
                <c:pt idx="9">
                  <c:v>29.08889863910936</c:v>
                </c:pt>
                <c:pt idx="10">
                  <c:v>29.892778930369499</c:v>
                </c:pt>
                <c:pt idx="11">
                  <c:v>27.017413790844831</c:v>
                </c:pt>
                <c:pt idx="12">
                  <c:v>25.469977117675999</c:v>
                </c:pt>
                <c:pt idx="13">
                  <c:v>26.856843046116769</c:v>
                </c:pt>
                <c:pt idx="14">
                  <c:v>25.209552711779331</c:v>
                </c:pt>
                <c:pt idx="15">
                  <c:v>25.66480893650704</c:v>
                </c:pt>
                <c:pt idx="16">
                  <c:v>24.186882732513698</c:v>
                </c:pt>
                <c:pt idx="17">
                  <c:v>26.404525305652211</c:v>
                </c:pt>
                <c:pt idx="18">
                  <c:v>25.30786385955032</c:v>
                </c:pt>
                <c:pt idx="19">
                  <c:v>24.28759070587337</c:v>
                </c:pt>
                <c:pt idx="20">
                  <c:v>24.917297331609252</c:v>
                </c:pt>
                <c:pt idx="21">
                  <c:v>23.182295722161651</c:v>
                </c:pt>
                <c:pt idx="22">
                  <c:v>22.594848938612309</c:v>
                </c:pt>
                <c:pt idx="23">
                  <c:v>23.92031187983175</c:v>
                </c:pt>
                <c:pt idx="24">
                  <c:v>26.17965468751666</c:v>
                </c:pt>
                <c:pt idx="25">
                  <c:v>24.153225809697499</c:v>
                </c:pt>
                <c:pt idx="26">
                  <c:v>25.399521115520209</c:v>
                </c:pt>
                <c:pt idx="27">
                  <c:v>24.18257752557847</c:v>
                </c:pt>
                <c:pt idx="28">
                  <c:v>22.101375738409619</c:v>
                </c:pt>
                <c:pt idx="29">
                  <c:v>24.63466611007409</c:v>
                </c:pt>
                <c:pt idx="30">
                  <c:v>25.606116064296451</c:v>
                </c:pt>
                <c:pt idx="31">
                  <c:v>22.944099777706189</c:v>
                </c:pt>
                <c:pt idx="32">
                  <c:v>26.468911032734841</c:v>
                </c:pt>
                <c:pt idx="33">
                  <c:v>25.945951424373309</c:v>
                </c:pt>
                <c:pt idx="34">
                  <c:v>23.832002631384309</c:v>
                </c:pt>
                <c:pt idx="35">
                  <c:v>22.419476523062269</c:v>
                </c:pt>
                <c:pt idx="36">
                  <c:v>23.644044206903072</c:v>
                </c:pt>
                <c:pt idx="37">
                  <c:v>22.86008191148526</c:v>
                </c:pt>
                <c:pt idx="38">
                  <c:v>25.802177750587049</c:v>
                </c:pt>
                <c:pt idx="39">
                  <c:v>27.037450105430771</c:v>
                </c:pt>
                <c:pt idx="40">
                  <c:v>24.781313340818659</c:v>
                </c:pt>
                <c:pt idx="41">
                  <c:v>29.784769100637291</c:v>
                </c:pt>
                <c:pt idx="42">
                  <c:v>28.163671439009409</c:v>
                </c:pt>
                <c:pt idx="43">
                  <c:v>28.04987448454763</c:v>
                </c:pt>
                <c:pt idx="44">
                  <c:v>25.554441225998239</c:v>
                </c:pt>
                <c:pt idx="45">
                  <c:v>25.007108016824521</c:v>
                </c:pt>
                <c:pt idx="46">
                  <c:v>27.526324166608489</c:v>
                </c:pt>
                <c:pt idx="47">
                  <c:v>29.213284433336351</c:v>
                </c:pt>
                <c:pt idx="48">
                  <c:v>28.226482664302239</c:v>
                </c:pt>
                <c:pt idx="49">
                  <c:v>27.591338724430251</c:v>
                </c:pt>
                <c:pt idx="50">
                  <c:v>24.134615017836339</c:v>
                </c:pt>
                <c:pt idx="51">
                  <c:v>30.720144336726548</c:v>
                </c:pt>
                <c:pt idx="52">
                  <c:v>26.339355972466102</c:v>
                </c:pt>
                <c:pt idx="53">
                  <c:v>24.075715374198239</c:v>
                </c:pt>
                <c:pt idx="54">
                  <c:v>24.969529182825351</c:v>
                </c:pt>
                <c:pt idx="55">
                  <c:v>23.5347956850805</c:v>
                </c:pt>
                <c:pt idx="56">
                  <c:v>27.349074276509199</c:v>
                </c:pt>
                <c:pt idx="57">
                  <c:v>24.746528823283281</c:v>
                </c:pt>
                <c:pt idx="58">
                  <c:v>25.518258283577389</c:v>
                </c:pt>
                <c:pt idx="59">
                  <c:v>26.326504811892399</c:v>
                </c:pt>
                <c:pt idx="60">
                  <c:v>26.333366365362739</c:v>
                </c:pt>
                <c:pt idx="61">
                  <c:v>26.406406974598241</c:v>
                </c:pt>
                <c:pt idx="62">
                  <c:v>25.610028314671951</c:v>
                </c:pt>
                <c:pt idx="63">
                  <c:v>25.935443471453109</c:v>
                </c:pt>
                <c:pt idx="64">
                  <c:v>25.050725198146139</c:v>
                </c:pt>
                <c:pt idx="65">
                  <c:v>26.668444638235592</c:v>
                </c:pt>
                <c:pt idx="66">
                  <c:v>25.2002045118703</c:v>
                </c:pt>
                <c:pt idx="67">
                  <c:v>28.407525119611801</c:v>
                </c:pt>
                <c:pt idx="68">
                  <c:v>25.780629789582761</c:v>
                </c:pt>
                <c:pt idx="69">
                  <c:v>26.833699636405729</c:v>
                </c:pt>
                <c:pt idx="70">
                  <c:v>23.655451561534079</c:v>
                </c:pt>
                <c:pt idx="71">
                  <c:v>24.649377175503339</c:v>
                </c:pt>
                <c:pt idx="72">
                  <c:v>26.110198287722831</c:v>
                </c:pt>
                <c:pt idx="73">
                  <c:v>25.612181245211261</c:v>
                </c:pt>
                <c:pt idx="74">
                  <c:v>24.307634334293251</c:v>
                </c:pt>
                <c:pt idx="75">
                  <c:v>25.392564769748311</c:v>
                </c:pt>
                <c:pt idx="76">
                  <c:v>24.928143620741078</c:v>
                </c:pt>
                <c:pt idx="77">
                  <c:v>25.56702287331828</c:v>
                </c:pt>
                <c:pt idx="78">
                  <c:v>25.59373840582548</c:v>
                </c:pt>
                <c:pt idx="79">
                  <c:v>23.148587964613881</c:v>
                </c:pt>
                <c:pt idx="80">
                  <c:v>28.709889078050061</c:v>
                </c:pt>
                <c:pt idx="81">
                  <c:v>28.657098510167351</c:v>
                </c:pt>
                <c:pt idx="82">
                  <c:v>25.488191809932879</c:v>
                </c:pt>
                <c:pt idx="83">
                  <c:v>23.723349427763381</c:v>
                </c:pt>
                <c:pt idx="84">
                  <c:v>26.151836703221861</c:v>
                </c:pt>
                <c:pt idx="85">
                  <c:v>26.38499789437985</c:v>
                </c:pt>
                <c:pt idx="86">
                  <c:v>26.002078577067401</c:v>
                </c:pt>
                <c:pt idx="87">
                  <c:v>24.75743571493955</c:v>
                </c:pt>
                <c:pt idx="88">
                  <c:v>27.348282399162159</c:v>
                </c:pt>
                <c:pt idx="89">
                  <c:v>29.979623034938861</c:v>
                </c:pt>
                <c:pt idx="90">
                  <c:v>28.770625870255621</c:v>
                </c:pt>
                <c:pt idx="91">
                  <c:v>24.974932223030159</c:v>
                </c:pt>
                <c:pt idx="92">
                  <c:v>23.852727425116171</c:v>
                </c:pt>
                <c:pt idx="93">
                  <c:v>23.606449177356069</c:v>
                </c:pt>
                <c:pt idx="94">
                  <c:v>26.508990349376258</c:v>
                </c:pt>
                <c:pt idx="95">
                  <c:v>25.961142627079081</c:v>
                </c:pt>
                <c:pt idx="96">
                  <c:v>23.921457914463289</c:v>
                </c:pt>
                <c:pt idx="97">
                  <c:v>24.986933396595759</c:v>
                </c:pt>
                <c:pt idx="98">
                  <c:v>26.026983431162481</c:v>
                </c:pt>
                <c:pt idx="99">
                  <c:v>23.717887067458239</c:v>
                </c:pt>
                <c:pt idx="100">
                  <c:v>25.12512622098027</c:v>
                </c:pt>
                <c:pt idx="101">
                  <c:v>24.550788227641089</c:v>
                </c:pt>
                <c:pt idx="102">
                  <c:v>24.400587347603771</c:v>
                </c:pt>
              </c:numCache>
            </c:numRef>
          </c:xVal>
          <c:yVal>
            <c:numRef>
              <c:f>Sheet1!$X$7:$X$109</c:f>
              <c:numCache>
                <c:formatCode>General</c:formatCode>
                <c:ptCount val="103"/>
                <c:pt idx="0">
                  <c:v>722.31127831258505</c:v>
                </c:pt>
                <c:pt idx="1">
                  <c:v>693.18964013537936</c:v>
                </c:pt>
                <c:pt idx="2">
                  <c:v>708.33314246954762</c:v>
                </c:pt>
                <c:pt idx="3">
                  <c:v>745.86968961276261</c:v>
                </c:pt>
                <c:pt idx="4">
                  <c:v>766.24968292341907</c:v>
                </c:pt>
                <c:pt idx="5">
                  <c:v>780.87248904492947</c:v>
                </c:pt>
                <c:pt idx="6">
                  <c:v>759.67152018114814</c:v>
                </c:pt>
                <c:pt idx="7">
                  <c:v>701.30077036706462</c:v>
                </c:pt>
                <c:pt idx="8">
                  <c:v>798.63038229615267</c:v>
                </c:pt>
                <c:pt idx="9">
                  <c:v>829.32450020100794</c:v>
                </c:pt>
                <c:pt idx="10">
                  <c:v>943.41610304246149</c:v>
                </c:pt>
                <c:pt idx="11">
                  <c:v>771.61733786652826</c:v>
                </c:pt>
                <c:pt idx="12">
                  <c:v>771.48560689440603</c:v>
                </c:pt>
                <c:pt idx="13">
                  <c:v>771.32853228447345</c:v>
                </c:pt>
                <c:pt idx="14">
                  <c:v>767.88297560079832</c:v>
                </c:pt>
                <c:pt idx="15">
                  <c:v>742.73957062251361</c:v>
                </c:pt>
                <c:pt idx="16">
                  <c:v>780.26883695089191</c:v>
                </c:pt>
                <c:pt idx="17">
                  <c:v>779.7256322759099</c:v>
                </c:pt>
                <c:pt idx="18">
                  <c:v>719.50256952701568</c:v>
                </c:pt>
                <c:pt idx="19">
                  <c:v>697.78248097974199</c:v>
                </c:pt>
                <c:pt idx="20">
                  <c:v>776.67215782626033</c:v>
                </c:pt>
                <c:pt idx="21">
                  <c:v>718.65116738701136</c:v>
                </c:pt>
                <c:pt idx="22">
                  <c:v>672.1967559237163</c:v>
                </c:pt>
                <c:pt idx="23">
                  <c:v>736.50640278001947</c:v>
                </c:pt>
                <c:pt idx="24">
                  <c:v>772.8234063754918</c:v>
                </c:pt>
                <c:pt idx="25">
                  <c:v>732.56733880812521</c:v>
                </c:pt>
                <c:pt idx="26">
                  <c:v>0</c:v>
                </c:pt>
                <c:pt idx="27">
                  <c:v>682.67416354708007</c:v>
                </c:pt>
                <c:pt idx="28">
                  <c:v>644.91814404679258</c:v>
                </c:pt>
                <c:pt idx="29">
                  <c:v>716.62243714205511</c:v>
                </c:pt>
                <c:pt idx="30">
                  <c:v>754.35617925417341</c:v>
                </c:pt>
                <c:pt idx="31">
                  <c:v>675.01541546011606</c:v>
                </c:pt>
                <c:pt idx="32">
                  <c:v>745.62922379214058</c:v>
                </c:pt>
                <c:pt idx="33">
                  <c:v>828.19476946599616</c:v>
                </c:pt>
                <c:pt idx="34">
                  <c:v>703.28239765215096</c:v>
                </c:pt>
                <c:pt idx="35">
                  <c:v>670.790737570023</c:v>
                </c:pt>
                <c:pt idx="36">
                  <c:v>677.87474741191113</c:v>
                </c:pt>
                <c:pt idx="37">
                  <c:v>666.37138771979517</c:v>
                </c:pt>
                <c:pt idx="38">
                  <c:v>738.71634899930723</c:v>
                </c:pt>
                <c:pt idx="39">
                  <c:v>852.22042732317777</c:v>
                </c:pt>
                <c:pt idx="40">
                  <c:v>727.33154655302781</c:v>
                </c:pt>
                <c:pt idx="41">
                  <c:v>880.13992692383192</c:v>
                </c:pt>
                <c:pt idx="42">
                  <c:v>825.47720987736568</c:v>
                </c:pt>
                <c:pt idx="43">
                  <c:v>946.68326385348257</c:v>
                </c:pt>
                <c:pt idx="44">
                  <c:v>769.444225314807</c:v>
                </c:pt>
                <c:pt idx="45">
                  <c:v>763.46700775365264</c:v>
                </c:pt>
                <c:pt idx="46">
                  <c:v>828.26709417324957</c:v>
                </c:pt>
                <c:pt idx="47">
                  <c:v>849.81444416575448</c:v>
                </c:pt>
                <c:pt idx="48">
                  <c:v>855.54468955500067</c:v>
                </c:pt>
                <c:pt idx="49">
                  <c:v>830.22338221810628</c:v>
                </c:pt>
                <c:pt idx="50">
                  <c:v>705.93748927171305</c:v>
                </c:pt>
                <c:pt idx="51">
                  <c:v>911.15948102730943</c:v>
                </c:pt>
                <c:pt idx="52">
                  <c:v>740.39929638602212</c:v>
                </c:pt>
                <c:pt idx="53">
                  <c:v>783.18302112266861</c:v>
                </c:pt>
                <c:pt idx="54">
                  <c:v>740.59623556259976</c:v>
                </c:pt>
                <c:pt idx="55">
                  <c:v>797.35887781052747</c:v>
                </c:pt>
                <c:pt idx="56">
                  <c:v>818.01081161039031</c:v>
                </c:pt>
                <c:pt idx="57">
                  <c:v>719.62905818107777</c:v>
                </c:pt>
                <c:pt idx="58">
                  <c:v>787.74863321403416</c:v>
                </c:pt>
                <c:pt idx="59">
                  <c:v>743.9870259840792</c:v>
                </c:pt>
                <c:pt idx="60">
                  <c:v>774.99097213262542</c:v>
                </c:pt>
                <c:pt idx="61">
                  <c:v>792.72033737743914</c:v>
                </c:pt>
                <c:pt idx="62">
                  <c:v>698.64157242425074</c:v>
                </c:pt>
                <c:pt idx="63">
                  <c:v>776.50717753530614</c:v>
                </c:pt>
                <c:pt idx="64">
                  <c:v>718.70530593481283</c:v>
                </c:pt>
                <c:pt idx="65">
                  <c:v>865.12434406436239</c:v>
                </c:pt>
                <c:pt idx="66">
                  <c:v>764.8262069352636</c:v>
                </c:pt>
                <c:pt idx="67">
                  <c:v>869.27026866012125</c:v>
                </c:pt>
                <c:pt idx="68">
                  <c:v>775.73915036854532</c:v>
                </c:pt>
                <c:pt idx="69">
                  <c:v>791.05746528124087</c:v>
                </c:pt>
                <c:pt idx="70">
                  <c:v>770.93116639039556</c:v>
                </c:pt>
                <c:pt idx="71">
                  <c:v>731.5935145689391</c:v>
                </c:pt>
                <c:pt idx="72">
                  <c:v>746.75167102887292</c:v>
                </c:pt>
                <c:pt idx="73">
                  <c:v>754.2787376714715</c:v>
                </c:pt>
                <c:pt idx="74">
                  <c:v>731.65979346222696</c:v>
                </c:pt>
                <c:pt idx="75">
                  <c:v>735.1147500842136</c:v>
                </c:pt>
                <c:pt idx="76">
                  <c:v>720.42335063941721</c:v>
                </c:pt>
                <c:pt idx="77">
                  <c:v>778.51584649254153</c:v>
                </c:pt>
                <c:pt idx="78">
                  <c:v>797.75682610958029</c:v>
                </c:pt>
                <c:pt idx="79">
                  <c:v>656.72544055609569</c:v>
                </c:pt>
                <c:pt idx="80">
                  <c:v>820.81572874145138</c:v>
                </c:pt>
                <c:pt idx="81">
                  <c:v>818.73330443548139</c:v>
                </c:pt>
                <c:pt idx="82">
                  <c:v>732.02086878127227</c:v>
                </c:pt>
                <c:pt idx="83">
                  <c:v>699.12710763618668</c:v>
                </c:pt>
                <c:pt idx="84">
                  <c:v>788.21635823510701</c:v>
                </c:pt>
                <c:pt idx="85">
                  <c:v>803.95088584175392</c:v>
                </c:pt>
                <c:pt idx="86">
                  <c:v>736.11884451677804</c:v>
                </c:pt>
                <c:pt idx="87">
                  <c:v>747.17940987687575</c:v>
                </c:pt>
                <c:pt idx="88">
                  <c:v>846.97630590205188</c:v>
                </c:pt>
                <c:pt idx="89">
                  <c:v>930.26770277415289</c:v>
                </c:pt>
                <c:pt idx="90">
                  <c:v>748.03627262664611</c:v>
                </c:pt>
                <c:pt idx="91">
                  <c:v>769.97716043601986</c:v>
                </c:pt>
                <c:pt idx="92">
                  <c:v>743.96656838937349</c:v>
                </c:pt>
                <c:pt idx="93">
                  <c:v>670.42315663691227</c:v>
                </c:pt>
                <c:pt idx="94">
                  <c:v>746.22807833494164</c:v>
                </c:pt>
                <c:pt idx="95">
                  <c:v>721.20054218025678</c:v>
                </c:pt>
                <c:pt idx="96">
                  <c:v>710.94572921784902</c:v>
                </c:pt>
                <c:pt idx="97">
                  <c:v>831.81501277267273</c:v>
                </c:pt>
                <c:pt idx="98">
                  <c:v>819.84997808161802</c:v>
                </c:pt>
                <c:pt idx="99">
                  <c:v>742.60704408211734</c:v>
                </c:pt>
                <c:pt idx="100">
                  <c:v>706.76980059617495</c:v>
                </c:pt>
                <c:pt idx="101">
                  <c:v>717.37403201167274</c:v>
                </c:pt>
                <c:pt idx="102">
                  <c:v>689.0725866963304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42-44E6-A70F-808B83667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870751"/>
        <c:axId val="471874111"/>
      </c:scatterChart>
      <c:valAx>
        <c:axId val="471870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74111"/>
        <c:crosses val="autoZero"/>
        <c:crossBetween val="midCat"/>
      </c:valAx>
      <c:valAx>
        <c:axId val="47187411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70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boxWhisker" uniqueId="{514BE36C-72F9-410A-9D52-ADBF10A5BCFB}">
          <cx:tx>
            <cx:txData>
              <cx:f>_xlchart.v1.2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</cx:axis>
    </cx:plotArea>
  </cx:chart>
  <cx:spPr>
    <a:ln w="28575"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C0346EBC-3744-4D52-AF2E-FE7740DDF811}">
          <cx:tx>
            <cx:txData>
              <cx:f>_xlchart.v1.0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</cx:axis>
    </cx:plotArea>
  </cx:chart>
  <cx:spPr>
    <a:ln w="28575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201929</xdr:colOff>
      <xdr:row>2</xdr:row>
      <xdr:rowOff>114299</xdr:rowOff>
    </xdr:from>
    <xdr:to>
      <xdr:col>15</xdr:col>
      <xdr:colOff>352425</xdr:colOff>
      <xdr:row>19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3973A6-6311-4FA3-AB7B-5E6B666B29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236221</xdr:colOff>
      <xdr:row>21</xdr:row>
      <xdr:rowOff>39051</xdr:rowOff>
    </xdr:from>
    <xdr:to>
      <xdr:col>9</xdr:col>
      <xdr:colOff>371475</xdr:colOff>
      <xdr:row>36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F4DB91-C3DE-DD9A-E3EF-F1AB56E1A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607696</xdr:colOff>
      <xdr:row>21</xdr:row>
      <xdr:rowOff>37147</xdr:rowOff>
    </xdr:from>
    <xdr:to>
      <xdr:col>12</xdr:col>
      <xdr:colOff>314326</xdr:colOff>
      <xdr:row>36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538FF25-FECE-F91A-83AA-A270DBD7C2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2796" y="4094797"/>
              <a:ext cx="1535430" cy="29918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628650</xdr:colOff>
      <xdr:row>21</xdr:row>
      <xdr:rowOff>29527</xdr:rowOff>
    </xdr:from>
    <xdr:to>
      <xdr:col>15</xdr:col>
      <xdr:colOff>323850</xdr:colOff>
      <xdr:row>36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EECF086-38C7-0950-9797-E9B6AAB311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53500" y="4087177"/>
              <a:ext cx="1543050" cy="29994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A715-5478-4020-9BE5-5A5A8B75F066}">
  <dimension ref="B3:X109"/>
  <sheetViews>
    <sheetView tabSelected="1" workbookViewId="0">
      <selection activeCell="Q10" sqref="Q10"/>
    </sheetView>
  </sheetViews>
  <sheetFormatPr defaultRowHeight="15" x14ac:dyDescent="0.25"/>
  <cols>
    <col min="1" max="1" width="3" customWidth="1"/>
    <col min="2" max="2" width="7.140625" bestFit="1" customWidth="1"/>
    <col min="3" max="3" width="32.7109375" bestFit="1" customWidth="1"/>
    <col min="20" max="20" width="13.140625" bestFit="1" customWidth="1"/>
    <col min="21" max="21" width="15.85546875" bestFit="1" customWidth="1"/>
    <col min="22" max="22" width="9.85546875" style="3" bestFit="1" customWidth="1"/>
    <col min="23" max="23" width="9.28515625" bestFit="1" customWidth="1"/>
    <col min="24" max="24" width="14.5703125" bestFit="1" customWidth="1"/>
  </cols>
  <sheetData>
    <row r="3" spans="2:24" x14ac:dyDescent="0.25">
      <c r="T3" t="s">
        <v>22</v>
      </c>
      <c r="U3" s="3">
        <f>_xlfn.MINIFS(master_data!B:B,master_data!C:C,Sheet1!$C$6)</f>
        <v>44933</v>
      </c>
    </row>
    <row r="4" spans="2:24" x14ac:dyDescent="0.25">
      <c r="T4" t="s">
        <v>23</v>
      </c>
      <c r="U4" s="3">
        <f>_xlfn.MAXIFS(master_data!B:B,master_data!C:C,Sheet1!$C$6)</f>
        <v>45654</v>
      </c>
    </row>
    <row r="5" spans="2:24" ht="15.75" thickBot="1" x14ac:dyDescent="0.3"/>
    <row r="6" spans="2:24" ht="15.75" thickBot="1" x14ac:dyDescent="0.3">
      <c r="B6" s="5" t="s">
        <v>20</v>
      </c>
      <c r="C6" s="4" t="s">
        <v>15</v>
      </c>
      <c r="T6" s="8" t="s">
        <v>26</v>
      </c>
      <c r="U6" s="8" t="s">
        <v>25</v>
      </c>
      <c r="V6" s="6" t="s">
        <v>24</v>
      </c>
      <c r="W6" s="9" t="str">
        <f>$C$10</f>
        <v>units_sold</v>
      </c>
      <c r="X6" s="9" t="str">
        <f>$C$12</f>
        <v>revenue</v>
      </c>
    </row>
    <row r="7" spans="2:24" x14ac:dyDescent="0.25">
      <c r="T7" t="str">
        <f>U7&amp;V7</f>
        <v>mid_tier44933</v>
      </c>
      <c r="U7" t="str">
        <f>$C$6</f>
        <v>mid_tier</v>
      </c>
      <c r="V7" s="3" cm="1">
        <f t="array" ref="V7:V109">_xlfn.SEQUENCE((U4-U3)/7,1,$U$3,7)</f>
        <v>44933</v>
      </c>
      <c r="W7" cm="1">
        <f t="array" ref="W7">_xlfn.XLOOKUP(T7,master_data!$A$2:$A$313,_xlfn.XLOOKUP($W$6,master_data!$D$1:$P$1,master_data!$D$2:$P$313),)</f>
        <v>22.177196141006601</v>
      </c>
      <c r="X7" cm="1">
        <f t="array" ref="X7">_xlfn.XLOOKUP(T7,master_data!$A$2:$A$313,_xlfn.XLOOKUP($X$6,master_data!$D$1:$P$1,master_data!$D$2:$P$313),)</f>
        <v>722.31127831258505</v>
      </c>
    </row>
    <row r="8" spans="2:24" x14ac:dyDescent="0.25">
      <c r="T8" t="str">
        <f t="shared" ref="T8:T71" si="0">U8&amp;V8</f>
        <v>mid_tier44940</v>
      </c>
      <c r="U8" t="str">
        <f t="shared" ref="U8:U71" si="1">$C$6</f>
        <v>mid_tier</v>
      </c>
      <c r="V8" s="3">
        <v>44940</v>
      </c>
      <c r="W8" cm="1">
        <f t="array" ref="W8">_xlfn.XLOOKUP(T8,master_data!$A$2:$A$313,_xlfn.XLOOKUP($W$6,master_data!$D$1:$P$1,master_data!$D$2:$P$313),)</f>
        <v>23.355446096205501</v>
      </c>
      <c r="X8" cm="1">
        <f t="array" ref="X8">_xlfn.XLOOKUP(T8,master_data!$A$2:$A$313,_xlfn.XLOOKUP($X$6,master_data!$D$1:$P$1,master_data!$D$2:$P$313),)</f>
        <v>693.18964013537936</v>
      </c>
    </row>
    <row r="9" spans="2:24" ht="15.75" thickBot="1" x14ac:dyDescent="0.3">
      <c r="T9" t="str">
        <f t="shared" si="0"/>
        <v>mid_tier44947</v>
      </c>
      <c r="U9" t="str">
        <f t="shared" si="1"/>
        <v>mid_tier</v>
      </c>
      <c r="V9" s="3">
        <v>44947</v>
      </c>
      <c r="W9" cm="1">
        <f t="array" ref="W9">_xlfn.XLOOKUP(T9,master_data!$A$2:$A$313,_xlfn.XLOOKUP($W$6,master_data!$D$1:$P$1,master_data!$D$2:$P$313),)</f>
        <v>23.99502515140744</v>
      </c>
      <c r="X9" cm="1">
        <f t="array" ref="X9">_xlfn.XLOOKUP(T9,master_data!$A$2:$A$313,_xlfn.XLOOKUP($X$6,master_data!$D$1:$P$1,master_data!$D$2:$P$313),)</f>
        <v>708.33314246954762</v>
      </c>
    </row>
    <row r="10" spans="2:24" ht="15.75" thickBot="1" x14ac:dyDescent="0.3">
      <c r="B10" s="5" t="s">
        <v>18</v>
      </c>
      <c r="C10" s="4" t="s">
        <v>12</v>
      </c>
      <c r="T10" t="str">
        <f t="shared" si="0"/>
        <v>mid_tier44954</v>
      </c>
      <c r="U10" t="str">
        <f t="shared" si="1"/>
        <v>mid_tier</v>
      </c>
      <c r="V10" s="3">
        <v>44954</v>
      </c>
      <c r="W10" cm="1">
        <f t="array" ref="W10">_xlfn.XLOOKUP(T10,master_data!$A$2:$A$313,_xlfn.XLOOKUP($W$6,master_data!$D$1:$P$1,master_data!$D$2:$P$313),)</f>
        <v>24.35890560459708</v>
      </c>
      <c r="X10" cm="1">
        <f t="array" ref="X10">_xlfn.XLOOKUP(T10,master_data!$A$2:$A$313,_xlfn.XLOOKUP($X$6,master_data!$D$1:$P$1,master_data!$D$2:$P$313),)</f>
        <v>745.86968961276261</v>
      </c>
    </row>
    <row r="11" spans="2:24" ht="15.75" thickBot="1" x14ac:dyDescent="0.3">
      <c r="T11" t="str">
        <f t="shared" si="0"/>
        <v>mid_tier44961</v>
      </c>
      <c r="U11" t="str">
        <f t="shared" si="1"/>
        <v>mid_tier</v>
      </c>
      <c r="V11" s="3">
        <v>44961</v>
      </c>
      <c r="W11" cm="1">
        <f t="array" ref="W11">_xlfn.XLOOKUP(T11,master_data!$A$2:$A$313,_xlfn.XLOOKUP($W$6,master_data!$D$1:$P$1,master_data!$D$2:$P$313),)</f>
        <v>25.584296591766911</v>
      </c>
      <c r="X11" cm="1">
        <f t="array" ref="X11">_xlfn.XLOOKUP(T11,master_data!$A$2:$A$313,_xlfn.XLOOKUP($X$6,master_data!$D$1:$P$1,master_data!$D$2:$P$313),)</f>
        <v>766.24968292341907</v>
      </c>
    </row>
    <row r="12" spans="2:24" ht="15.75" thickBot="1" x14ac:dyDescent="0.3">
      <c r="B12" s="5" t="s">
        <v>19</v>
      </c>
      <c r="C12" s="4" t="s">
        <v>13</v>
      </c>
      <c r="T12" t="str">
        <f t="shared" si="0"/>
        <v>mid_tier44968</v>
      </c>
      <c r="U12" t="str">
        <f t="shared" si="1"/>
        <v>mid_tier</v>
      </c>
      <c r="V12" s="3">
        <v>44968</v>
      </c>
      <c r="W12" cm="1">
        <f t="array" ref="W12">_xlfn.XLOOKUP(T12,master_data!$A$2:$A$313,_xlfn.XLOOKUP($W$6,master_data!$D$1:$P$1,master_data!$D$2:$P$313),)</f>
        <v>25.124597459618069</v>
      </c>
      <c r="X12" cm="1">
        <f t="array" ref="X12">_xlfn.XLOOKUP(T12,master_data!$A$2:$A$313,_xlfn.XLOOKUP($X$6,master_data!$D$1:$P$1,master_data!$D$2:$P$313),)</f>
        <v>780.87248904492947</v>
      </c>
    </row>
    <row r="13" spans="2:24" x14ac:dyDescent="0.25">
      <c r="T13" t="str">
        <f t="shared" si="0"/>
        <v>mid_tier44975</v>
      </c>
      <c r="U13" t="str">
        <f t="shared" si="1"/>
        <v>mid_tier</v>
      </c>
      <c r="V13" s="3">
        <v>44975</v>
      </c>
      <c r="W13" cm="1">
        <f t="array" ref="W13">_xlfn.XLOOKUP(T13,master_data!$A$2:$A$313,_xlfn.XLOOKUP($W$6,master_data!$D$1:$P$1,master_data!$D$2:$P$313),)</f>
        <v>24.80965121427656</v>
      </c>
      <c r="X13" cm="1">
        <f t="array" ref="X13">_xlfn.XLOOKUP(T13,master_data!$A$2:$A$313,_xlfn.XLOOKUP($X$6,master_data!$D$1:$P$1,master_data!$D$2:$P$313),)</f>
        <v>759.67152018114814</v>
      </c>
    </row>
    <row r="14" spans="2:24" x14ac:dyDescent="0.25">
      <c r="T14" t="str">
        <f t="shared" si="0"/>
        <v>mid_tier44982</v>
      </c>
      <c r="U14" t="str">
        <f t="shared" si="1"/>
        <v>mid_tier</v>
      </c>
      <c r="V14" s="3">
        <v>44982</v>
      </c>
      <c r="W14" cm="1">
        <f t="array" ref="W14">_xlfn.XLOOKUP(T14,master_data!$A$2:$A$313,_xlfn.XLOOKUP($W$6,master_data!$D$1:$P$1,master_data!$D$2:$P$313),)</f>
        <v>23.09949836518658</v>
      </c>
      <c r="X14" cm="1">
        <f t="array" ref="X14">_xlfn.XLOOKUP(T14,master_data!$A$2:$A$313,_xlfn.XLOOKUP($X$6,master_data!$D$1:$P$1,master_data!$D$2:$P$313),)</f>
        <v>701.30077036706462</v>
      </c>
    </row>
    <row r="15" spans="2:24" x14ac:dyDescent="0.25">
      <c r="T15" t="str">
        <f t="shared" si="0"/>
        <v>mid_tier44989</v>
      </c>
      <c r="U15" t="str">
        <f t="shared" si="1"/>
        <v>mid_tier</v>
      </c>
      <c r="V15" s="3">
        <v>44989</v>
      </c>
      <c r="W15" cm="1">
        <f t="array" ref="W15">_xlfn.XLOOKUP(T15,master_data!$A$2:$A$313,_xlfn.XLOOKUP($W$6,master_data!$D$1:$P$1,master_data!$D$2:$P$313),)</f>
        <v>23.331299512011469</v>
      </c>
      <c r="X15" cm="1">
        <f t="array" ref="X15">_xlfn.XLOOKUP(T15,master_data!$A$2:$A$313,_xlfn.XLOOKUP($X$6,master_data!$D$1:$P$1,master_data!$D$2:$P$313),)</f>
        <v>798.63038229615267</v>
      </c>
    </row>
    <row r="16" spans="2:24" x14ac:dyDescent="0.25">
      <c r="T16" t="str">
        <f t="shared" si="0"/>
        <v>mid_tier44996</v>
      </c>
      <c r="U16" t="str">
        <f t="shared" si="1"/>
        <v>mid_tier</v>
      </c>
      <c r="V16" s="3">
        <v>44996</v>
      </c>
      <c r="W16" cm="1">
        <f t="array" ref="W16">_xlfn.XLOOKUP(T16,master_data!$A$2:$A$313,_xlfn.XLOOKUP($W$6,master_data!$D$1:$P$1,master_data!$D$2:$P$313),)</f>
        <v>29.08889863910936</v>
      </c>
      <c r="X16" cm="1">
        <f t="array" ref="X16">_xlfn.XLOOKUP(T16,master_data!$A$2:$A$313,_xlfn.XLOOKUP($X$6,master_data!$D$1:$P$1,master_data!$D$2:$P$313),)</f>
        <v>829.32450020100794</v>
      </c>
    </row>
    <row r="17" spans="3:24" x14ac:dyDescent="0.25">
      <c r="T17" t="str">
        <f t="shared" si="0"/>
        <v>mid_tier45003</v>
      </c>
      <c r="U17" t="str">
        <f t="shared" si="1"/>
        <v>mid_tier</v>
      </c>
      <c r="V17" s="3">
        <v>45003</v>
      </c>
      <c r="W17" cm="1">
        <f t="array" ref="W17">_xlfn.XLOOKUP(T17,master_data!$A$2:$A$313,_xlfn.XLOOKUP($W$6,master_data!$D$1:$P$1,master_data!$D$2:$P$313),)</f>
        <v>29.892778930369499</v>
      </c>
      <c r="X17" cm="1">
        <f t="array" ref="X17">_xlfn.XLOOKUP(T17,master_data!$A$2:$A$313,_xlfn.XLOOKUP($X$6,master_data!$D$1:$P$1,master_data!$D$2:$P$313),)</f>
        <v>943.41610304246149</v>
      </c>
    </row>
    <row r="18" spans="3:24" x14ac:dyDescent="0.25">
      <c r="T18" t="str">
        <f t="shared" si="0"/>
        <v>mid_tier45010</v>
      </c>
      <c r="U18" t="str">
        <f t="shared" si="1"/>
        <v>mid_tier</v>
      </c>
      <c r="V18" s="3">
        <v>45010</v>
      </c>
      <c r="W18" cm="1">
        <f t="array" ref="W18">_xlfn.XLOOKUP(T18,master_data!$A$2:$A$313,_xlfn.XLOOKUP($W$6,master_data!$D$1:$P$1,master_data!$D$2:$P$313),)</f>
        <v>27.017413790844831</v>
      </c>
      <c r="X18" cm="1">
        <f t="array" ref="X18">_xlfn.XLOOKUP(T18,master_data!$A$2:$A$313,_xlfn.XLOOKUP($X$6,master_data!$D$1:$P$1,master_data!$D$2:$P$313),)</f>
        <v>771.61733786652826</v>
      </c>
    </row>
    <row r="19" spans="3:24" x14ac:dyDescent="0.25">
      <c r="C19" s="10">
        <f>CORREL(W:W,X:X)</f>
        <v>0.5172542814286909</v>
      </c>
      <c r="T19" t="str">
        <f t="shared" si="0"/>
        <v>mid_tier45017</v>
      </c>
      <c r="U19" t="str">
        <f t="shared" si="1"/>
        <v>mid_tier</v>
      </c>
      <c r="V19" s="3">
        <v>45017</v>
      </c>
      <c r="W19" cm="1">
        <f t="array" ref="W19">_xlfn.XLOOKUP(T19,master_data!$A$2:$A$313,_xlfn.XLOOKUP($W$6,master_data!$D$1:$P$1,master_data!$D$2:$P$313),)</f>
        <v>25.469977117675999</v>
      </c>
      <c r="X19" cm="1">
        <f t="array" ref="X19">_xlfn.XLOOKUP(T19,master_data!$A$2:$A$313,_xlfn.XLOOKUP($X$6,master_data!$D$1:$P$1,master_data!$D$2:$P$313),)</f>
        <v>771.48560689440603</v>
      </c>
    </row>
    <row r="20" spans="3:24" x14ac:dyDescent="0.25">
      <c r="T20" t="str">
        <f t="shared" si="0"/>
        <v>mid_tier45024</v>
      </c>
      <c r="U20" t="str">
        <f t="shared" si="1"/>
        <v>mid_tier</v>
      </c>
      <c r="V20" s="3">
        <v>45024</v>
      </c>
      <c r="W20" cm="1">
        <f t="array" ref="W20">_xlfn.XLOOKUP(T20,master_data!$A$2:$A$313,_xlfn.XLOOKUP($W$6,master_data!$D$1:$P$1,master_data!$D$2:$P$313),)</f>
        <v>26.856843046116769</v>
      </c>
      <c r="X20" cm="1">
        <f t="array" ref="X20">_xlfn.XLOOKUP(T20,master_data!$A$2:$A$313,_xlfn.XLOOKUP($X$6,master_data!$D$1:$P$1,master_data!$D$2:$P$313),)</f>
        <v>771.32853228447345</v>
      </c>
    </row>
    <row r="21" spans="3:24" x14ac:dyDescent="0.25">
      <c r="T21" t="str">
        <f t="shared" si="0"/>
        <v>mid_tier45031</v>
      </c>
      <c r="U21" t="str">
        <f t="shared" si="1"/>
        <v>mid_tier</v>
      </c>
      <c r="V21" s="3">
        <v>45031</v>
      </c>
      <c r="W21" cm="1">
        <f t="array" ref="W21">_xlfn.XLOOKUP(T21,master_data!$A$2:$A$313,_xlfn.XLOOKUP($W$6,master_data!$D$1:$P$1,master_data!$D$2:$P$313),)</f>
        <v>25.209552711779331</v>
      </c>
      <c r="X21" cm="1">
        <f t="array" ref="X21">_xlfn.XLOOKUP(T21,master_data!$A$2:$A$313,_xlfn.XLOOKUP($X$6,master_data!$D$1:$P$1,master_data!$D$2:$P$313),)</f>
        <v>767.88297560079832</v>
      </c>
    </row>
    <row r="22" spans="3:24" x14ac:dyDescent="0.25">
      <c r="T22" t="str">
        <f t="shared" si="0"/>
        <v>mid_tier45038</v>
      </c>
      <c r="U22" t="str">
        <f t="shared" si="1"/>
        <v>mid_tier</v>
      </c>
      <c r="V22" s="3">
        <v>45038</v>
      </c>
      <c r="W22" cm="1">
        <f t="array" ref="W22">_xlfn.XLOOKUP(T22,master_data!$A$2:$A$313,_xlfn.XLOOKUP($W$6,master_data!$D$1:$P$1,master_data!$D$2:$P$313),)</f>
        <v>25.66480893650704</v>
      </c>
      <c r="X22" cm="1">
        <f t="array" ref="X22">_xlfn.XLOOKUP(T22,master_data!$A$2:$A$313,_xlfn.XLOOKUP($X$6,master_data!$D$1:$P$1,master_data!$D$2:$P$313),)</f>
        <v>742.73957062251361</v>
      </c>
    </row>
    <row r="23" spans="3:24" x14ac:dyDescent="0.25">
      <c r="T23" t="str">
        <f t="shared" si="0"/>
        <v>mid_tier45045</v>
      </c>
      <c r="U23" t="str">
        <f t="shared" si="1"/>
        <v>mid_tier</v>
      </c>
      <c r="V23" s="3">
        <v>45045</v>
      </c>
      <c r="W23" cm="1">
        <f t="array" ref="W23">_xlfn.XLOOKUP(T23,master_data!$A$2:$A$313,_xlfn.XLOOKUP($W$6,master_data!$D$1:$P$1,master_data!$D$2:$P$313),)</f>
        <v>24.186882732513698</v>
      </c>
      <c r="X23" cm="1">
        <f t="array" ref="X23">_xlfn.XLOOKUP(T23,master_data!$A$2:$A$313,_xlfn.XLOOKUP($X$6,master_data!$D$1:$P$1,master_data!$D$2:$P$313),)</f>
        <v>780.26883695089191</v>
      </c>
    </row>
    <row r="24" spans="3:24" x14ac:dyDescent="0.25">
      <c r="T24" t="str">
        <f t="shared" si="0"/>
        <v>mid_tier45052</v>
      </c>
      <c r="U24" t="str">
        <f t="shared" si="1"/>
        <v>mid_tier</v>
      </c>
      <c r="V24" s="3">
        <v>45052</v>
      </c>
      <c r="W24" cm="1">
        <f t="array" ref="W24">_xlfn.XLOOKUP(T24,master_data!$A$2:$A$313,_xlfn.XLOOKUP($W$6,master_data!$D$1:$P$1,master_data!$D$2:$P$313),)</f>
        <v>26.404525305652211</v>
      </c>
      <c r="X24" cm="1">
        <f t="array" ref="X24">_xlfn.XLOOKUP(T24,master_data!$A$2:$A$313,_xlfn.XLOOKUP($X$6,master_data!$D$1:$P$1,master_data!$D$2:$P$313),)</f>
        <v>779.7256322759099</v>
      </c>
    </row>
    <row r="25" spans="3:24" x14ac:dyDescent="0.25">
      <c r="T25" t="str">
        <f t="shared" si="0"/>
        <v>mid_tier45059</v>
      </c>
      <c r="U25" t="str">
        <f t="shared" si="1"/>
        <v>mid_tier</v>
      </c>
      <c r="V25" s="3">
        <v>45059</v>
      </c>
      <c r="W25" cm="1">
        <f t="array" ref="W25">_xlfn.XLOOKUP(T25,master_data!$A$2:$A$313,_xlfn.XLOOKUP($W$6,master_data!$D$1:$P$1,master_data!$D$2:$P$313),)</f>
        <v>25.30786385955032</v>
      </c>
      <c r="X25" cm="1">
        <f t="array" ref="X25">_xlfn.XLOOKUP(T25,master_data!$A$2:$A$313,_xlfn.XLOOKUP($X$6,master_data!$D$1:$P$1,master_data!$D$2:$P$313),)</f>
        <v>719.50256952701568</v>
      </c>
    </row>
    <row r="26" spans="3:24" x14ac:dyDescent="0.25">
      <c r="T26" t="str">
        <f t="shared" si="0"/>
        <v>mid_tier45066</v>
      </c>
      <c r="U26" t="str">
        <f t="shared" si="1"/>
        <v>mid_tier</v>
      </c>
      <c r="V26" s="3">
        <v>45066</v>
      </c>
      <c r="W26" cm="1">
        <f t="array" ref="W26">_xlfn.XLOOKUP(T26,master_data!$A$2:$A$313,_xlfn.XLOOKUP($W$6,master_data!$D$1:$P$1,master_data!$D$2:$P$313),)</f>
        <v>24.28759070587337</v>
      </c>
      <c r="X26" cm="1">
        <f t="array" ref="X26">_xlfn.XLOOKUP(T26,master_data!$A$2:$A$313,_xlfn.XLOOKUP($X$6,master_data!$D$1:$P$1,master_data!$D$2:$P$313),)</f>
        <v>697.78248097974199</v>
      </c>
    </row>
    <row r="27" spans="3:24" x14ac:dyDescent="0.25">
      <c r="T27" t="str">
        <f t="shared" si="0"/>
        <v>mid_tier45073</v>
      </c>
      <c r="U27" t="str">
        <f t="shared" si="1"/>
        <v>mid_tier</v>
      </c>
      <c r="V27" s="3">
        <v>45073</v>
      </c>
      <c r="W27" cm="1">
        <f t="array" ref="W27">_xlfn.XLOOKUP(T27,master_data!$A$2:$A$313,_xlfn.XLOOKUP($W$6,master_data!$D$1:$P$1,master_data!$D$2:$P$313),)</f>
        <v>24.917297331609252</v>
      </c>
      <c r="X27" cm="1">
        <f t="array" ref="X27">_xlfn.XLOOKUP(T27,master_data!$A$2:$A$313,_xlfn.XLOOKUP($X$6,master_data!$D$1:$P$1,master_data!$D$2:$P$313),)</f>
        <v>776.67215782626033</v>
      </c>
    </row>
    <row r="28" spans="3:24" x14ac:dyDescent="0.25">
      <c r="T28" t="str">
        <f t="shared" si="0"/>
        <v>mid_tier45080</v>
      </c>
      <c r="U28" t="str">
        <f t="shared" si="1"/>
        <v>mid_tier</v>
      </c>
      <c r="V28" s="3">
        <v>45080</v>
      </c>
      <c r="W28" cm="1">
        <f t="array" ref="W28">_xlfn.XLOOKUP(T28,master_data!$A$2:$A$313,_xlfn.XLOOKUP($W$6,master_data!$D$1:$P$1,master_data!$D$2:$P$313),)</f>
        <v>23.182295722161651</v>
      </c>
      <c r="X28" cm="1">
        <f t="array" ref="X28">_xlfn.XLOOKUP(T28,master_data!$A$2:$A$313,_xlfn.XLOOKUP($X$6,master_data!$D$1:$P$1,master_data!$D$2:$P$313),)</f>
        <v>718.65116738701136</v>
      </c>
    </row>
    <row r="29" spans="3:24" x14ac:dyDescent="0.25">
      <c r="T29" t="str">
        <f t="shared" si="0"/>
        <v>mid_tier45087</v>
      </c>
      <c r="U29" t="str">
        <f t="shared" si="1"/>
        <v>mid_tier</v>
      </c>
      <c r="V29" s="3">
        <v>45087</v>
      </c>
      <c r="W29" cm="1">
        <f t="array" ref="W29">_xlfn.XLOOKUP(T29,master_data!$A$2:$A$313,_xlfn.XLOOKUP($W$6,master_data!$D$1:$P$1,master_data!$D$2:$P$313),)</f>
        <v>22.594848938612309</v>
      </c>
      <c r="X29" cm="1">
        <f t="array" ref="X29">_xlfn.XLOOKUP(T29,master_data!$A$2:$A$313,_xlfn.XLOOKUP($X$6,master_data!$D$1:$P$1,master_data!$D$2:$P$313),)</f>
        <v>672.1967559237163</v>
      </c>
    </row>
    <row r="30" spans="3:24" x14ac:dyDescent="0.25">
      <c r="T30" t="str">
        <f t="shared" si="0"/>
        <v>mid_tier45094</v>
      </c>
      <c r="U30" t="str">
        <f t="shared" si="1"/>
        <v>mid_tier</v>
      </c>
      <c r="V30" s="3">
        <v>45094</v>
      </c>
      <c r="W30" cm="1">
        <f t="array" ref="W30">_xlfn.XLOOKUP(T30,master_data!$A$2:$A$313,_xlfn.XLOOKUP($W$6,master_data!$D$1:$P$1,master_data!$D$2:$P$313),)</f>
        <v>23.92031187983175</v>
      </c>
      <c r="X30" cm="1">
        <f t="array" ref="X30">_xlfn.XLOOKUP(T30,master_data!$A$2:$A$313,_xlfn.XLOOKUP($X$6,master_data!$D$1:$P$1,master_data!$D$2:$P$313),)</f>
        <v>736.50640278001947</v>
      </c>
    </row>
    <row r="31" spans="3:24" x14ac:dyDescent="0.25">
      <c r="T31" t="str">
        <f t="shared" si="0"/>
        <v>mid_tier45101</v>
      </c>
      <c r="U31" t="str">
        <f t="shared" si="1"/>
        <v>mid_tier</v>
      </c>
      <c r="V31" s="3">
        <v>45101</v>
      </c>
      <c r="W31" cm="1">
        <f t="array" ref="W31">_xlfn.XLOOKUP(T31,master_data!$A$2:$A$313,_xlfn.XLOOKUP($W$6,master_data!$D$1:$P$1,master_data!$D$2:$P$313),)</f>
        <v>26.17965468751666</v>
      </c>
      <c r="X31" cm="1">
        <f t="array" ref="X31">_xlfn.XLOOKUP(T31,master_data!$A$2:$A$313,_xlfn.XLOOKUP($X$6,master_data!$D$1:$P$1,master_data!$D$2:$P$313),)</f>
        <v>772.8234063754918</v>
      </c>
    </row>
    <row r="32" spans="3:24" x14ac:dyDescent="0.25">
      <c r="T32" t="str">
        <f t="shared" si="0"/>
        <v>mid_tier45108</v>
      </c>
      <c r="U32" t="str">
        <f t="shared" si="1"/>
        <v>mid_tier</v>
      </c>
      <c r="V32" s="3">
        <v>45108</v>
      </c>
      <c r="W32" cm="1">
        <f t="array" ref="W32">_xlfn.XLOOKUP(T32,master_data!$A$2:$A$313,_xlfn.XLOOKUP($W$6,master_data!$D$1:$P$1,master_data!$D$2:$P$313),)</f>
        <v>24.153225809697499</v>
      </c>
      <c r="X32" cm="1">
        <f t="array" ref="X32">_xlfn.XLOOKUP(T32,master_data!$A$2:$A$313,_xlfn.XLOOKUP($X$6,master_data!$D$1:$P$1,master_data!$D$2:$P$313),)</f>
        <v>732.56733880812521</v>
      </c>
    </row>
    <row r="33" spans="20:24" x14ac:dyDescent="0.25">
      <c r="T33" t="str">
        <f t="shared" si="0"/>
        <v>mid_tier45115</v>
      </c>
      <c r="U33" t="str">
        <f t="shared" si="1"/>
        <v>mid_tier</v>
      </c>
      <c r="V33" s="3">
        <v>45115</v>
      </c>
      <c r="W33" cm="1">
        <f t="array" ref="W33">_xlfn.XLOOKUP(T33,master_data!$A$2:$A$313,_xlfn.XLOOKUP($W$6,master_data!$D$1:$P$1,master_data!$D$2:$P$313),)</f>
        <v>25.399521115520209</v>
      </c>
      <c r="X33" cm="1">
        <f t="array" ref="X33">_xlfn.XLOOKUP(T33,master_data!$A$2:$A$313,_xlfn.XLOOKUP($X$6,master_data!$D$1:$P$1,master_data!$D$2:$P$313),)</f>
        <v>0</v>
      </c>
    </row>
    <row r="34" spans="20:24" x14ac:dyDescent="0.25">
      <c r="T34" t="str">
        <f t="shared" si="0"/>
        <v>mid_tier45122</v>
      </c>
      <c r="U34" t="str">
        <f t="shared" si="1"/>
        <v>mid_tier</v>
      </c>
      <c r="V34" s="3">
        <v>45122</v>
      </c>
      <c r="W34" cm="1">
        <f t="array" ref="W34">_xlfn.XLOOKUP(T34,master_data!$A$2:$A$313,_xlfn.XLOOKUP($W$6,master_data!$D$1:$P$1,master_data!$D$2:$P$313),)</f>
        <v>24.18257752557847</v>
      </c>
      <c r="X34" cm="1">
        <f t="array" ref="X34">_xlfn.XLOOKUP(T34,master_data!$A$2:$A$313,_xlfn.XLOOKUP($X$6,master_data!$D$1:$P$1,master_data!$D$2:$P$313),)</f>
        <v>682.67416354708007</v>
      </c>
    </row>
    <row r="35" spans="20:24" x14ac:dyDescent="0.25">
      <c r="T35" t="str">
        <f t="shared" si="0"/>
        <v>mid_tier45129</v>
      </c>
      <c r="U35" t="str">
        <f t="shared" si="1"/>
        <v>mid_tier</v>
      </c>
      <c r="V35" s="3">
        <v>45129</v>
      </c>
      <c r="W35" cm="1">
        <f t="array" ref="W35">_xlfn.XLOOKUP(T35,master_data!$A$2:$A$313,_xlfn.XLOOKUP($W$6,master_data!$D$1:$P$1,master_data!$D$2:$P$313),)</f>
        <v>22.101375738409619</v>
      </c>
      <c r="X35" cm="1">
        <f t="array" ref="X35">_xlfn.XLOOKUP(T35,master_data!$A$2:$A$313,_xlfn.XLOOKUP($X$6,master_data!$D$1:$P$1,master_data!$D$2:$P$313),)</f>
        <v>644.91814404679258</v>
      </c>
    </row>
    <row r="36" spans="20:24" x14ac:dyDescent="0.25">
      <c r="T36" t="str">
        <f t="shared" si="0"/>
        <v>mid_tier45136</v>
      </c>
      <c r="U36" t="str">
        <f t="shared" si="1"/>
        <v>mid_tier</v>
      </c>
      <c r="V36" s="3">
        <v>45136</v>
      </c>
      <c r="W36" cm="1">
        <f t="array" ref="W36">_xlfn.XLOOKUP(T36,master_data!$A$2:$A$313,_xlfn.XLOOKUP($W$6,master_data!$D$1:$P$1,master_data!$D$2:$P$313),)</f>
        <v>24.63466611007409</v>
      </c>
      <c r="X36" cm="1">
        <f t="array" ref="X36">_xlfn.XLOOKUP(T36,master_data!$A$2:$A$313,_xlfn.XLOOKUP($X$6,master_data!$D$1:$P$1,master_data!$D$2:$P$313),)</f>
        <v>716.62243714205511</v>
      </c>
    </row>
    <row r="37" spans="20:24" x14ac:dyDescent="0.25">
      <c r="T37" t="str">
        <f t="shared" si="0"/>
        <v>mid_tier45143</v>
      </c>
      <c r="U37" t="str">
        <f t="shared" si="1"/>
        <v>mid_tier</v>
      </c>
      <c r="V37" s="3">
        <v>45143</v>
      </c>
      <c r="W37" cm="1">
        <f t="array" ref="W37">_xlfn.XLOOKUP(T37,master_data!$A$2:$A$313,_xlfn.XLOOKUP($W$6,master_data!$D$1:$P$1,master_data!$D$2:$P$313),)</f>
        <v>25.606116064296451</v>
      </c>
      <c r="X37" cm="1">
        <f t="array" ref="X37">_xlfn.XLOOKUP(T37,master_data!$A$2:$A$313,_xlfn.XLOOKUP($X$6,master_data!$D$1:$P$1,master_data!$D$2:$P$313),)</f>
        <v>754.35617925417341</v>
      </c>
    </row>
    <row r="38" spans="20:24" x14ac:dyDescent="0.25">
      <c r="T38" t="str">
        <f t="shared" si="0"/>
        <v>mid_tier45150</v>
      </c>
      <c r="U38" t="str">
        <f t="shared" si="1"/>
        <v>mid_tier</v>
      </c>
      <c r="V38" s="3">
        <v>45150</v>
      </c>
      <c r="W38" cm="1">
        <f t="array" ref="W38">_xlfn.XLOOKUP(T38,master_data!$A$2:$A$313,_xlfn.XLOOKUP($W$6,master_data!$D$1:$P$1,master_data!$D$2:$P$313),)</f>
        <v>22.944099777706189</v>
      </c>
      <c r="X38" cm="1">
        <f t="array" ref="X38">_xlfn.XLOOKUP(T38,master_data!$A$2:$A$313,_xlfn.XLOOKUP($X$6,master_data!$D$1:$P$1,master_data!$D$2:$P$313),)</f>
        <v>675.01541546011606</v>
      </c>
    </row>
    <row r="39" spans="20:24" x14ac:dyDescent="0.25">
      <c r="T39" t="str">
        <f t="shared" si="0"/>
        <v>mid_tier45157</v>
      </c>
      <c r="U39" t="str">
        <f t="shared" si="1"/>
        <v>mid_tier</v>
      </c>
      <c r="V39" s="3">
        <v>45157</v>
      </c>
      <c r="W39" cm="1">
        <f t="array" ref="W39">_xlfn.XLOOKUP(T39,master_data!$A$2:$A$313,_xlfn.XLOOKUP($W$6,master_data!$D$1:$P$1,master_data!$D$2:$P$313),)</f>
        <v>26.468911032734841</v>
      </c>
      <c r="X39" cm="1">
        <f t="array" ref="X39">_xlfn.XLOOKUP(T39,master_data!$A$2:$A$313,_xlfn.XLOOKUP($X$6,master_data!$D$1:$P$1,master_data!$D$2:$P$313),)</f>
        <v>745.62922379214058</v>
      </c>
    </row>
    <row r="40" spans="20:24" x14ac:dyDescent="0.25">
      <c r="T40" t="str">
        <f t="shared" si="0"/>
        <v>mid_tier45164</v>
      </c>
      <c r="U40" t="str">
        <f t="shared" si="1"/>
        <v>mid_tier</v>
      </c>
      <c r="V40" s="3">
        <v>45164</v>
      </c>
      <c r="W40" cm="1">
        <f t="array" ref="W40">_xlfn.XLOOKUP(T40,master_data!$A$2:$A$313,_xlfn.XLOOKUP($W$6,master_data!$D$1:$P$1,master_data!$D$2:$P$313),)</f>
        <v>25.945951424373309</v>
      </c>
      <c r="X40" cm="1">
        <f t="array" ref="X40">_xlfn.XLOOKUP(T40,master_data!$A$2:$A$313,_xlfn.XLOOKUP($X$6,master_data!$D$1:$P$1,master_data!$D$2:$P$313),)</f>
        <v>828.19476946599616</v>
      </c>
    </row>
    <row r="41" spans="20:24" x14ac:dyDescent="0.25">
      <c r="T41" t="str">
        <f t="shared" si="0"/>
        <v>mid_tier45171</v>
      </c>
      <c r="U41" t="str">
        <f t="shared" si="1"/>
        <v>mid_tier</v>
      </c>
      <c r="V41" s="3">
        <v>45171</v>
      </c>
      <c r="W41" cm="1">
        <f t="array" ref="W41">_xlfn.XLOOKUP(T41,master_data!$A$2:$A$313,_xlfn.XLOOKUP($W$6,master_data!$D$1:$P$1,master_data!$D$2:$P$313),)</f>
        <v>23.832002631384309</v>
      </c>
      <c r="X41" cm="1">
        <f t="array" ref="X41">_xlfn.XLOOKUP(T41,master_data!$A$2:$A$313,_xlfn.XLOOKUP($X$6,master_data!$D$1:$P$1,master_data!$D$2:$P$313),)</f>
        <v>703.28239765215096</v>
      </c>
    </row>
    <row r="42" spans="20:24" x14ac:dyDescent="0.25">
      <c r="T42" t="str">
        <f t="shared" si="0"/>
        <v>mid_tier45178</v>
      </c>
      <c r="U42" t="str">
        <f t="shared" si="1"/>
        <v>mid_tier</v>
      </c>
      <c r="V42" s="3">
        <v>45178</v>
      </c>
      <c r="W42" cm="1">
        <f t="array" ref="W42">_xlfn.XLOOKUP(T42,master_data!$A$2:$A$313,_xlfn.XLOOKUP($W$6,master_data!$D$1:$P$1,master_data!$D$2:$P$313),)</f>
        <v>22.419476523062269</v>
      </c>
      <c r="X42" cm="1">
        <f t="array" ref="X42">_xlfn.XLOOKUP(T42,master_data!$A$2:$A$313,_xlfn.XLOOKUP($X$6,master_data!$D$1:$P$1,master_data!$D$2:$P$313),)</f>
        <v>670.790737570023</v>
      </c>
    </row>
    <row r="43" spans="20:24" x14ac:dyDescent="0.25">
      <c r="T43" t="str">
        <f t="shared" si="0"/>
        <v>mid_tier45185</v>
      </c>
      <c r="U43" t="str">
        <f t="shared" si="1"/>
        <v>mid_tier</v>
      </c>
      <c r="V43" s="3">
        <v>45185</v>
      </c>
      <c r="W43" cm="1">
        <f t="array" ref="W43">_xlfn.XLOOKUP(T43,master_data!$A$2:$A$313,_xlfn.XLOOKUP($W$6,master_data!$D$1:$P$1,master_data!$D$2:$P$313),)</f>
        <v>23.644044206903072</v>
      </c>
      <c r="X43" cm="1">
        <f t="array" ref="X43">_xlfn.XLOOKUP(T43,master_data!$A$2:$A$313,_xlfn.XLOOKUP($X$6,master_data!$D$1:$P$1,master_data!$D$2:$P$313),)</f>
        <v>677.87474741191113</v>
      </c>
    </row>
    <row r="44" spans="20:24" x14ac:dyDescent="0.25">
      <c r="T44" t="str">
        <f t="shared" si="0"/>
        <v>mid_tier45192</v>
      </c>
      <c r="U44" t="str">
        <f t="shared" si="1"/>
        <v>mid_tier</v>
      </c>
      <c r="V44" s="3">
        <v>45192</v>
      </c>
      <c r="W44" cm="1">
        <f t="array" ref="W44">_xlfn.XLOOKUP(T44,master_data!$A$2:$A$313,_xlfn.XLOOKUP($W$6,master_data!$D$1:$P$1,master_data!$D$2:$P$313),)</f>
        <v>22.86008191148526</v>
      </c>
      <c r="X44" cm="1">
        <f t="array" ref="X44">_xlfn.XLOOKUP(T44,master_data!$A$2:$A$313,_xlfn.XLOOKUP($X$6,master_data!$D$1:$P$1,master_data!$D$2:$P$313),)</f>
        <v>666.37138771979517</v>
      </c>
    </row>
    <row r="45" spans="20:24" x14ac:dyDescent="0.25">
      <c r="T45" t="str">
        <f t="shared" si="0"/>
        <v>mid_tier45199</v>
      </c>
      <c r="U45" t="str">
        <f t="shared" si="1"/>
        <v>mid_tier</v>
      </c>
      <c r="V45" s="3">
        <v>45199</v>
      </c>
      <c r="W45" cm="1">
        <f t="array" ref="W45">_xlfn.XLOOKUP(T45,master_data!$A$2:$A$313,_xlfn.XLOOKUP($W$6,master_data!$D$1:$P$1,master_data!$D$2:$P$313),)</f>
        <v>25.802177750587049</v>
      </c>
      <c r="X45" cm="1">
        <f t="array" ref="X45">_xlfn.XLOOKUP(T45,master_data!$A$2:$A$313,_xlfn.XLOOKUP($X$6,master_data!$D$1:$P$1,master_data!$D$2:$P$313),)</f>
        <v>738.71634899930723</v>
      </c>
    </row>
    <row r="46" spans="20:24" x14ac:dyDescent="0.25">
      <c r="T46" t="str">
        <f t="shared" si="0"/>
        <v>mid_tier45206</v>
      </c>
      <c r="U46" t="str">
        <f t="shared" si="1"/>
        <v>mid_tier</v>
      </c>
      <c r="V46" s="3">
        <v>45206</v>
      </c>
      <c r="W46" cm="1">
        <f t="array" ref="W46">_xlfn.XLOOKUP(T46,master_data!$A$2:$A$313,_xlfn.XLOOKUP($W$6,master_data!$D$1:$P$1,master_data!$D$2:$P$313),)</f>
        <v>27.037450105430771</v>
      </c>
      <c r="X46" cm="1">
        <f t="array" ref="X46">_xlfn.XLOOKUP(T46,master_data!$A$2:$A$313,_xlfn.XLOOKUP($X$6,master_data!$D$1:$P$1,master_data!$D$2:$P$313),)</f>
        <v>852.22042732317777</v>
      </c>
    </row>
    <row r="47" spans="20:24" x14ac:dyDescent="0.25">
      <c r="T47" t="str">
        <f t="shared" si="0"/>
        <v>mid_tier45213</v>
      </c>
      <c r="U47" t="str">
        <f t="shared" si="1"/>
        <v>mid_tier</v>
      </c>
      <c r="V47" s="3">
        <v>45213</v>
      </c>
      <c r="W47" cm="1">
        <f t="array" ref="W47">_xlfn.XLOOKUP(T47,master_data!$A$2:$A$313,_xlfn.XLOOKUP($W$6,master_data!$D$1:$P$1,master_data!$D$2:$P$313),)</f>
        <v>24.781313340818659</v>
      </c>
      <c r="X47" cm="1">
        <f t="array" ref="X47">_xlfn.XLOOKUP(T47,master_data!$A$2:$A$313,_xlfn.XLOOKUP($X$6,master_data!$D$1:$P$1,master_data!$D$2:$P$313),)</f>
        <v>727.33154655302781</v>
      </c>
    </row>
    <row r="48" spans="20:24" x14ac:dyDescent="0.25">
      <c r="T48" t="str">
        <f t="shared" si="0"/>
        <v>mid_tier45220</v>
      </c>
      <c r="U48" t="str">
        <f t="shared" si="1"/>
        <v>mid_tier</v>
      </c>
      <c r="V48" s="3">
        <v>45220</v>
      </c>
      <c r="W48" cm="1">
        <f t="array" ref="W48">_xlfn.XLOOKUP(T48,master_data!$A$2:$A$313,_xlfn.XLOOKUP($W$6,master_data!$D$1:$P$1,master_data!$D$2:$P$313),)</f>
        <v>29.784769100637291</v>
      </c>
      <c r="X48" cm="1">
        <f t="array" ref="X48">_xlfn.XLOOKUP(T48,master_data!$A$2:$A$313,_xlfn.XLOOKUP($X$6,master_data!$D$1:$P$1,master_data!$D$2:$P$313),)</f>
        <v>880.13992692383192</v>
      </c>
    </row>
    <row r="49" spans="20:24" x14ac:dyDescent="0.25">
      <c r="T49" t="str">
        <f t="shared" si="0"/>
        <v>mid_tier45227</v>
      </c>
      <c r="U49" t="str">
        <f t="shared" si="1"/>
        <v>mid_tier</v>
      </c>
      <c r="V49" s="3">
        <v>45227</v>
      </c>
      <c r="W49" cm="1">
        <f t="array" ref="W49">_xlfn.XLOOKUP(T49,master_data!$A$2:$A$313,_xlfn.XLOOKUP($W$6,master_data!$D$1:$P$1,master_data!$D$2:$P$313),)</f>
        <v>28.163671439009409</v>
      </c>
      <c r="X49" cm="1">
        <f t="array" ref="X49">_xlfn.XLOOKUP(T49,master_data!$A$2:$A$313,_xlfn.XLOOKUP($X$6,master_data!$D$1:$P$1,master_data!$D$2:$P$313),)</f>
        <v>825.47720987736568</v>
      </c>
    </row>
    <row r="50" spans="20:24" x14ac:dyDescent="0.25">
      <c r="T50" t="str">
        <f t="shared" si="0"/>
        <v>mid_tier45234</v>
      </c>
      <c r="U50" t="str">
        <f t="shared" si="1"/>
        <v>mid_tier</v>
      </c>
      <c r="V50" s="3">
        <v>45234</v>
      </c>
      <c r="W50" cm="1">
        <f t="array" ref="W50">_xlfn.XLOOKUP(T50,master_data!$A$2:$A$313,_xlfn.XLOOKUP($W$6,master_data!$D$1:$P$1,master_data!$D$2:$P$313),)</f>
        <v>28.04987448454763</v>
      </c>
      <c r="X50" cm="1">
        <f t="array" ref="X50">_xlfn.XLOOKUP(T50,master_data!$A$2:$A$313,_xlfn.XLOOKUP($X$6,master_data!$D$1:$P$1,master_data!$D$2:$P$313),)</f>
        <v>946.68326385348257</v>
      </c>
    </row>
    <row r="51" spans="20:24" x14ac:dyDescent="0.25">
      <c r="T51" t="str">
        <f t="shared" si="0"/>
        <v>mid_tier45241</v>
      </c>
      <c r="U51" t="str">
        <f t="shared" si="1"/>
        <v>mid_tier</v>
      </c>
      <c r="V51" s="3">
        <v>45241</v>
      </c>
      <c r="W51" cm="1">
        <f t="array" ref="W51">_xlfn.XLOOKUP(T51,master_data!$A$2:$A$313,_xlfn.XLOOKUP($W$6,master_data!$D$1:$P$1,master_data!$D$2:$P$313),)</f>
        <v>25.554441225998239</v>
      </c>
      <c r="X51" cm="1">
        <f t="array" ref="X51">_xlfn.XLOOKUP(T51,master_data!$A$2:$A$313,_xlfn.XLOOKUP($X$6,master_data!$D$1:$P$1,master_data!$D$2:$P$313),)</f>
        <v>769.444225314807</v>
      </c>
    </row>
    <row r="52" spans="20:24" x14ac:dyDescent="0.25">
      <c r="T52" t="str">
        <f t="shared" si="0"/>
        <v>mid_tier45248</v>
      </c>
      <c r="U52" t="str">
        <f t="shared" si="1"/>
        <v>mid_tier</v>
      </c>
      <c r="V52" s="3">
        <v>45248</v>
      </c>
      <c r="W52" cm="1">
        <f t="array" ref="W52">_xlfn.XLOOKUP(T52,master_data!$A$2:$A$313,_xlfn.XLOOKUP($W$6,master_data!$D$1:$P$1,master_data!$D$2:$P$313),)</f>
        <v>25.007108016824521</v>
      </c>
      <c r="X52" cm="1">
        <f t="array" ref="X52">_xlfn.XLOOKUP(T52,master_data!$A$2:$A$313,_xlfn.XLOOKUP($X$6,master_data!$D$1:$P$1,master_data!$D$2:$P$313),)</f>
        <v>763.46700775365264</v>
      </c>
    </row>
    <row r="53" spans="20:24" x14ac:dyDescent="0.25">
      <c r="T53" t="str">
        <f t="shared" si="0"/>
        <v>mid_tier45255</v>
      </c>
      <c r="U53" t="str">
        <f t="shared" si="1"/>
        <v>mid_tier</v>
      </c>
      <c r="V53" s="3">
        <v>45255</v>
      </c>
      <c r="W53" cm="1">
        <f t="array" ref="W53">_xlfn.XLOOKUP(T53,master_data!$A$2:$A$313,_xlfn.XLOOKUP($W$6,master_data!$D$1:$P$1,master_data!$D$2:$P$313),)</f>
        <v>27.526324166608489</v>
      </c>
      <c r="X53" cm="1">
        <f t="array" ref="X53">_xlfn.XLOOKUP(T53,master_data!$A$2:$A$313,_xlfn.XLOOKUP($X$6,master_data!$D$1:$P$1,master_data!$D$2:$P$313),)</f>
        <v>828.26709417324957</v>
      </c>
    </row>
    <row r="54" spans="20:24" x14ac:dyDescent="0.25">
      <c r="T54" t="str">
        <f t="shared" si="0"/>
        <v>mid_tier45262</v>
      </c>
      <c r="U54" t="str">
        <f t="shared" si="1"/>
        <v>mid_tier</v>
      </c>
      <c r="V54" s="3">
        <v>45262</v>
      </c>
      <c r="W54" cm="1">
        <f t="array" ref="W54">_xlfn.XLOOKUP(T54,master_data!$A$2:$A$313,_xlfn.XLOOKUP($W$6,master_data!$D$1:$P$1,master_data!$D$2:$P$313),)</f>
        <v>29.213284433336351</v>
      </c>
      <c r="X54" cm="1">
        <f t="array" ref="X54">_xlfn.XLOOKUP(T54,master_data!$A$2:$A$313,_xlfn.XLOOKUP($X$6,master_data!$D$1:$P$1,master_data!$D$2:$P$313),)</f>
        <v>849.81444416575448</v>
      </c>
    </row>
    <row r="55" spans="20:24" x14ac:dyDescent="0.25">
      <c r="T55" t="str">
        <f t="shared" si="0"/>
        <v>mid_tier45269</v>
      </c>
      <c r="U55" t="str">
        <f t="shared" si="1"/>
        <v>mid_tier</v>
      </c>
      <c r="V55" s="3">
        <v>45269</v>
      </c>
      <c r="W55" cm="1">
        <f t="array" ref="W55">_xlfn.XLOOKUP(T55,master_data!$A$2:$A$313,_xlfn.XLOOKUP($W$6,master_data!$D$1:$P$1,master_data!$D$2:$P$313),)</f>
        <v>28.226482664302239</v>
      </c>
      <c r="X55" cm="1">
        <f t="array" ref="X55">_xlfn.XLOOKUP(T55,master_data!$A$2:$A$313,_xlfn.XLOOKUP($X$6,master_data!$D$1:$P$1,master_data!$D$2:$P$313),)</f>
        <v>855.54468955500067</v>
      </c>
    </row>
    <row r="56" spans="20:24" x14ac:dyDescent="0.25">
      <c r="T56" t="str">
        <f t="shared" si="0"/>
        <v>mid_tier45276</v>
      </c>
      <c r="U56" t="str">
        <f t="shared" si="1"/>
        <v>mid_tier</v>
      </c>
      <c r="V56" s="3">
        <v>45276</v>
      </c>
      <c r="W56" cm="1">
        <f t="array" ref="W56">_xlfn.XLOOKUP(T56,master_data!$A$2:$A$313,_xlfn.XLOOKUP($W$6,master_data!$D$1:$P$1,master_data!$D$2:$P$313),)</f>
        <v>27.591338724430251</v>
      </c>
      <c r="X56" cm="1">
        <f t="array" ref="X56">_xlfn.XLOOKUP(T56,master_data!$A$2:$A$313,_xlfn.XLOOKUP($X$6,master_data!$D$1:$P$1,master_data!$D$2:$P$313),)</f>
        <v>830.22338221810628</v>
      </c>
    </row>
    <row r="57" spans="20:24" x14ac:dyDescent="0.25">
      <c r="T57" t="str">
        <f t="shared" si="0"/>
        <v>mid_tier45283</v>
      </c>
      <c r="U57" t="str">
        <f t="shared" si="1"/>
        <v>mid_tier</v>
      </c>
      <c r="V57" s="3">
        <v>45283</v>
      </c>
      <c r="W57" cm="1">
        <f t="array" ref="W57">_xlfn.XLOOKUP(T57,master_data!$A$2:$A$313,_xlfn.XLOOKUP($W$6,master_data!$D$1:$P$1,master_data!$D$2:$P$313),)</f>
        <v>24.134615017836339</v>
      </c>
      <c r="X57" cm="1">
        <f t="array" ref="X57">_xlfn.XLOOKUP(T57,master_data!$A$2:$A$313,_xlfn.XLOOKUP($X$6,master_data!$D$1:$P$1,master_data!$D$2:$P$313),)</f>
        <v>705.93748927171305</v>
      </c>
    </row>
    <row r="58" spans="20:24" x14ac:dyDescent="0.25">
      <c r="T58" t="str">
        <f t="shared" si="0"/>
        <v>mid_tier45290</v>
      </c>
      <c r="U58" t="str">
        <f t="shared" si="1"/>
        <v>mid_tier</v>
      </c>
      <c r="V58" s="3">
        <v>45290</v>
      </c>
      <c r="W58" cm="1">
        <f t="array" ref="W58">_xlfn.XLOOKUP(T58,master_data!$A$2:$A$313,_xlfn.XLOOKUP($W$6,master_data!$D$1:$P$1,master_data!$D$2:$P$313),)</f>
        <v>30.720144336726548</v>
      </c>
      <c r="X58" cm="1">
        <f t="array" ref="X58">_xlfn.XLOOKUP(T58,master_data!$A$2:$A$313,_xlfn.XLOOKUP($X$6,master_data!$D$1:$P$1,master_data!$D$2:$P$313),)</f>
        <v>911.15948102730943</v>
      </c>
    </row>
    <row r="59" spans="20:24" x14ac:dyDescent="0.25">
      <c r="T59" t="str">
        <f t="shared" si="0"/>
        <v>mid_tier45297</v>
      </c>
      <c r="U59" t="str">
        <f t="shared" si="1"/>
        <v>mid_tier</v>
      </c>
      <c r="V59" s="3">
        <v>45297</v>
      </c>
      <c r="W59" cm="1">
        <f t="array" ref="W59">_xlfn.XLOOKUP(T59,master_data!$A$2:$A$313,_xlfn.XLOOKUP($W$6,master_data!$D$1:$P$1,master_data!$D$2:$P$313),)</f>
        <v>26.339355972466102</v>
      </c>
      <c r="X59" cm="1">
        <f t="array" ref="X59">_xlfn.XLOOKUP(T59,master_data!$A$2:$A$313,_xlfn.XLOOKUP($X$6,master_data!$D$1:$P$1,master_data!$D$2:$P$313),)</f>
        <v>740.39929638602212</v>
      </c>
    </row>
    <row r="60" spans="20:24" x14ac:dyDescent="0.25">
      <c r="T60" t="str">
        <f t="shared" si="0"/>
        <v>mid_tier45304</v>
      </c>
      <c r="U60" t="str">
        <f t="shared" si="1"/>
        <v>mid_tier</v>
      </c>
      <c r="V60" s="3">
        <v>45304</v>
      </c>
      <c r="W60" cm="1">
        <f t="array" ref="W60">_xlfn.XLOOKUP(T60,master_data!$A$2:$A$313,_xlfn.XLOOKUP($W$6,master_data!$D$1:$P$1,master_data!$D$2:$P$313),)</f>
        <v>24.075715374198239</v>
      </c>
      <c r="X60" cm="1">
        <f t="array" ref="X60">_xlfn.XLOOKUP(T60,master_data!$A$2:$A$313,_xlfn.XLOOKUP($X$6,master_data!$D$1:$P$1,master_data!$D$2:$P$313),)</f>
        <v>783.18302112266861</v>
      </c>
    </row>
    <row r="61" spans="20:24" x14ac:dyDescent="0.25">
      <c r="T61" t="str">
        <f t="shared" si="0"/>
        <v>mid_tier45311</v>
      </c>
      <c r="U61" t="str">
        <f t="shared" si="1"/>
        <v>mid_tier</v>
      </c>
      <c r="V61" s="3">
        <v>45311</v>
      </c>
      <c r="W61" cm="1">
        <f t="array" ref="W61">_xlfn.XLOOKUP(T61,master_data!$A$2:$A$313,_xlfn.XLOOKUP($W$6,master_data!$D$1:$P$1,master_data!$D$2:$P$313),)</f>
        <v>24.969529182825351</v>
      </c>
      <c r="X61" cm="1">
        <f t="array" ref="X61">_xlfn.XLOOKUP(T61,master_data!$A$2:$A$313,_xlfn.XLOOKUP($X$6,master_data!$D$1:$P$1,master_data!$D$2:$P$313),)</f>
        <v>740.59623556259976</v>
      </c>
    </row>
    <row r="62" spans="20:24" x14ac:dyDescent="0.25">
      <c r="T62" t="str">
        <f t="shared" si="0"/>
        <v>mid_tier45318</v>
      </c>
      <c r="U62" t="str">
        <f t="shared" si="1"/>
        <v>mid_tier</v>
      </c>
      <c r="V62" s="3">
        <v>45318</v>
      </c>
      <c r="W62" cm="1">
        <f t="array" ref="W62">_xlfn.XLOOKUP(T62,master_data!$A$2:$A$313,_xlfn.XLOOKUP($W$6,master_data!$D$1:$P$1,master_data!$D$2:$P$313),)</f>
        <v>23.5347956850805</v>
      </c>
      <c r="X62" cm="1">
        <f t="array" ref="X62">_xlfn.XLOOKUP(T62,master_data!$A$2:$A$313,_xlfn.XLOOKUP($X$6,master_data!$D$1:$P$1,master_data!$D$2:$P$313),)</f>
        <v>797.35887781052747</v>
      </c>
    </row>
    <row r="63" spans="20:24" x14ac:dyDescent="0.25">
      <c r="T63" t="str">
        <f t="shared" si="0"/>
        <v>mid_tier45325</v>
      </c>
      <c r="U63" t="str">
        <f t="shared" si="1"/>
        <v>mid_tier</v>
      </c>
      <c r="V63" s="3">
        <v>45325</v>
      </c>
      <c r="W63" cm="1">
        <f t="array" ref="W63">_xlfn.XLOOKUP(T63,master_data!$A$2:$A$313,_xlfn.XLOOKUP($W$6,master_data!$D$1:$P$1,master_data!$D$2:$P$313),)</f>
        <v>27.349074276509199</v>
      </c>
      <c r="X63" cm="1">
        <f t="array" ref="X63">_xlfn.XLOOKUP(T63,master_data!$A$2:$A$313,_xlfn.XLOOKUP($X$6,master_data!$D$1:$P$1,master_data!$D$2:$P$313),)</f>
        <v>818.01081161039031</v>
      </c>
    </row>
    <row r="64" spans="20:24" x14ac:dyDescent="0.25">
      <c r="T64" t="str">
        <f t="shared" si="0"/>
        <v>mid_tier45332</v>
      </c>
      <c r="U64" t="str">
        <f t="shared" si="1"/>
        <v>mid_tier</v>
      </c>
      <c r="V64" s="3">
        <v>45332</v>
      </c>
      <c r="W64" cm="1">
        <f t="array" ref="W64">_xlfn.XLOOKUP(T64,master_data!$A$2:$A$313,_xlfn.XLOOKUP($W$6,master_data!$D$1:$P$1,master_data!$D$2:$P$313),)</f>
        <v>24.746528823283281</v>
      </c>
      <c r="X64" cm="1">
        <f t="array" ref="X64">_xlfn.XLOOKUP(T64,master_data!$A$2:$A$313,_xlfn.XLOOKUP($X$6,master_data!$D$1:$P$1,master_data!$D$2:$P$313),)</f>
        <v>719.62905818107777</v>
      </c>
    </row>
    <row r="65" spans="20:24" x14ac:dyDescent="0.25">
      <c r="T65" t="str">
        <f t="shared" si="0"/>
        <v>mid_tier45339</v>
      </c>
      <c r="U65" t="str">
        <f t="shared" si="1"/>
        <v>mid_tier</v>
      </c>
      <c r="V65" s="3">
        <v>45339</v>
      </c>
      <c r="W65" cm="1">
        <f t="array" ref="W65">_xlfn.XLOOKUP(T65,master_data!$A$2:$A$313,_xlfn.XLOOKUP($W$6,master_data!$D$1:$P$1,master_data!$D$2:$P$313),)</f>
        <v>25.518258283577389</v>
      </c>
      <c r="X65" cm="1">
        <f t="array" ref="X65">_xlfn.XLOOKUP(T65,master_data!$A$2:$A$313,_xlfn.XLOOKUP($X$6,master_data!$D$1:$P$1,master_data!$D$2:$P$313),)</f>
        <v>787.74863321403416</v>
      </c>
    </row>
    <row r="66" spans="20:24" x14ac:dyDescent="0.25">
      <c r="T66" t="str">
        <f t="shared" si="0"/>
        <v>mid_tier45346</v>
      </c>
      <c r="U66" t="str">
        <f t="shared" si="1"/>
        <v>mid_tier</v>
      </c>
      <c r="V66" s="3">
        <v>45346</v>
      </c>
      <c r="W66" cm="1">
        <f t="array" ref="W66">_xlfn.XLOOKUP(T66,master_data!$A$2:$A$313,_xlfn.XLOOKUP($W$6,master_data!$D$1:$P$1,master_data!$D$2:$P$313),)</f>
        <v>26.326504811892399</v>
      </c>
      <c r="X66" cm="1">
        <f t="array" ref="X66">_xlfn.XLOOKUP(T66,master_data!$A$2:$A$313,_xlfn.XLOOKUP($X$6,master_data!$D$1:$P$1,master_data!$D$2:$P$313),)</f>
        <v>743.9870259840792</v>
      </c>
    </row>
    <row r="67" spans="20:24" x14ac:dyDescent="0.25">
      <c r="T67" t="str">
        <f t="shared" si="0"/>
        <v>mid_tier45353</v>
      </c>
      <c r="U67" t="str">
        <f t="shared" si="1"/>
        <v>mid_tier</v>
      </c>
      <c r="V67" s="3">
        <v>45353</v>
      </c>
      <c r="W67" cm="1">
        <f t="array" ref="W67">_xlfn.XLOOKUP(T67,master_data!$A$2:$A$313,_xlfn.XLOOKUP($W$6,master_data!$D$1:$P$1,master_data!$D$2:$P$313),)</f>
        <v>26.333366365362739</v>
      </c>
      <c r="X67" cm="1">
        <f t="array" ref="X67">_xlfn.XLOOKUP(T67,master_data!$A$2:$A$313,_xlfn.XLOOKUP($X$6,master_data!$D$1:$P$1,master_data!$D$2:$P$313),)</f>
        <v>774.99097213262542</v>
      </c>
    </row>
    <row r="68" spans="20:24" x14ac:dyDescent="0.25">
      <c r="T68" t="str">
        <f t="shared" si="0"/>
        <v>mid_tier45360</v>
      </c>
      <c r="U68" t="str">
        <f t="shared" si="1"/>
        <v>mid_tier</v>
      </c>
      <c r="V68" s="3">
        <v>45360</v>
      </c>
      <c r="W68" cm="1">
        <f t="array" ref="W68">_xlfn.XLOOKUP(T68,master_data!$A$2:$A$313,_xlfn.XLOOKUP($W$6,master_data!$D$1:$P$1,master_data!$D$2:$P$313),)</f>
        <v>26.406406974598241</v>
      </c>
      <c r="X68" cm="1">
        <f t="array" ref="X68">_xlfn.XLOOKUP(T68,master_data!$A$2:$A$313,_xlfn.XLOOKUP($X$6,master_data!$D$1:$P$1,master_data!$D$2:$P$313),)</f>
        <v>792.72033737743914</v>
      </c>
    </row>
    <row r="69" spans="20:24" x14ac:dyDescent="0.25">
      <c r="T69" t="str">
        <f t="shared" si="0"/>
        <v>mid_tier45367</v>
      </c>
      <c r="U69" t="str">
        <f t="shared" si="1"/>
        <v>mid_tier</v>
      </c>
      <c r="V69" s="3">
        <v>45367</v>
      </c>
      <c r="W69" cm="1">
        <f t="array" ref="W69">_xlfn.XLOOKUP(T69,master_data!$A$2:$A$313,_xlfn.XLOOKUP($W$6,master_data!$D$1:$P$1,master_data!$D$2:$P$313),)</f>
        <v>25.610028314671951</v>
      </c>
      <c r="X69" cm="1">
        <f t="array" ref="X69">_xlfn.XLOOKUP(T69,master_data!$A$2:$A$313,_xlfn.XLOOKUP($X$6,master_data!$D$1:$P$1,master_data!$D$2:$P$313),)</f>
        <v>698.64157242425074</v>
      </c>
    </row>
    <row r="70" spans="20:24" x14ac:dyDescent="0.25">
      <c r="T70" t="str">
        <f t="shared" si="0"/>
        <v>mid_tier45374</v>
      </c>
      <c r="U70" t="str">
        <f t="shared" si="1"/>
        <v>mid_tier</v>
      </c>
      <c r="V70" s="3">
        <v>45374</v>
      </c>
      <c r="W70" cm="1">
        <f t="array" ref="W70">_xlfn.XLOOKUP(T70,master_data!$A$2:$A$313,_xlfn.XLOOKUP($W$6,master_data!$D$1:$P$1,master_data!$D$2:$P$313),)</f>
        <v>25.935443471453109</v>
      </c>
      <c r="X70" cm="1">
        <f t="array" ref="X70">_xlfn.XLOOKUP(T70,master_data!$A$2:$A$313,_xlfn.XLOOKUP($X$6,master_data!$D$1:$P$1,master_data!$D$2:$P$313),)</f>
        <v>776.50717753530614</v>
      </c>
    </row>
    <row r="71" spans="20:24" x14ac:dyDescent="0.25">
      <c r="T71" t="str">
        <f t="shared" si="0"/>
        <v>mid_tier45381</v>
      </c>
      <c r="U71" t="str">
        <f t="shared" si="1"/>
        <v>mid_tier</v>
      </c>
      <c r="V71" s="3">
        <v>45381</v>
      </c>
      <c r="W71" cm="1">
        <f t="array" ref="W71">_xlfn.XLOOKUP(T71,master_data!$A$2:$A$313,_xlfn.XLOOKUP($W$6,master_data!$D$1:$P$1,master_data!$D$2:$P$313),)</f>
        <v>25.050725198146139</v>
      </c>
      <c r="X71" cm="1">
        <f t="array" ref="X71">_xlfn.XLOOKUP(T71,master_data!$A$2:$A$313,_xlfn.XLOOKUP($X$6,master_data!$D$1:$P$1,master_data!$D$2:$P$313),)</f>
        <v>718.70530593481283</v>
      </c>
    </row>
    <row r="72" spans="20:24" x14ac:dyDescent="0.25">
      <c r="T72" t="str">
        <f t="shared" ref="T72:T109" si="2">U72&amp;V72</f>
        <v>mid_tier45388</v>
      </c>
      <c r="U72" t="str">
        <f t="shared" ref="U72:U109" si="3">$C$6</f>
        <v>mid_tier</v>
      </c>
      <c r="V72" s="3">
        <v>45388</v>
      </c>
      <c r="W72" cm="1">
        <f t="array" ref="W72">_xlfn.XLOOKUP(T72,master_data!$A$2:$A$313,_xlfn.XLOOKUP($W$6,master_data!$D$1:$P$1,master_data!$D$2:$P$313),)</f>
        <v>26.668444638235592</v>
      </c>
      <c r="X72" cm="1">
        <f t="array" ref="X72">_xlfn.XLOOKUP(T72,master_data!$A$2:$A$313,_xlfn.XLOOKUP($X$6,master_data!$D$1:$P$1,master_data!$D$2:$P$313),)</f>
        <v>865.12434406436239</v>
      </c>
    </row>
    <row r="73" spans="20:24" x14ac:dyDescent="0.25">
      <c r="T73" t="str">
        <f t="shared" si="2"/>
        <v>mid_tier45395</v>
      </c>
      <c r="U73" t="str">
        <f t="shared" si="3"/>
        <v>mid_tier</v>
      </c>
      <c r="V73" s="3">
        <v>45395</v>
      </c>
      <c r="W73" cm="1">
        <f t="array" ref="W73">_xlfn.XLOOKUP(T73,master_data!$A$2:$A$313,_xlfn.XLOOKUP($W$6,master_data!$D$1:$P$1,master_data!$D$2:$P$313),)</f>
        <v>25.2002045118703</v>
      </c>
      <c r="X73" cm="1">
        <f t="array" ref="X73">_xlfn.XLOOKUP(T73,master_data!$A$2:$A$313,_xlfn.XLOOKUP($X$6,master_data!$D$1:$P$1,master_data!$D$2:$P$313),)</f>
        <v>764.8262069352636</v>
      </c>
    </row>
    <row r="74" spans="20:24" x14ac:dyDescent="0.25">
      <c r="T74" t="str">
        <f t="shared" si="2"/>
        <v>mid_tier45402</v>
      </c>
      <c r="U74" t="str">
        <f t="shared" si="3"/>
        <v>mid_tier</v>
      </c>
      <c r="V74" s="3">
        <v>45402</v>
      </c>
      <c r="W74" cm="1">
        <f t="array" ref="W74">_xlfn.XLOOKUP(T74,master_data!$A$2:$A$313,_xlfn.XLOOKUP($W$6,master_data!$D$1:$P$1,master_data!$D$2:$P$313),)</f>
        <v>28.407525119611801</v>
      </c>
      <c r="X74" cm="1">
        <f t="array" ref="X74">_xlfn.XLOOKUP(T74,master_data!$A$2:$A$313,_xlfn.XLOOKUP($X$6,master_data!$D$1:$P$1,master_data!$D$2:$P$313),)</f>
        <v>869.27026866012125</v>
      </c>
    </row>
    <row r="75" spans="20:24" x14ac:dyDescent="0.25">
      <c r="T75" t="str">
        <f t="shared" si="2"/>
        <v>mid_tier45409</v>
      </c>
      <c r="U75" t="str">
        <f t="shared" si="3"/>
        <v>mid_tier</v>
      </c>
      <c r="V75" s="3">
        <v>45409</v>
      </c>
      <c r="W75" cm="1">
        <f t="array" ref="W75">_xlfn.XLOOKUP(T75,master_data!$A$2:$A$313,_xlfn.XLOOKUP($W$6,master_data!$D$1:$P$1,master_data!$D$2:$P$313),)</f>
        <v>25.780629789582761</v>
      </c>
      <c r="X75" cm="1">
        <f t="array" ref="X75">_xlfn.XLOOKUP(T75,master_data!$A$2:$A$313,_xlfn.XLOOKUP($X$6,master_data!$D$1:$P$1,master_data!$D$2:$P$313),)</f>
        <v>775.73915036854532</v>
      </c>
    </row>
    <row r="76" spans="20:24" x14ac:dyDescent="0.25">
      <c r="T76" t="str">
        <f t="shared" si="2"/>
        <v>mid_tier45416</v>
      </c>
      <c r="U76" t="str">
        <f t="shared" si="3"/>
        <v>mid_tier</v>
      </c>
      <c r="V76" s="3">
        <v>45416</v>
      </c>
      <c r="W76" cm="1">
        <f t="array" ref="W76">_xlfn.XLOOKUP(T76,master_data!$A$2:$A$313,_xlfn.XLOOKUP($W$6,master_data!$D$1:$P$1,master_data!$D$2:$P$313),)</f>
        <v>26.833699636405729</v>
      </c>
      <c r="X76" cm="1">
        <f t="array" ref="X76">_xlfn.XLOOKUP(T76,master_data!$A$2:$A$313,_xlfn.XLOOKUP($X$6,master_data!$D$1:$P$1,master_data!$D$2:$P$313),)</f>
        <v>791.05746528124087</v>
      </c>
    </row>
    <row r="77" spans="20:24" x14ac:dyDescent="0.25">
      <c r="T77" t="str">
        <f t="shared" si="2"/>
        <v>mid_tier45423</v>
      </c>
      <c r="U77" t="str">
        <f t="shared" si="3"/>
        <v>mid_tier</v>
      </c>
      <c r="V77" s="3">
        <v>45423</v>
      </c>
      <c r="W77" cm="1">
        <f t="array" ref="W77">_xlfn.XLOOKUP(T77,master_data!$A$2:$A$313,_xlfn.XLOOKUP($W$6,master_data!$D$1:$P$1,master_data!$D$2:$P$313),)</f>
        <v>23.655451561534079</v>
      </c>
      <c r="X77" cm="1">
        <f t="array" ref="X77">_xlfn.XLOOKUP(T77,master_data!$A$2:$A$313,_xlfn.XLOOKUP($X$6,master_data!$D$1:$P$1,master_data!$D$2:$P$313),)</f>
        <v>770.93116639039556</v>
      </c>
    </row>
    <row r="78" spans="20:24" x14ac:dyDescent="0.25">
      <c r="T78" t="str">
        <f t="shared" si="2"/>
        <v>mid_tier45430</v>
      </c>
      <c r="U78" t="str">
        <f t="shared" si="3"/>
        <v>mid_tier</v>
      </c>
      <c r="V78" s="3">
        <v>45430</v>
      </c>
      <c r="W78" cm="1">
        <f t="array" ref="W78">_xlfn.XLOOKUP(T78,master_data!$A$2:$A$313,_xlfn.XLOOKUP($W$6,master_data!$D$1:$P$1,master_data!$D$2:$P$313),)</f>
        <v>24.649377175503339</v>
      </c>
      <c r="X78" cm="1">
        <f t="array" ref="X78">_xlfn.XLOOKUP(T78,master_data!$A$2:$A$313,_xlfn.XLOOKUP($X$6,master_data!$D$1:$P$1,master_data!$D$2:$P$313),)</f>
        <v>731.5935145689391</v>
      </c>
    </row>
    <row r="79" spans="20:24" x14ac:dyDescent="0.25">
      <c r="T79" t="str">
        <f t="shared" si="2"/>
        <v>mid_tier45437</v>
      </c>
      <c r="U79" t="str">
        <f t="shared" si="3"/>
        <v>mid_tier</v>
      </c>
      <c r="V79" s="3">
        <v>45437</v>
      </c>
      <c r="W79" cm="1">
        <f t="array" ref="W79">_xlfn.XLOOKUP(T79,master_data!$A$2:$A$313,_xlfn.XLOOKUP($W$6,master_data!$D$1:$P$1,master_data!$D$2:$P$313),)</f>
        <v>26.110198287722831</v>
      </c>
      <c r="X79" cm="1">
        <f t="array" ref="X79">_xlfn.XLOOKUP(T79,master_data!$A$2:$A$313,_xlfn.XLOOKUP($X$6,master_data!$D$1:$P$1,master_data!$D$2:$P$313),)</f>
        <v>746.75167102887292</v>
      </c>
    </row>
    <row r="80" spans="20:24" x14ac:dyDescent="0.25">
      <c r="T80" t="str">
        <f t="shared" si="2"/>
        <v>mid_tier45444</v>
      </c>
      <c r="U80" t="str">
        <f t="shared" si="3"/>
        <v>mid_tier</v>
      </c>
      <c r="V80" s="3">
        <v>45444</v>
      </c>
      <c r="W80" cm="1">
        <f t="array" ref="W80">_xlfn.XLOOKUP(T80,master_data!$A$2:$A$313,_xlfn.XLOOKUP($W$6,master_data!$D$1:$P$1,master_data!$D$2:$P$313),)</f>
        <v>25.612181245211261</v>
      </c>
      <c r="X80" cm="1">
        <f t="array" ref="X80">_xlfn.XLOOKUP(T80,master_data!$A$2:$A$313,_xlfn.XLOOKUP($X$6,master_data!$D$1:$P$1,master_data!$D$2:$P$313),)</f>
        <v>754.2787376714715</v>
      </c>
    </row>
    <row r="81" spans="20:24" x14ac:dyDescent="0.25">
      <c r="T81" t="str">
        <f t="shared" si="2"/>
        <v>mid_tier45451</v>
      </c>
      <c r="U81" t="str">
        <f t="shared" si="3"/>
        <v>mid_tier</v>
      </c>
      <c r="V81" s="3">
        <v>45451</v>
      </c>
      <c r="W81" cm="1">
        <f t="array" ref="W81">_xlfn.XLOOKUP(T81,master_data!$A$2:$A$313,_xlfn.XLOOKUP($W$6,master_data!$D$1:$P$1,master_data!$D$2:$P$313),)</f>
        <v>24.307634334293251</v>
      </c>
      <c r="X81" cm="1">
        <f t="array" ref="X81">_xlfn.XLOOKUP(T81,master_data!$A$2:$A$313,_xlfn.XLOOKUP($X$6,master_data!$D$1:$P$1,master_data!$D$2:$P$313),)</f>
        <v>731.65979346222696</v>
      </c>
    </row>
    <row r="82" spans="20:24" x14ac:dyDescent="0.25">
      <c r="T82" t="str">
        <f t="shared" si="2"/>
        <v>mid_tier45458</v>
      </c>
      <c r="U82" t="str">
        <f t="shared" si="3"/>
        <v>mid_tier</v>
      </c>
      <c r="V82" s="3">
        <v>45458</v>
      </c>
      <c r="W82" cm="1">
        <f t="array" ref="W82">_xlfn.XLOOKUP(T82,master_data!$A$2:$A$313,_xlfn.XLOOKUP($W$6,master_data!$D$1:$P$1,master_data!$D$2:$P$313),)</f>
        <v>25.392564769748311</v>
      </c>
      <c r="X82" cm="1">
        <f t="array" ref="X82">_xlfn.XLOOKUP(T82,master_data!$A$2:$A$313,_xlfn.XLOOKUP($X$6,master_data!$D$1:$P$1,master_data!$D$2:$P$313),)</f>
        <v>735.1147500842136</v>
      </c>
    </row>
    <row r="83" spans="20:24" x14ac:dyDescent="0.25">
      <c r="T83" t="str">
        <f t="shared" si="2"/>
        <v>mid_tier45465</v>
      </c>
      <c r="U83" t="str">
        <f t="shared" si="3"/>
        <v>mid_tier</v>
      </c>
      <c r="V83" s="3">
        <v>45465</v>
      </c>
      <c r="W83" cm="1">
        <f t="array" ref="W83">_xlfn.XLOOKUP(T83,master_data!$A$2:$A$313,_xlfn.XLOOKUP($W$6,master_data!$D$1:$P$1,master_data!$D$2:$P$313),)</f>
        <v>24.928143620741078</v>
      </c>
      <c r="X83" cm="1">
        <f t="array" ref="X83">_xlfn.XLOOKUP(T83,master_data!$A$2:$A$313,_xlfn.XLOOKUP($X$6,master_data!$D$1:$P$1,master_data!$D$2:$P$313),)</f>
        <v>720.42335063941721</v>
      </c>
    </row>
    <row r="84" spans="20:24" x14ac:dyDescent="0.25">
      <c r="T84" t="str">
        <f t="shared" si="2"/>
        <v>mid_tier45472</v>
      </c>
      <c r="U84" t="str">
        <f t="shared" si="3"/>
        <v>mid_tier</v>
      </c>
      <c r="V84" s="3">
        <v>45472</v>
      </c>
      <c r="W84" cm="1">
        <f t="array" ref="W84">_xlfn.XLOOKUP(T84,master_data!$A$2:$A$313,_xlfn.XLOOKUP($W$6,master_data!$D$1:$P$1,master_data!$D$2:$P$313),)</f>
        <v>25.56702287331828</v>
      </c>
      <c r="X84" cm="1">
        <f t="array" ref="X84">_xlfn.XLOOKUP(T84,master_data!$A$2:$A$313,_xlfn.XLOOKUP($X$6,master_data!$D$1:$P$1,master_data!$D$2:$P$313),)</f>
        <v>778.51584649254153</v>
      </c>
    </row>
    <row r="85" spans="20:24" x14ac:dyDescent="0.25">
      <c r="T85" t="str">
        <f t="shared" si="2"/>
        <v>mid_tier45479</v>
      </c>
      <c r="U85" t="str">
        <f t="shared" si="3"/>
        <v>mid_tier</v>
      </c>
      <c r="V85" s="3">
        <v>45479</v>
      </c>
      <c r="W85" cm="1">
        <f t="array" ref="W85">_xlfn.XLOOKUP(T85,master_data!$A$2:$A$313,_xlfn.XLOOKUP($W$6,master_data!$D$1:$P$1,master_data!$D$2:$P$313),)</f>
        <v>25.59373840582548</v>
      </c>
      <c r="X85" cm="1">
        <f t="array" ref="X85">_xlfn.XLOOKUP(T85,master_data!$A$2:$A$313,_xlfn.XLOOKUP($X$6,master_data!$D$1:$P$1,master_data!$D$2:$P$313),)</f>
        <v>797.75682610958029</v>
      </c>
    </row>
    <row r="86" spans="20:24" x14ac:dyDescent="0.25">
      <c r="T86" t="str">
        <f t="shared" si="2"/>
        <v>mid_tier45486</v>
      </c>
      <c r="U86" t="str">
        <f t="shared" si="3"/>
        <v>mid_tier</v>
      </c>
      <c r="V86" s="3">
        <v>45486</v>
      </c>
      <c r="W86" cm="1">
        <f t="array" ref="W86">_xlfn.XLOOKUP(T86,master_data!$A$2:$A$313,_xlfn.XLOOKUP($W$6,master_data!$D$1:$P$1,master_data!$D$2:$P$313),)</f>
        <v>23.148587964613881</v>
      </c>
      <c r="X86" cm="1">
        <f t="array" ref="X86">_xlfn.XLOOKUP(T86,master_data!$A$2:$A$313,_xlfn.XLOOKUP($X$6,master_data!$D$1:$P$1,master_data!$D$2:$P$313),)</f>
        <v>656.72544055609569</v>
      </c>
    </row>
    <row r="87" spans="20:24" x14ac:dyDescent="0.25">
      <c r="T87" t="str">
        <f t="shared" si="2"/>
        <v>mid_tier45493</v>
      </c>
      <c r="U87" t="str">
        <f t="shared" si="3"/>
        <v>mid_tier</v>
      </c>
      <c r="V87" s="3">
        <v>45493</v>
      </c>
      <c r="W87" cm="1">
        <f t="array" ref="W87">_xlfn.XLOOKUP(T87,master_data!$A$2:$A$313,_xlfn.XLOOKUP($W$6,master_data!$D$1:$P$1,master_data!$D$2:$P$313),)</f>
        <v>28.709889078050061</v>
      </c>
      <c r="X87" cm="1">
        <f t="array" ref="X87">_xlfn.XLOOKUP(T87,master_data!$A$2:$A$313,_xlfn.XLOOKUP($X$6,master_data!$D$1:$P$1,master_data!$D$2:$P$313),)</f>
        <v>820.81572874145138</v>
      </c>
    </row>
    <row r="88" spans="20:24" x14ac:dyDescent="0.25">
      <c r="T88" t="str">
        <f t="shared" si="2"/>
        <v>mid_tier45500</v>
      </c>
      <c r="U88" t="str">
        <f t="shared" si="3"/>
        <v>mid_tier</v>
      </c>
      <c r="V88" s="3">
        <v>45500</v>
      </c>
      <c r="W88" cm="1">
        <f t="array" ref="W88">_xlfn.XLOOKUP(T88,master_data!$A$2:$A$313,_xlfn.XLOOKUP($W$6,master_data!$D$1:$P$1,master_data!$D$2:$P$313),)</f>
        <v>28.657098510167351</v>
      </c>
      <c r="X88" cm="1">
        <f t="array" ref="X88">_xlfn.XLOOKUP(T88,master_data!$A$2:$A$313,_xlfn.XLOOKUP($X$6,master_data!$D$1:$P$1,master_data!$D$2:$P$313),)</f>
        <v>818.73330443548139</v>
      </c>
    </row>
    <row r="89" spans="20:24" x14ac:dyDescent="0.25">
      <c r="T89" t="str">
        <f t="shared" si="2"/>
        <v>mid_tier45507</v>
      </c>
      <c r="U89" t="str">
        <f t="shared" si="3"/>
        <v>mid_tier</v>
      </c>
      <c r="V89" s="3">
        <v>45507</v>
      </c>
      <c r="W89" cm="1">
        <f t="array" ref="W89">_xlfn.XLOOKUP(T89,master_data!$A$2:$A$313,_xlfn.XLOOKUP($W$6,master_data!$D$1:$P$1,master_data!$D$2:$P$313),)</f>
        <v>25.488191809932879</v>
      </c>
      <c r="X89" cm="1">
        <f t="array" ref="X89">_xlfn.XLOOKUP(T89,master_data!$A$2:$A$313,_xlfn.XLOOKUP($X$6,master_data!$D$1:$P$1,master_data!$D$2:$P$313),)</f>
        <v>732.02086878127227</v>
      </c>
    </row>
    <row r="90" spans="20:24" x14ac:dyDescent="0.25">
      <c r="T90" t="str">
        <f t="shared" si="2"/>
        <v>mid_tier45514</v>
      </c>
      <c r="U90" t="str">
        <f t="shared" si="3"/>
        <v>mid_tier</v>
      </c>
      <c r="V90" s="3">
        <v>45514</v>
      </c>
      <c r="W90" cm="1">
        <f t="array" ref="W90">_xlfn.XLOOKUP(T90,master_data!$A$2:$A$313,_xlfn.XLOOKUP($W$6,master_data!$D$1:$P$1,master_data!$D$2:$P$313),)</f>
        <v>23.723349427763381</v>
      </c>
      <c r="X90" cm="1">
        <f t="array" ref="X90">_xlfn.XLOOKUP(T90,master_data!$A$2:$A$313,_xlfn.XLOOKUP($X$6,master_data!$D$1:$P$1,master_data!$D$2:$P$313),)</f>
        <v>699.12710763618668</v>
      </c>
    </row>
    <row r="91" spans="20:24" x14ac:dyDescent="0.25">
      <c r="T91" t="str">
        <f t="shared" si="2"/>
        <v>mid_tier45521</v>
      </c>
      <c r="U91" t="str">
        <f t="shared" si="3"/>
        <v>mid_tier</v>
      </c>
      <c r="V91" s="3">
        <v>45521</v>
      </c>
      <c r="W91" cm="1">
        <f t="array" ref="W91">_xlfn.XLOOKUP(T91,master_data!$A$2:$A$313,_xlfn.XLOOKUP($W$6,master_data!$D$1:$P$1,master_data!$D$2:$P$313),)</f>
        <v>26.151836703221861</v>
      </c>
      <c r="X91" cm="1">
        <f t="array" ref="X91">_xlfn.XLOOKUP(T91,master_data!$A$2:$A$313,_xlfn.XLOOKUP($X$6,master_data!$D$1:$P$1,master_data!$D$2:$P$313),)</f>
        <v>788.21635823510701</v>
      </c>
    </row>
    <row r="92" spans="20:24" x14ac:dyDescent="0.25">
      <c r="T92" t="str">
        <f t="shared" si="2"/>
        <v>mid_tier45528</v>
      </c>
      <c r="U92" t="str">
        <f t="shared" si="3"/>
        <v>mid_tier</v>
      </c>
      <c r="V92" s="3">
        <v>45528</v>
      </c>
      <c r="W92" cm="1">
        <f t="array" ref="W92">_xlfn.XLOOKUP(T92,master_data!$A$2:$A$313,_xlfn.XLOOKUP($W$6,master_data!$D$1:$P$1,master_data!$D$2:$P$313),)</f>
        <v>26.38499789437985</v>
      </c>
      <c r="X92" cm="1">
        <f t="array" ref="X92">_xlfn.XLOOKUP(T92,master_data!$A$2:$A$313,_xlfn.XLOOKUP($X$6,master_data!$D$1:$P$1,master_data!$D$2:$P$313),)</f>
        <v>803.95088584175392</v>
      </c>
    </row>
    <row r="93" spans="20:24" x14ac:dyDescent="0.25">
      <c r="T93" t="str">
        <f t="shared" si="2"/>
        <v>mid_tier45535</v>
      </c>
      <c r="U93" t="str">
        <f t="shared" si="3"/>
        <v>mid_tier</v>
      </c>
      <c r="V93" s="3">
        <v>45535</v>
      </c>
      <c r="W93" cm="1">
        <f t="array" ref="W93">_xlfn.XLOOKUP(T93,master_data!$A$2:$A$313,_xlfn.XLOOKUP($W$6,master_data!$D$1:$P$1,master_data!$D$2:$P$313),)</f>
        <v>26.002078577067401</v>
      </c>
      <c r="X93" cm="1">
        <f t="array" ref="X93">_xlfn.XLOOKUP(T93,master_data!$A$2:$A$313,_xlfn.XLOOKUP($X$6,master_data!$D$1:$P$1,master_data!$D$2:$P$313),)</f>
        <v>736.11884451677804</v>
      </c>
    </row>
    <row r="94" spans="20:24" x14ac:dyDescent="0.25">
      <c r="T94" t="str">
        <f t="shared" si="2"/>
        <v>mid_tier45542</v>
      </c>
      <c r="U94" t="str">
        <f t="shared" si="3"/>
        <v>mid_tier</v>
      </c>
      <c r="V94" s="3">
        <v>45542</v>
      </c>
      <c r="W94" cm="1">
        <f t="array" ref="W94">_xlfn.XLOOKUP(T94,master_data!$A$2:$A$313,_xlfn.XLOOKUP($W$6,master_data!$D$1:$P$1,master_data!$D$2:$P$313),)</f>
        <v>24.75743571493955</v>
      </c>
      <c r="X94" cm="1">
        <f t="array" ref="X94">_xlfn.XLOOKUP(T94,master_data!$A$2:$A$313,_xlfn.XLOOKUP($X$6,master_data!$D$1:$P$1,master_data!$D$2:$P$313),)</f>
        <v>747.17940987687575</v>
      </c>
    </row>
    <row r="95" spans="20:24" x14ac:dyDescent="0.25">
      <c r="T95" t="str">
        <f t="shared" si="2"/>
        <v>mid_tier45549</v>
      </c>
      <c r="U95" t="str">
        <f t="shared" si="3"/>
        <v>mid_tier</v>
      </c>
      <c r="V95" s="3">
        <v>45549</v>
      </c>
      <c r="W95" cm="1">
        <f t="array" ref="W95">_xlfn.XLOOKUP(T95,master_data!$A$2:$A$313,_xlfn.XLOOKUP($W$6,master_data!$D$1:$P$1,master_data!$D$2:$P$313),)</f>
        <v>27.348282399162159</v>
      </c>
      <c r="X95" cm="1">
        <f t="array" ref="X95">_xlfn.XLOOKUP(T95,master_data!$A$2:$A$313,_xlfn.XLOOKUP($X$6,master_data!$D$1:$P$1,master_data!$D$2:$P$313),)</f>
        <v>846.97630590205188</v>
      </c>
    </row>
    <row r="96" spans="20:24" x14ac:dyDescent="0.25">
      <c r="T96" t="str">
        <f t="shared" si="2"/>
        <v>mid_tier45556</v>
      </c>
      <c r="U96" t="str">
        <f t="shared" si="3"/>
        <v>mid_tier</v>
      </c>
      <c r="V96" s="3">
        <v>45556</v>
      </c>
      <c r="W96" cm="1">
        <f t="array" ref="W96">_xlfn.XLOOKUP(T96,master_data!$A$2:$A$313,_xlfn.XLOOKUP($W$6,master_data!$D$1:$P$1,master_data!$D$2:$P$313),)</f>
        <v>29.979623034938861</v>
      </c>
      <c r="X96" cm="1">
        <f t="array" ref="X96">_xlfn.XLOOKUP(T96,master_data!$A$2:$A$313,_xlfn.XLOOKUP($X$6,master_data!$D$1:$P$1,master_data!$D$2:$P$313),)</f>
        <v>930.26770277415289</v>
      </c>
    </row>
    <row r="97" spans="20:24" x14ac:dyDescent="0.25">
      <c r="T97" t="str">
        <f t="shared" si="2"/>
        <v>mid_tier45563</v>
      </c>
      <c r="U97" t="str">
        <f t="shared" si="3"/>
        <v>mid_tier</v>
      </c>
      <c r="V97" s="3">
        <v>45563</v>
      </c>
      <c r="W97" cm="1">
        <f t="array" ref="W97">_xlfn.XLOOKUP(T97,master_data!$A$2:$A$313,_xlfn.XLOOKUP($W$6,master_data!$D$1:$P$1,master_data!$D$2:$P$313),)</f>
        <v>28.770625870255621</v>
      </c>
      <c r="X97" cm="1">
        <f t="array" ref="X97">_xlfn.XLOOKUP(T97,master_data!$A$2:$A$313,_xlfn.XLOOKUP($X$6,master_data!$D$1:$P$1,master_data!$D$2:$P$313),)</f>
        <v>748.03627262664611</v>
      </c>
    </row>
    <row r="98" spans="20:24" x14ac:dyDescent="0.25">
      <c r="T98" t="str">
        <f t="shared" si="2"/>
        <v>mid_tier45570</v>
      </c>
      <c r="U98" t="str">
        <f t="shared" si="3"/>
        <v>mid_tier</v>
      </c>
      <c r="V98" s="3">
        <v>45570</v>
      </c>
      <c r="W98" cm="1">
        <f t="array" ref="W98">_xlfn.XLOOKUP(T98,master_data!$A$2:$A$313,_xlfn.XLOOKUP($W$6,master_data!$D$1:$P$1,master_data!$D$2:$P$313),)</f>
        <v>24.974932223030159</v>
      </c>
      <c r="X98" cm="1">
        <f t="array" ref="X98">_xlfn.XLOOKUP(T98,master_data!$A$2:$A$313,_xlfn.XLOOKUP($X$6,master_data!$D$1:$P$1,master_data!$D$2:$P$313),)</f>
        <v>769.97716043601986</v>
      </c>
    </row>
    <row r="99" spans="20:24" x14ac:dyDescent="0.25">
      <c r="T99" t="str">
        <f t="shared" si="2"/>
        <v>mid_tier45577</v>
      </c>
      <c r="U99" t="str">
        <f t="shared" si="3"/>
        <v>mid_tier</v>
      </c>
      <c r="V99" s="3">
        <v>45577</v>
      </c>
      <c r="W99" cm="1">
        <f t="array" ref="W99">_xlfn.XLOOKUP(T99,master_data!$A$2:$A$313,_xlfn.XLOOKUP($W$6,master_data!$D$1:$P$1,master_data!$D$2:$P$313),)</f>
        <v>23.852727425116171</v>
      </c>
      <c r="X99" cm="1">
        <f t="array" ref="X99">_xlfn.XLOOKUP(T99,master_data!$A$2:$A$313,_xlfn.XLOOKUP($X$6,master_data!$D$1:$P$1,master_data!$D$2:$P$313),)</f>
        <v>743.96656838937349</v>
      </c>
    </row>
    <row r="100" spans="20:24" x14ac:dyDescent="0.25">
      <c r="T100" t="str">
        <f t="shared" si="2"/>
        <v>mid_tier45584</v>
      </c>
      <c r="U100" t="str">
        <f t="shared" si="3"/>
        <v>mid_tier</v>
      </c>
      <c r="V100" s="3">
        <v>45584</v>
      </c>
      <c r="W100" cm="1">
        <f t="array" ref="W100">_xlfn.XLOOKUP(T100,master_data!$A$2:$A$313,_xlfn.XLOOKUP($W$6,master_data!$D$1:$P$1,master_data!$D$2:$P$313),)</f>
        <v>23.606449177356069</v>
      </c>
      <c r="X100" cm="1">
        <f t="array" ref="X100">_xlfn.XLOOKUP(T100,master_data!$A$2:$A$313,_xlfn.XLOOKUP($X$6,master_data!$D$1:$P$1,master_data!$D$2:$P$313),)</f>
        <v>670.42315663691227</v>
      </c>
    </row>
    <row r="101" spans="20:24" x14ac:dyDescent="0.25">
      <c r="T101" t="str">
        <f t="shared" si="2"/>
        <v>mid_tier45591</v>
      </c>
      <c r="U101" t="str">
        <f t="shared" si="3"/>
        <v>mid_tier</v>
      </c>
      <c r="V101" s="3">
        <v>45591</v>
      </c>
      <c r="W101" cm="1">
        <f t="array" ref="W101">_xlfn.XLOOKUP(T101,master_data!$A$2:$A$313,_xlfn.XLOOKUP($W$6,master_data!$D$1:$P$1,master_data!$D$2:$P$313),)</f>
        <v>26.508990349376258</v>
      </c>
      <c r="X101" cm="1">
        <f t="array" ref="X101">_xlfn.XLOOKUP(T101,master_data!$A$2:$A$313,_xlfn.XLOOKUP($X$6,master_data!$D$1:$P$1,master_data!$D$2:$P$313),)</f>
        <v>746.22807833494164</v>
      </c>
    </row>
    <row r="102" spans="20:24" x14ac:dyDescent="0.25">
      <c r="T102" t="str">
        <f t="shared" si="2"/>
        <v>mid_tier45598</v>
      </c>
      <c r="U102" t="str">
        <f t="shared" si="3"/>
        <v>mid_tier</v>
      </c>
      <c r="V102" s="3">
        <v>45598</v>
      </c>
      <c r="W102" cm="1">
        <f t="array" ref="W102">_xlfn.XLOOKUP(T102,master_data!$A$2:$A$313,_xlfn.XLOOKUP($W$6,master_data!$D$1:$P$1,master_data!$D$2:$P$313),)</f>
        <v>25.961142627079081</v>
      </c>
      <c r="X102" cm="1">
        <f t="array" ref="X102">_xlfn.XLOOKUP(T102,master_data!$A$2:$A$313,_xlfn.XLOOKUP($X$6,master_data!$D$1:$P$1,master_data!$D$2:$P$313),)</f>
        <v>721.20054218025678</v>
      </c>
    </row>
    <row r="103" spans="20:24" x14ac:dyDescent="0.25">
      <c r="T103" t="str">
        <f t="shared" si="2"/>
        <v>mid_tier45605</v>
      </c>
      <c r="U103" t="str">
        <f t="shared" si="3"/>
        <v>mid_tier</v>
      </c>
      <c r="V103" s="3">
        <v>45605</v>
      </c>
      <c r="W103" cm="1">
        <f t="array" ref="W103">_xlfn.XLOOKUP(T103,master_data!$A$2:$A$313,_xlfn.XLOOKUP($W$6,master_data!$D$1:$P$1,master_data!$D$2:$P$313),)</f>
        <v>23.921457914463289</v>
      </c>
      <c r="X103" cm="1">
        <f t="array" ref="X103">_xlfn.XLOOKUP(T103,master_data!$A$2:$A$313,_xlfn.XLOOKUP($X$6,master_data!$D$1:$P$1,master_data!$D$2:$P$313),)</f>
        <v>710.94572921784902</v>
      </c>
    </row>
    <row r="104" spans="20:24" x14ac:dyDescent="0.25">
      <c r="T104" t="str">
        <f t="shared" si="2"/>
        <v>mid_tier45612</v>
      </c>
      <c r="U104" t="str">
        <f t="shared" si="3"/>
        <v>mid_tier</v>
      </c>
      <c r="V104" s="3">
        <v>45612</v>
      </c>
      <c r="W104" cm="1">
        <f t="array" ref="W104">_xlfn.XLOOKUP(T104,master_data!$A$2:$A$313,_xlfn.XLOOKUP($W$6,master_data!$D$1:$P$1,master_data!$D$2:$P$313),)</f>
        <v>24.986933396595759</v>
      </c>
      <c r="X104" cm="1">
        <f t="array" ref="X104">_xlfn.XLOOKUP(T104,master_data!$A$2:$A$313,_xlfn.XLOOKUP($X$6,master_data!$D$1:$P$1,master_data!$D$2:$P$313),)</f>
        <v>831.81501277267273</v>
      </c>
    </row>
    <row r="105" spans="20:24" x14ac:dyDescent="0.25">
      <c r="T105" t="str">
        <f t="shared" si="2"/>
        <v>mid_tier45619</v>
      </c>
      <c r="U105" t="str">
        <f t="shared" si="3"/>
        <v>mid_tier</v>
      </c>
      <c r="V105" s="3">
        <v>45619</v>
      </c>
      <c r="W105" cm="1">
        <f t="array" ref="W105">_xlfn.XLOOKUP(T105,master_data!$A$2:$A$313,_xlfn.XLOOKUP($W$6,master_data!$D$1:$P$1,master_data!$D$2:$P$313),)</f>
        <v>26.026983431162481</v>
      </c>
      <c r="X105" cm="1">
        <f t="array" ref="X105">_xlfn.XLOOKUP(T105,master_data!$A$2:$A$313,_xlfn.XLOOKUP($X$6,master_data!$D$1:$P$1,master_data!$D$2:$P$313),)</f>
        <v>819.84997808161802</v>
      </c>
    </row>
    <row r="106" spans="20:24" x14ac:dyDescent="0.25">
      <c r="T106" t="str">
        <f t="shared" si="2"/>
        <v>mid_tier45626</v>
      </c>
      <c r="U106" t="str">
        <f t="shared" si="3"/>
        <v>mid_tier</v>
      </c>
      <c r="V106" s="3">
        <v>45626</v>
      </c>
      <c r="W106" cm="1">
        <f t="array" ref="W106">_xlfn.XLOOKUP(T106,master_data!$A$2:$A$313,_xlfn.XLOOKUP($W$6,master_data!$D$1:$P$1,master_data!$D$2:$P$313),)</f>
        <v>23.717887067458239</v>
      </c>
      <c r="X106" cm="1">
        <f t="array" ref="X106">_xlfn.XLOOKUP(T106,master_data!$A$2:$A$313,_xlfn.XLOOKUP($X$6,master_data!$D$1:$P$1,master_data!$D$2:$P$313),)</f>
        <v>742.60704408211734</v>
      </c>
    </row>
    <row r="107" spans="20:24" x14ac:dyDescent="0.25">
      <c r="T107" t="str">
        <f t="shared" si="2"/>
        <v>mid_tier45633</v>
      </c>
      <c r="U107" t="str">
        <f t="shared" si="3"/>
        <v>mid_tier</v>
      </c>
      <c r="V107" s="3">
        <v>45633</v>
      </c>
      <c r="W107" cm="1">
        <f t="array" ref="W107">_xlfn.XLOOKUP(T107,master_data!$A$2:$A$313,_xlfn.XLOOKUP($W$6,master_data!$D$1:$P$1,master_data!$D$2:$P$313),)</f>
        <v>25.12512622098027</v>
      </c>
      <c r="X107" cm="1">
        <f t="array" ref="X107">_xlfn.XLOOKUP(T107,master_data!$A$2:$A$313,_xlfn.XLOOKUP($X$6,master_data!$D$1:$P$1,master_data!$D$2:$P$313),)</f>
        <v>706.76980059617495</v>
      </c>
    </row>
    <row r="108" spans="20:24" x14ac:dyDescent="0.25">
      <c r="T108" t="str">
        <f t="shared" si="2"/>
        <v>mid_tier45640</v>
      </c>
      <c r="U108" t="str">
        <f t="shared" si="3"/>
        <v>mid_tier</v>
      </c>
      <c r="V108" s="3">
        <v>45640</v>
      </c>
      <c r="W108" cm="1">
        <f t="array" ref="W108">_xlfn.XLOOKUP(T108,master_data!$A$2:$A$313,_xlfn.XLOOKUP($W$6,master_data!$D$1:$P$1,master_data!$D$2:$P$313),)</f>
        <v>24.550788227641089</v>
      </c>
      <c r="X108" cm="1">
        <f t="array" ref="X108">_xlfn.XLOOKUP(T108,master_data!$A$2:$A$313,_xlfn.XLOOKUP($X$6,master_data!$D$1:$P$1,master_data!$D$2:$P$313),)</f>
        <v>717.37403201167274</v>
      </c>
    </row>
    <row r="109" spans="20:24" x14ac:dyDescent="0.25">
      <c r="T109" t="str">
        <f t="shared" si="2"/>
        <v>mid_tier45647</v>
      </c>
      <c r="U109" t="str">
        <f t="shared" si="3"/>
        <v>mid_tier</v>
      </c>
      <c r="V109" s="3">
        <v>45647</v>
      </c>
      <c r="W109" cm="1">
        <f t="array" ref="W109">_xlfn.XLOOKUP(T109,master_data!$A$2:$A$313,_xlfn.XLOOKUP($W$6,master_data!$D$1:$P$1,master_data!$D$2:$P$313),)</f>
        <v>24.400587347603771</v>
      </c>
      <c r="X109" cm="1">
        <f t="array" ref="X109">_xlfn.XLOOKUP(T109,master_data!$A$2:$A$313,_xlfn.XLOOKUP($X$6,master_data!$D$1:$P$1,master_data!$D$2:$P$313),)</f>
        <v>689.0725866963304</v>
      </c>
    </row>
  </sheetData>
  <conditionalFormatting sqref="W1:W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X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F50DA2D-F102-48E2-B031-9CC810F5C832}">
          <x14:formula1>
            <xm:f>master_data!$D$1:$P$1</xm:f>
          </x14:formula1>
          <xm:sqref>C10 C12</xm:sqref>
        </x14:dataValidation>
        <x14:dataValidation type="list" allowBlank="1" showInputMessage="1" xr:uid="{86F7C078-20BB-417D-A9A0-AB3BE6863F7C}">
          <x14:formula1>
            <xm:f>backend!$C$6:$C$17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30F7-E68C-481B-9906-A6191E64FB7F}">
  <dimension ref="C5:C8"/>
  <sheetViews>
    <sheetView workbookViewId="0">
      <selection activeCell="C5" sqref="C5"/>
    </sheetView>
  </sheetViews>
  <sheetFormatPr defaultRowHeight="15" x14ac:dyDescent="0.25"/>
  <sheetData>
    <row r="5" spans="3:3" x14ac:dyDescent="0.25">
      <c r="C5" s="7" t="s">
        <v>21</v>
      </c>
    </row>
    <row r="6" spans="3:3" x14ac:dyDescent="0.25">
      <c r="C6" t="str" cm="1">
        <f t="array" ref="C6:C8">_xlfn.UNIQUE(master_data!$C$2:$C$313)</f>
        <v>premium</v>
      </c>
    </row>
    <row r="7" spans="3:3" x14ac:dyDescent="0.25">
      <c r="C7" t="str">
        <v>mid_tier</v>
      </c>
    </row>
    <row r="8" spans="3:3" x14ac:dyDescent="0.25">
      <c r="C8" t="str">
        <v>low_tier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3"/>
  <sheetViews>
    <sheetView topLeftCell="B1" workbookViewId="0">
      <selection activeCell="M13" sqref="M13"/>
    </sheetView>
  </sheetViews>
  <sheetFormatPr defaultRowHeight="15" x14ac:dyDescent="0.25"/>
  <cols>
    <col min="2" max="2" width="17.42578125" style="3" bestFit="1" customWidth="1"/>
    <col min="3" max="3" width="9.7109375" bestFit="1" customWidth="1"/>
    <col min="4" max="5" width="11.7109375" bestFit="1" customWidth="1"/>
    <col min="6" max="6" width="8.42578125" bestFit="1" customWidth="1"/>
    <col min="7" max="7" width="14.5703125" bestFit="1" customWidth="1"/>
    <col min="8" max="8" width="29.42578125" bestFit="1" customWidth="1"/>
    <col min="9" max="9" width="17.85546875" bestFit="1" customWidth="1"/>
    <col min="10" max="10" width="32.7109375" bestFit="1" customWidth="1"/>
    <col min="11" max="11" width="11.7109375" bestFit="1" customWidth="1"/>
    <col min="12" max="12" width="5.5703125" bestFit="1" customWidth="1"/>
    <col min="13" max="13" width="11.7109375" bestFit="1" customWidth="1"/>
    <col min="14" max="14" width="26.42578125" bestFit="1" customWidth="1"/>
    <col min="15" max="15" width="11.7109375" bestFit="1" customWidth="1"/>
    <col min="16" max="16" width="24.140625" bestFit="1" customWidth="1"/>
  </cols>
  <sheetData>
    <row r="1" spans="1:16" x14ac:dyDescent="0.25">
      <c r="A1" s="7" t="s">
        <v>27</v>
      </c>
      <c r="B1" s="2" t="s">
        <v>17</v>
      </c>
      <c r="C1" s="1" t="s">
        <v>6</v>
      </c>
      <c r="D1" s="1" t="s">
        <v>12</v>
      </c>
      <c r="E1" s="1" t="s">
        <v>13</v>
      </c>
      <c r="F1" s="1" t="s">
        <v>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t="str">
        <f>C2&amp;B2</f>
        <v>premium44933</v>
      </c>
      <c r="B2" s="3">
        <v>44933</v>
      </c>
      <c r="C2" t="s">
        <v>14</v>
      </c>
      <c r="D2">
        <v>14.375265485484221</v>
      </c>
      <c r="E2">
        <v>1212.1223857360289</v>
      </c>
      <c r="F2">
        <v>4.4347000000000003</v>
      </c>
      <c r="G2">
        <v>1.538014772482542E-2</v>
      </c>
      <c r="H2">
        <v>3.077075056620527E-2</v>
      </c>
      <c r="I2">
        <v>0</v>
      </c>
      <c r="J2">
        <v>0</v>
      </c>
      <c r="K2">
        <v>1</v>
      </c>
      <c r="L2">
        <v>0</v>
      </c>
      <c r="M2">
        <v>0.42477335724793153</v>
      </c>
      <c r="N2">
        <v>0.2496421593251528</v>
      </c>
      <c r="O2">
        <v>0.67043705117311836</v>
      </c>
      <c r="P2">
        <v>0.3723201494027078</v>
      </c>
    </row>
    <row r="3" spans="1:16" x14ac:dyDescent="0.25">
      <c r="A3" t="str">
        <f t="shared" ref="A3:A66" si="0">C3&amp;B3</f>
        <v>premium44940</v>
      </c>
      <c r="B3" s="3">
        <v>44940</v>
      </c>
      <c r="C3" t="s">
        <v>14</v>
      </c>
      <c r="D3">
        <v>17.018267419455871</v>
      </c>
      <c r="E3">
        <v>1416.260214647117</v>
      </c>
      <c r="F3">
        <v>4.4214000000000002</v>
      </c>
      <c r="G3">
        <v>6.0046737419732293E-2</v>
      </c>
      <c r="H3">
        <v>0.1317146941581584</v>
      </c>
      <c r="I3">
        <v>0</v>
      </c>
      <c r="J3">
        <v>0</v>
      </c>
      <c r="K3">
        <v>0</v>
      </c>
      <c r="L3">
        <v>0</v>
      </c>
      <c r="M3">
        <v>0.14985130192274651</v>
      </c>
      <c r="N3">
        <v>0.1896578262998577</v>
      </c>
      <c r="O3">
        <v>0.52951823900595407</v>
      </c>
      <c r="P3">
        <v>0.40217431492273747</v>
      </c>
    </row>
    <row r="4" spans="1:16" x14ac:dyDescent="0.25">
      <c r="A4" t="str">
        <f t="shared" si="0"/>
        <v>premium44947</v>
      </c>
      <c r="B4" s="3">
        <v>44947</v>
      </c>
      <c r="C4" t="s">
        <v>14</v>
      </c>
      <c r="D4">
        <v>16.624932825121221</v>
      </c>
      <c r="E4">
        <v>1371.8894567290031</v>
      </c>
      <c r="F4">
        <v>4.4130000000000003</v>
      </c>
      <c r="G4">
        <v>2.5143487620724651E-2</v>
      </c>
      <c r="H4">
        <v>0.102947702022259</v>
      </c>
      <c r="I4">
        <v>0</v>
      </c>
      <c r="J4">
        <v>0</v>
      </c>
      <c r="K4">
        <v>0</v>
      </c>
      <c r="L4">
        <v>0</v>
      </c>
      <c r="M4">
        <v>0.38986702171590842</v>
      </c>
      <c r="N4">
        <v>0.30122517688117317</v>
      </c>
      <c r="O4">
        <v>0.6082522645782279</v>
      </c>
      <c r="P4">
        <v>0.44841063585218077</v>
      </c>
    </row>
    <row r="5" spans="1:16" x14ac:dyDescent="0.25">
      <c r="A5" t="str">
        <f t="shared" si="0"/>
        <v>premium44954</v>
      </c>
      <c r="B5" s="3">
        <v>44954</v>
      </c>
      <c r="C5" t="s">
        <v>14</v>
      </c>
      <c r="D5">
        <v>17.641805548585872</v>
      </c>
      <c r="E5">
        <v>1390.350695284053</v>
      </c>
      <c r="F5">
        <v>4.367</v>
      </c>
      <c r="G5">
        <v>4.6522220491672053E-2</v>
      </c>
      <c r="H5">
        <v>0.133626960225464</v>
      </c>
      <c r="I5">
        <v>0</v>
      </c>
      <c r="J5">
        <v>0</v>
      </c>
      <c r="K5">
        <v>0</v>
      </c>
      <c r="L5">
        <v>0</v>
      </c>
      <c r="M5">
        <v>9.5198070100112192E-2</v>
      </c>
      <c r="N5">
        <v>0.1795357154387614</v>
      </c>
      <c r="O5">
        <v>2.985305987247981</v>
      </c>
      <c r="P5">
        <v>0.95505398520118689</v>
      </c>
    </row>
    <row r="6" spans="1:16" x14ac:dyDescent="0.25">
      <c r="A6" t="str">
        <f t="shared" si="0"/>
        <v>premium44961</v>
      </c>
      <c r="B6" s="3">
        <v>44961</v>
      </c>
      <c r="C6" t="s">
        <v>14</v>
      </c>
      <c r="D6">
        <v>17.513546279338161</v>
      </c>
      <c r="E6">
        <v>1414.218862056556</v>
      </c>
      <c r="F6">
        <v>4.3913000000000002</v>
      </c>
      <c r="G6">
        <v>1.4814970244734219E-2</v>
      </c>
      <c r="H6">
        <v>8.3228771433214638E-2</v>
      </c>
      <c r="I6">
        <v>0</v>
      </c>
      <c r="J6">
        <v>0</v>
      </c>
      <c r="K6">
        <v>0</v>
      </c>
      <c r="L6">
        <v>0</v>
      </c>
      <c r="M6">
        <v>0.51566020479293018</v>
      </c>
      <c r="N6">
        <v>0.3646166735641293</v>
      </c>
      <c r="O6">
        <v>0.2933281091988138</v>
      </c>
      <c r="P6">
        <v>0.62734494090973025</v>
      </c>
    </row>
    <row r="7" spans="1:16" x14ac:dyDescent="0.25">
      <c r="A7" t="str">
        <f t="shared" si="0"/>
        <v>premium44968</v>
      </c>
      <c r="B7" s="3">
        <v>44968</v>
      </c>
      <c r="C7" t="s">
        <v>14</v>
      </c>
      <c r="D7">
        <v>17.322761299738069</v>
      </c>
      <c r="E7">
        <v>1333.5061648538369</v>
      </c>
      <c r="F7">
        <v>4.3434999999999997</v>
      </c>
      <c r="G7">
        <v>6.4014517762390505E-2</v>
      </c>
      <c r="H7">
        <v>0.16009256619052009</v>
      </c>
      <c r="I7">
        <v>0</v>
      </c>
      <c r="J7">
        <v>0</v>
      </c>
      <c r="K7">
        <v>0</v>
      </c>
      <c r="L7">
        <v>0</v>
      </c>
      <c r="M7">
        <v>6.2894648165244732E-2</v>
      </c>
      <c r="N7">
        <v>0.1883651241945645</v>
      </c>
      <c r="O7">
        <v>0.63165844353295497</v>
      </c>
      <c r="P7">
        <v>0.52960741894116126</v>
      </c>
    </row>
    <row r="8" spans="1:16" x14ac:dyDescent="0.25">
      <c r="A8" t="str">
        <f t="shared" si="0"/>
        <v>premium44975</v>
      </c>
      <c r="B8" s="3">
        <v>44975</v>
      </c>
      <c r="C8" t="s">
        <v>14</v>
      </c>
      <c r="D8">
        <v>16.013636376178709</v>
      </c>
      <c r="E8">
        <v>1294.702501014048</v>
      </c>
      <c r="F8">
        <v>4.3925000000000001</v>
      </c>
      <c r="G8">
        <v>5.9803800680615126E-3</v>
      </c>
      <c r="H8">
        <v>7.6412040776283552E-2</v>
      </c>
      <c r="I8">
        <v>0</v>
      </c>
      <c r="J8">
        <v>0</v>
      </c>
      <c r="K8">
        <v>0</v>
      </c>
      <c r="L8">
        <v>0</v>
      </c>
      <c r="M8">
        <v>0.5656654731275037</v>
      </c>
      <c r="N8">
        <v>0.39345262170150791</v>
      </c>
      <c r="O8">
        <v>5.8369158122921483E-2</v>
      </c>
      <c r="P8">
        <v>0.20785718497790409</v>
      </c>
    </row>
    <row r="9" spans="1:16" x14ac:dyDescent="0.25">
      <c r="A9" t="str">
        <f t="shared" si="0"/>
        <v>premium44982</v>
      </c>
      <c r="B9" s="3">
        <v>44982</v>
      </c>
      <c r="C9" t="s">
        <v>14</v>
      </c>
      <c r="D9">
        <v>15.96071957051457</v>
      </c>
      <c r="E9">
        <v>1320.74954446008</v>
      </c>
      <c r="F9">
        <v>4.4157999999999999</v>
      </c>
      <c r="G9">
        <v>3.4806007014847699E-3</v>
      </c>
      <c r="H9">
        <v>3.7572583970184377E-2</v>
      </c>
      <c r="I9">
        <v>0</v>
      </c>
      <c r="J9">
        <v>0</v>
      </c>
      <c r="K9">
        <v>0</v>
      </c>
      <c r="L9">
        <v>0</v>
      </c>
      <c r="M9">
        <v>0.44522689936560461</v>
      </c>
      <c r="N9">
        <v>0.40837775084769112</v>
      </c>
      <c r="O9">
        <v>0.41214355474427028</v>
      </c>
      <c r="P9">
        <v>0.29470597603246268</v>
      </c>
    </row>
    <row r="10" spans="1:16" x14ac:dyDescent="0.25">
      <c r="A10" t="str">
        <f t="shared" si="0"/>
        <v>premium44989</v>
      </c>
      <c r="B10" s="3">
        <v>44989</v>
      </c>
      <c r="C10" t="s">
        <v>14</v>
      </c>
      <c r="D10">
        <v>23.403504074266039</v>
      </c>
      <c r="E10">
        <v>1841.15366552251</v>
      </c>
      <c r="F10">
        <v>4.3651999999999997</v>
      </c>
      <c r="G10">
        <v>0.29657913598903091</v>
      </c>
      <c r="H10">
        <v>0.54311490675893914</v>
      </c>
      <c r="I10">
        <v>0</v>
      </c>
      <c r="J10">
        <v>0</v>
      </c>
      <c r="K10">
        <v>0</v>
      </c>
      <c r="L10">
        <v>0</v>
      </c>
      <c r="M10">
        <v>0.3374270463089728</v>
      </c>
      <c r="N10">
        <v>0.35913019995660161</v>
      </c>
      <c r="O10">
        <v>0.58282753292656664</v>
      </c>
      <c r="P10">
        <v>0.40623433495717881</v>
      </c>
    </row>
    <row r="11" spans="1:16" x14ac:dyDescent="0.25">
      <c r="A11" t="str">
        <f t="shared" si="0"/>
        <v>premium44996</v>
      </c>
      <c r="B11" s="3">
        <v>44996</v>
      </c>
      <c r="C11" t="s">
        <v>14</v>
      </c>
      <c r="D11">
        <v>31.58031476247772</v>
      </c>
      <c r="E11">
        <v>2640.7459204383872</v>
      </c>
      <c r="F11">
        <v>4.4263000000000003</v>
      </c>
      <c r="G11">
        <v>6.52856329456033E-2</v>
      </c>
      <c r="H11">
        <v>0.35748848613853912</v>
      </c>
      <c r="I11">
        <v>0.19203676396736641</v>
      </c>
      <c r="J11">
        <v>0.81848934813961338</v>
      </c>
      <c r="K11">
        <v>0</v>
      </c>
      <c r="L11">
        <v>0</v>
      </c>
      <c r="M11">
        <v>1.8761088315845931</v>
      </c>
      <c r="N11">
        <v>0.85560301245717707</v>
      </c>
      <c r="O11">
        <v>0.59726686793420158</v>
      </c>
      <c r="P11">
        <v>0.44442874940681959</v>
      </c>
    </row>
    <row r="12" spans="1:16" x14ac:dyDescent="0.25">
      <c r="A12" t="str">
        <f t="shared" si="0"/>
        <v>premium45003</v>
      </c>
      <c r="B12" s="3">
        <v>45003</v>
      </c>
      <c r="C12" t="s">
        <v>14</v>
      </c>
      <c r="D12">
        <v>22.78329108758286</v>
      </c>
      <c r="E12">
        <v>1649.510274740999</v>
      </c>
      <c r="F12">
        <v>4.2821999999999996</v>
      </c>
      <c r="G12">
        <v>1.3709444559024569E-2</v>
      </c>
      <c r="H12">
        <v>0.1751795601913344</v>
      </c>
      <c r="I12">
        <v>0</v>
      </c>
      <c r="J12">
        <v>0.22645029699906399</v>
      </c>
      <c r="K12">
        <v>0</v>
      </c>
      <c r="L12">
        <v>0</v>
      </c>
      <c r="M12">
        <v>0.5669400970587497</v>
      </c>
      <c r="N12">
        <v>0.69154638023601689</v>
      </c>
      <c r="O12">
        <v>2.7905002521551241</v>
      </c>
      <c r="P12">
        <v>0.94374037995423776</v>
      </c>
    </row>
    <row r="13" spans="1:16" x14ac:dyDescent="0.25">
      <c r="A13" t="str">
        <f t="shared" si="0"/>
        <v>premium45010</v>
      </c>
      <c r="B13" s="3">
        <v>45010</v>
      </c>
      <c r="C13" t="s">
        <v>14</v>
      </c>
      <c r="D13">
        <v>18.598927871136969</v>
      </c>
      <c r="E13">
        <v>1632.427899249692</v>
      </c>
      <c r="F13">
        <v>4.4747000000000003</v>
      </c>
      <c r="G13">
        <v>2.1390391737996721E-2</v>
      </c>
      <c r="H13">
        <v>0.113064406704371</v>
      </c>
      <c r="I13">
        <v>0</v>
      </c>
      <c r="J13">
        <v>4.6056335146954952E-2</v>
      </c>
      <c r="K13">
        <v>0.14285714285714279</v>
      </c>
      <c r="L13">
        <v>0</v>
      </c>
      <c r="M13">
        <v>0.48419063610431362</v>
      </c>
      <c r="N13">
        <v>0.55876298481043774</v>
      </c>
      <c r="O13">
        <v>0.3897732351269898</v>
      </c>
      <c r="P13">
        <v>0.64026766181412453</v>
      </c>
    </row>
    <row r="14" spans="1:16" x14ac:dyDescent="0.25">
      <c r="A14" t="str">
        <f t="shared" si="0"/>
        <v>premium45017</v>
      </c>
      <c r="B14" s="3">
        <v>45017</v>
      </c>
      <c r="C14" t="s">
        <v>14</v>
      </c>
      <c r="D14">
        <v>16.86065326857015</v>
      </c>
      <c r="E14">
        <v>1460.9756057216041</v>
      </c>
      <c r="F14">
        <v>4.4619</v>
      </c>
      <c r="G14">
        <v>1.2335480135221261E-2</v>
      </c>
      <c r="H14">
        <v>6.9973139666223136E-2</v>
      </c>
      <c r="I14">
        <v>0</v>
      </c>
      <c r="J14">
        <v>9.2175272056656526E-3</v>
      </c>
      <c r="K14">
        <v>0.2857142857142857</v>
      </c>
      <c r="L14">
        <v>0</v>
      </c>
      <c r="M14">
        <v>0.58865959505960419</v>
      </c>
      <c r="N14">
        <v>0.54104901332364119</v>
      </c>
      <c r="O14">
        <v>0.29223137056079018</v>
      </c>
      <c r="P14">
        <v>0.37828473931149798</v>
      </c>
    </row>
    <row r="15" spans="1:16" x14ac:dyDescent="0.25">
      <c r="A15" t="str">
        <f t="shared" si="0"/>
        <v>premium45024</v>
      </c>
      <c r="B15" s="3">
        <v>45024</v>
      </c>
      <c r="C15" t="s">
        <v>14</v>
      </c>
      <c r="D15">
        <v>17.209273478231658</v>
      </c>
      <c r="E15">
        <v>1355.4023791455249</v>
      </c>
      <c r="F15">
        <v>4.3665000000000003</v>
      </c>
      <c r="G15">
        <v>5.1043222814447599E-2</v>
      </c>
      <c r="H15">
        <v>0.12937533979622709</v>
      </c>
      <c r="I15">
        <v>0</v>
      </c>
      <c r="J15">
        <v>1.8435555650277149E-3</v>
      </c>
      <c r="K15">
        <v>0.5714285714285714</v>
      </c>
      <c r="L15">
        <v>0</v>
      </c>
      <c r="M15">
        <v>0.56414883531213644</v>
      </c>
      <c r="N15">
        <v>0.52334944956585805</v>
      </c>
      <c r="O15">
        <v>0.38734696572559663</v>
      </c>
      <c r="P15">
        <v>0.33225412714536728</v>
      </c>
    </row>
    <row r="16" spans="1:16" x14ac:dyDescent="0.25">
      <c r="A16" t="str">
        <f t="shared" si="0"/>
        <v>premium45031</v>
      </c>
      <c r="B16" s="3">
        <v>45031</v>
      </c>
      <c r="C16" t="s">
        <v>14</v>
      </c>
      <c r="D16">
        <v>18.209588048020478</v>
      </c>
      <c r="E16">
        <v>1469.1495637142921</v>
      </c>
      <c r="F16">
        <v>4.3905000000000003</v>
      </c>
      <c r="G16">
        <v>5.1293323006421761E-2</v>
      </c>
      <c r="H16">
        <v>0.15346576699880429</v>
      </c>
      <c r="I16">
        <v>0</v>
      </c>
      <c r="J16">
        <v>3.6871151401032961E-4</v>
      </c>
      <c r="K16">
        <v>0</v>
      </c>
      <c r="L16">
        <v>0</v>
      </c>
      <c r="M16">
        <v>0.43785633229421478</v>
      </c>
      <c r="N16">
        <v>0.45820755773901478</v>
      </c>
      <c r="O16">
        <v>0.45328449314292052</v>
      </c>
      <c r="P16">
        <v>0.35227531052663502</v>
      </c>
    </row>
    <row r="17" spans="1:16" x14ac:dyDescent="0.25">
      <c r="A17" t="str">
        <f t="shared" si="0"/>
        <v>premium45038</v>
      </c>
      <c r="B17" s="3">
        <v>45038</v>
      </c>
      <c r="C17" t="s">
        <v>14</v>
      </c>
      <c r="D17">
        <v>19.444339947641819</v>
      </c>
      <c r="E17">
        <v>1500.908600558472</v>
      </c>
      <c r="F17">
        <v>4.3463000000000003</v>
      </c>
      <c r="G17">
        <v>5.9426882462845353E-2</v>
      </c>
      <c r="H17">
        <v>0.17885760855116409</v>
      </c>
      <c r="I17">
        <v>0</v>
      </c>
      <c r="J17">
        <v>7.374230601010716E-5</v>
      </c>
      <c r="K17">
        <v>0</v>
      </c>
      <c r="L17">
        <v>0</v>
      </c>
      <c r="M17">
        <v>1.843880605276236</v>
      </c>
      <c r="N17">
        <v>0.86297792864843526</v>
      </c>
      <c r="O17">
        <v>0.15524585119983861</v>
      </c>
      <c r="P17">
        <v>0.19829963479837881</v>
      </c>
    </row>
    <row r="18" spans="1:16" x14ac:dyDescent="0.25">
      <c r="A18" t="str">
        <f t="shared" si="0"/>
        <v>premium45045</v>
      </c>
      <c r="B18" s="3">
        <v>45045</v>
      </c>
      <c r="C18" t="s">
        <v>14</v>
      </c>
      <c r="D18">
        <v>15.432448160387221</v>
      </c>
      <c r="E18">
        <v>1382.2843817258829</v>
      </c>
      <c r="F18">
        <v>4.4950000000000001</v>
      </c>
      <c r="I18">
        <v>0</v>
      </c>
      <c r="J18">
        <v>1.474846122768084E-5</v>
      </c>
      <c r="K18">
        <v>1</v>
      </c>
      <c r="L18">
        <v>0</v>
      </c>
      <c r="M18">
        <v>0.41068734968939308</v>
      </c>
      <c r="N18">
        <v>0.64599761269049805</v>
      </c>
      <c r="O18">
        <v>0.12025514737738589</v>
      </c>
      <c r="P18">
        <v>0.12968526777701669</v>
      </c>
    </row>
    <row r="19" spans="1:16" x14ac:dyDescent="0.25">
      <c r="A19" t="str">
        <f t="shared" si="0"/>
        <v>premium45052</v>
      </c>
      <c r="B19" s="3">
        <v>45052</v>
      </c>
      <c r="C19" t="s">
        <v>14</v>
      </c>
      <c r="D19">
        <v>25.43846153038152</v>
      </c>
      <c r="E19">
        <v>1887.0250763237009</v>
      </c>
      <c r="F19">
        <v>4.3064999999999998</v>
      </c>
      <c r="I19">
        <v>0</v>
      </c>
      <c r="J19">
        <v>0</v>
      </c>
      <c r="K19">
        <v>0</v>
      </c>
      <c r="L19">
        <v>0</v>
      </c>
      <c r="M19">
        <v>1.818970452321268</v>
      </c>
      <c r="N19">
        <v>0.88507453879462494</v>
      </c>
      <c r="O19">
        <v>0.62396525367429967</v>
      </c>
      <c r="P19">
        <v>0.3826040066005082</v>
      </c>
    </row>
    <row r="20" spans="1:16" x14ac:dyDescent="0.25">
      <c r="A20" t="str">
        <f t="shared" si="0"/>
        <v>premium45059</v>
      </c>
      <c r="B20" s="3">
        <v>45059</v>
      </c>
      <c r="C20" t="s">
        <v>14</v>
      </c>
      <c r="D20">
        <v>21.437435409590549</v>
      </c>
      <c r="E20">
        <v>1821.9676354610999</v>
      </c>
      <c r="F20">
        <v>4.4425999999999997</v>
      </c>
      <c r="I20">
        <v>0</v>
      </c>
      <c r="J20">
        <v>0</v>
      </c>
      <c r="K20">
        <v>0</v>
      </c>
      <c r="L20">
        <v>0</v>
      </c>
      <c r="M20">
        <v>0.33426486306539688</v>
      </c>
      <c r="N20">
        <v>0.64105053915532217</v>
      </c>
      <c r="O20">
        <v>0.59426024229129326</v>
      </c>
      <c r="P20">
        <v>0.43617694607759538</v>
      </c>
    </row>
    <row r="21" spans="1:16" x14ac:dyDescent="0.25">
      <c r="A21" t="str">
        <f t="shared" si="0"/>
        <v>premium45066</v>
      </c>
      <c r="B21" s="3">
        <v>45066</v>
      </c>
      <c r="C21" t="s">
        <v>14</v>
      </c>
      <c r="D21">
        <v>19.671136110592538</v>
      </c>
      <c r="E21">
        <v>1608.3120884020459</v>
      </c>
      <c r="F21">
        <v>4.4038000000000004</v>
      </c>
      <c r="I21">
        <v>0</v>
      </c>
      <c r="J21">
        <v>0</v>
      </c>
      <c r="K21">
        <v>0</v>
      </c>
      <c r="L21">
        <v>0</v>
      </c>
      <c r="M21">
        <v>0.315297696801079</v>
      </c>
      <c r="N21">
        <v>0.45666882216145988</v>
      </c>
      <c r="O21">
        <v>0.66493265065813045</v>
      </c>
      <c r="P21">
        <v>0.48395635634356488</v>
      </c>
    </row>
    <row r="22" spans="1:16" x14ac:dyDescent="0.25">
      <c r="A22" t="str">
        <f t="shared" si="0"/>
        <v>premium45073</v>
      </c>
      <c r="B22" s="3">
        <v>45073</v>
      </c>
      <c r="C22" t="s">
        <v>14</v>
      </c>
      <c r="D22">
        <v>18.792629272271501</v>
      </c>
      <c r="E22">
        <v>1429.743235034415</v>
      </c>
      <c r="F22">
        <v>4.3316999999999997</v>
      </c>
      <c r="G22">
        <v>5.6464515850103501E-2</v>
      </c>
      <c r="H22">
        <v>0.2066080883861578</v>
      </c>
      <c r="I22">
        <v>0</v>
      </c>
      <c r="J22">
        <v>0</v>
      </c>
      <c r="K22">
        <v>0</v>
      </c>
      <c r="L22">
        <v>0</v>
      </c>
      <c r="N22">
        <v>0.47748998571212459</v>
      </c>
      <c r="O22">
        <v>9.5832328842979764E-2</v>
      </c>
      <c r="P22">
        <v>0.2111130436951911</v>
      </c>
    </row>
    <row r="23" spans="1:16" x14ac:dyDescent="0.25">
      <c r="A23" t="str">
        <f t="shared" si="0"/>
        <v>premium45080</v>
      </c>
      <c r="B23" s="3">
        <v>45080</v>
      </c>
      <c r="C23" t="s">
        <v>14</v>
      </c>
      <c r="D23">
        <v>23.604091616700291</v>
      </c>
      <c r="E23">
        <v>2046.4747431679159</v>
      </c>
      <c r="F23">
        <v>4.4625000000000004</v>
      </c>
      <c r="G23">
        <v>0.27077186091371319</v>
      </c>
      <c r="H23">
        <v>0.5550718736473701</v>
      </c>
      <c r="I23">
        <v>0</v>
      </c>
      <c r="J23">
        <v>0</v>
      </c>
      <c r="K23">
        <v>0</v>
      </c>
      <c r="L23">
        <v>0</v>
      </c>
      <c r="M23">
        <v>0.1962369587547968</v>
      </c>
      <c r="N23">
        <v>0.31446125558008098</v>
      </c>
      <c r="O23">
        <v>0.38544185963186711</v>
      </c>
      <c r="P23">
        <v>0.28134475225335381</v>
      </c>
    </row>
    <row r="24" spans="1:16" x14ac:dyDescent="0.25">
      <c r="A24" t="str">
        <f t="shared" si="0"/>
        <v>premium45087</v>
      </c>
      <c r="B24" s="3">
        <v>45087</v>
      </c>
      <c r="C24" t="s">
        <v>14</v>
      </c>
      <c r="D24">
        <v>19.770784212380789</v>
      </c>
      <c r="E24">
        <v>1660.548165997862</v>
      </c>
      <c r="F24">
        <v>4.4306999999999999</v>
      </c>
      <c r="G24">
        <v>1.7977044879023699E-2</v>
      </c>
      <c r="H24">
        <v>0.27861810692801081</v>
      </c>
      <c r="I24">
        <v>0</v>
      </c>
      <c r="J24">
        <v>0</v>
      </c>
      <c r="K24">
        <v>0.14285714285714279</v>
      </c>
      <c r="L24">
        <v>0</v>
      </c>
      <c r="M24">
        <v>0.4840546857264989</v>
      </c>
      <c r="N24">
        <v>0.39747486601772503</v>
      </c>
      <c r="O24">
        <v>0.62507475065062157</v>
      </c>
      <c r="P24">
        <v>0.42302947042011507</v>
      </c>
    </row>
    <row r="25" spans="1:16" x14ac:dyDescent="0.25">
      <c r="A25" t="str">
        <f t="shared" si="0"/>
        <v>premium45094</v>
      </c>
      <c r="B25" s="3">
        <v>45094</v>
      </c>
      <c r="C25" t="s">
        <v>14</v>
      </c>
      <c r="D25">
        <v>17.613358154672429</v>
      </c>
      <c r="E25">
        <v>1435.6648231873501</v>
      </c>
      <c r="F25">
        <v>4.4008000000000003</v>
      </c>
      <c r="G25">
        <v>3.1457598788140688E-2</v>
      </c>
      <c r="H25">
        <v>0.17551545957229051</v>
      </c>
      <c r="I25">
        <v>0</v>
      </c>
      <c r="J25">
        <v>0</v>
      </c>
      <c r="K25">
        <v>0</v>
      </c>
      <c r="L25">
        <v>0</v>
      </c>
      <c r="M25">
        <v>0.19608865382302371</v>
      </c>
      <c r="N25">
        <v>0.2777694425233791</v>
      </c>
      <c r="O25">
        <v>0.28401645167220418</v>
      </c>
      <c r="P25">
        <v>0.29231346195097319</v>
      </c>
    </row>
    <row r="26" spans="1:16" x14ac:dyDescent="0.25">
      <c r="A26" t="str">
        <f t="shared" si="0"/>
        <v>premium45101</v>
      </c>
      <c r="B26" s="3">
        <v>45101</v>
      </c>
      <c r="C26" t="s">
        <v>14</v>
      </c>
      <c r="D26">
        <v>16.609358348538091</v>
      </c>
      <c r="E26">
        <v>1443.519334071445</v>
      </c>
      <c r="F26">
        <v>4.4649000000000001</v>
      </c>
      <c r="G26">
        <v>4.1730576224251102E-2</v>
      </c>
      <c r="H26">
        <v>0.1532371515762764</v>
      </c>
      <c r="I26">
        <v>0</v>
      </c>
      <c r="J26">
        <v>0</v>
      </c>
      <c r="K26">
        <v>0</v>
      </c>
      <c r="L26">
        <v>0</v>
      </c>
      <c r="M26">
        <v>0.12622724148412909</v>
      </c>
      <c r="N26">
        <v>0.18748549377358301</v>
      </c>
      <c r="O26">
        <v>1.817531681205967E-2</v>
      </c>
      <c r="P26">
        <v>0.1005852694306076</v>
      </c>
    </row>
    <row r="27" spans="1:16" x14ac:dyDescent="0.25">
      <c r="A27" t="str">
        <f t="shared" si="0"/>
        <v>premium45108</v>
      </c>
      <c r="B27" s="3">
        <v>45108</v>
      </c>
      <c r="C27" t="s">
        <v>14</v>
      </c>
      <c r="D27">
        <v>15.966747938687201</v>
      </c>
      <c r="E27">
        <v>1241.4146522329299</v>
      </c>
      <c r="F27">
        <v>4.3535000000000004</v>
      </c>
      <c r="G27">
        <v>1.191031383918432E-2</v>
      </c>
      <c r="H27">
        <v>8.5028360995038715E-2</v>
      </c>
      <c r="I27">
        <v>0</v>
      </c>
      <c r="J27">
        <v>0</v>
      </c>
      <c r="K27">
        <v>0</v>
      </c>
      <c r="L27">
        <v>0</v>
      </c>
      <c r="N27">
        <v>0.27540995070278418</v>
      </c>
      <c r="O27">
        <v>0.46080658467671792</v>
      </c>
      <c r="P27">
        <v>0.29046640050027223</v>
      </c>
    </row>
    <row r="28" spans="1:16" x14ac:dyDescent="0.25">
      <c r="A28" t="str">
        <f t="shared" si="0"/>
        <v>premium45115</v>
      </c>
      <c r="B28" s="3">
        <v>45115</v>
      </c>
      <c r="C28" t="s">
        <v>14</v>
      </c>
      <c r="D28">
        <v>32.283415629398633</v>
      </c>
      <c r="E28">
        <v>2590.74410425924</v>
      </c>
      <c r="F28">
        <v>4.3852000000000002</v>
      </c>
      <c r="G28">
        <v>0.29831229349578359</v>
      </c>
      <c r="H28">
        <v>0.55878366477852703</v>
      </c>
      <c r="I28">
        <v>0.18662046622691811</v>
      </c>
      <c r="J28">
        <v>0.80747347242520429</v>
      </c>
      <c r="K28">
        <v>0</v>
      </c>
      <c r="L28">
        <v>0</v>
      </c>
      <c r="M28">
        <v>7.6645099841222253E-2</v>
      </c>
      <c r="N28">
        <v>0.15764335935885701</v>
      </c>
      <c r="O28">
        <v>0.41901920830368589</v>
      </c>
      <c r="P28">
        <v>0.32223926669498659</v>
      </c>
    </row>
    <row r="29" spans="1:16" x14ac:dyDescent="0.25">
      <c r="A29" t="str">
        <f t="shared" si="0"/>
        <v>premium45122</v>
      </c>
      <c r="B29" s="3">
        <v>45122</v>
      </c>
      <c r="C29" t="s">
        <v>14</v>
      </c>
      <c r="D29">
        <v>28.738908862843591</v>
      </c>
      <c r="E29">
        <v>2035.2895256665829</v>
      </c>
      <c r="F29">
        <v>4.2601000000000004</v>
      </c>
      <c r="G29">
        <v>2.698733677801371E-2</v>
      </c>
      <c r="H29">
        <v>0.29712211803606531</v>
      </c>
      <c r="I29">
        <v>0.18306757673057089</v>
      </c>
      <c r="J29">
        <v>0.86736799434317224</v>
      </c>
      <c r="K29">
        <v>0</v>
      </c>
      <c r="L29">
        <v>0</v>
      </c>
      <c r="M29">
        <v>2.752871038750726E-2</v>
      </c>
      <c r="N29">
        <v>7.982144765274185E-2</v>
      </c>
      <c r="O29">
        <v>0.2337895043797891</v>
      </c>
      <c r="P29">
        <v>0.2322853973545892</v>
      </c>
    </row>
    <row r="30" spans="1:16" x14ac:dyDescent="0.25">
      <c r="A30" t="str">
        <f t="shared" si="0"/>
        <v>premium45129</v>
      </c>
      <c r="B30" s="3">
        <v>45129</v>
      </c>
      <c r="C30" t="s">
        <v>14</v>
      </c>
      <c r="D30">
        <v>19.0741493358579</v>
      </c>
      <c r="E30">
        <v>1540.4283003638841</v>
      </c>
      <c r="F30">
        <v>4.3914999999999997</v>
      </c>
      <c r="G30">
        <v>1.289629736019457E-2</v>
      </c>
      <c r="H30">
        <v>0.14720222743716579</v>
      </c>
      <c r="I30">
        <v>0</v>
      </c>
      <c r="J30">
        <v>0.25847233528325031</v>
      </c>
      <c r="K30">
        <v>0</v>
      </c>
      <c r="L30">
        <v>0</v>
      </c>
      <c r="M30">
        <v>0.2208480653132851</v>
      </c>
      <c r="N30">
        <v>0.16291613501425151</v>
      </c>
      <c r="O30">
        <v>0.37688970655681903</v>
      </c>
      <c r="P30">
        <v>0.28291166958001052</v>
      </c>
    </row>
    <row r="31" spans="1:16" x14ac:dyDescent="0.25">
      <c r="A31" t="str">
        <f t="shared" si="0"/>
        <v>premium45136</v>
      </c>
      <c r="B31" s="3">
        <v>45136</v>
      </c>
      <c r="C31" t="s">
        <v>14</v>
      </c>
      <c r="D31">
        <v>16.721714267286139</v>
      </c>
      <c r="E31">
        <v>1351.4489470820661</v>
      </c>
      <c r="F31">
        <v>4.3921999999999999</v>
      </c>
      <c r="G31">
        <v>5.0262652092730169E-2</v>
      </c>
      <c r="H31">
        <v>0.15820773501709931</v>
      </c>
      <c r="I31">
        <v>0</v>
      </c>
      <c r="J31">
        <v>5.2844862456669722E-2</v>
      </c>
      <c r="K31">
        <v>1</v>
      </c>
      <c r="L31">
        <v>0</v>
      </c>
      <c r="M31">
        <v>0.28534285533273313</v>
      </c>
      <c r="N31">
        <v>0.2326536306906708</v>
      </c>
      <c r="O31">
        <v>0.62345452202563312</v>
      </c>
      <c r="P31">
        <v>0.42267481938386969</v>
      </c>
    </row>
    <row r="32" spans="1:16" x14ac:dyDescent="0.25">
      <c r="A32" t="str">
        <f t="shared" si="0"/>
        <v>premium45143</v>
      </c>
      <c r="B32" s="3">
        <v>45143</v>
      </c>
      <c r="C32" t="s">
        <v>14</v>
      </c>
      <c r="D32">
        <v>16.114142001565192</v>
      </c>
      <c r="E32">
        <v>1322.8099169084869</v>
      </c>
      <c r="F32">
        <v>4.4077999999999999</v>
      </c>
      <c r="G32">
        <v>1.2793270846119101E-2</v>
      </c>
      <c r="H32">
        <v>8.916149130214103E-2</v>
      </c>
      <c r="I32">
        <v>0</v>
      </c>
      <c r="J32">
        <v>1.0578432627197499E-2</v>
      </c>
      <c r="K32">
        <v>0</v>
      </c>
      <c r="L32">
        <v>0</v>
      </c>
      <c r="M32">
        <v>0.48069025597127812</v>
      </c>
      <c r="N32">
        <v>0.36549198968422891</v>
      </c>
      <c r="O32">
        <v>0.22562017010267621</v>
      </c>
      <c r="P32">
        <v>0.26071904019426401</v>
      </c>
    </row>
    <row r="33" spans="1:16" x14ac:dyDescent="0.25">
      <c r="A33" t="str">
        <f t="shared" si="0"/>
        <v>premium45150</v>
      </c>
      <c r="B33" s="3">
        <v>45150</v>
      </c>
      <c r="C33" t="s">
        <v>14</v>
      </c>
      <c r="D33">
        <v>14.84732467696699</v>
      </c>
      <c r="E33">
        <v>1132.850872852581</v>
      </c>
      <c r="F33">
        <v>4.3346999999999998</v>
      </c>
      <c r="G33">
        <v>2.127884861922023E-2</v>
      </c>
      <c r="H33">
        <v>7.814425672092469E-2</v>
      </c>
      <c r="I33">
        <v>0</v>
      </c>
      <c r="J33">
        <v>2.1157622910854788E-3</v>
      </c>
      <c r="K33">
        <v>0.42857142857142849</v>
      </c>
      <c r="L33">
        <v>0</v>
      </c>
      <c r="M33">
        <v>0.1631580744177368</v>
      </c>
      <c r="N33">
        <v>0.24601433107730769</v>
      </c>
      <c r="O33">
        <v>6.2768584395080429E-2</v>
      </c>
      <c r="P33">
        <v>0.1161439531409382</v>
      </c>
    </row>
    <row r="34" spans="1:16" x14ac:dyDescent="0.25">
      <c r="A34" t="str">
        <f t="shared" si="0"/>
        <v>premium45157</v>
      </c>
      <c r="B34" s="3">
        <v>45157</v>
      </c>
      <c r="C34" t="s">
        <v>14</v>
      </c>
      <c r="D34">
        <v>17.883433220635808</v>
      </c>
      <c r="E34">
        <v>1522.953173069345</v>
      </c>
      <c r="F34">
        <v>4.4444999999999997</v>
      </c>
      <c r="G34">
        <v>4.8355724121301263E-2</v>
      </c>
      <c r="H34">
        <v>0.1273465242090599</v>
      </c>
      <c r="I34">
        <v>0</v>
      </c>
      <c r="J34">
        <v>4.231530643693619E-4</v>
      </c>
      <c r="K34">
        <v>0</v>
      </c>
      <c r="L34">
        <v>0</v>
      </c>
      <c r="M34">
        <v>1.917367905857984</v>
      </c>
      <c r="N34">
        <v>0.84872942401478568</v>
      </c>
      <c r="O34">
        <v>0.43906536442773519</v>
      </c>
      <c r="P34">
        <v>0.28318254416235289</v>
      </c>
    </row>
    <row r="35" spans="1:16" x14ac:dyDescent="0.25">
      <c r="A35" t="str">
        <f t="shared" si="0"/>
        <v>premium45164</v>
      </c>
      <c r="B35" s="3">
        <v>45164</v>
      </c>
      <c r="C35" t="s">
        <v>14</v>
      </c>
      <c r="D35">
        <v>16.40919289576005</v>
      </c>
      <c r="E35">
        <v>1388.8740866971309</v>
      </c>
      <c r="F35">
        <v>4.4383999999999997</v>
      </c>
      <c r="G35">
        <v>9.3040774436881375E-3</v>
      </c>
      <c r="H35">
        <v>6.9708176826522125E-2</v>
      </c>
      <c r="I35">
        <v>0</v>
      </c>
      <c r="J35">
        <v>8.463061772310755E-5</v>
      </c>
      <c r="K35">
        <v>0</v>
      </c>
      <c r="L35">
        <v>0</v>
      </c>
      <c r="M35">
        <v>0.42929645864998728</v>
      </c>
      <c r="N35">
        <v>0.64004356386483297</v>
      </c>
      <c r="O35">
        <v>0.58743589307905764</v>
      </c>
      <c r="P35">
        <v>0.405335847801504</v>
      </c>
    </row>
    <row r="36" spans="1:16" x14ac:dyDescent="0.25">
      <c r="A36" t="str">
        <f t="shared" si="0"/>
        <v>premium45171</v>
      </c>
      <c r="B36" s="3">
        <v>45171</v>
      </c>
      <c r="C36" t="s">
        <v>14</v>
      </c>
      <c r="D36">
        <v>15.48143884082708</v>
      </c>
      <c r="E36">
        <v>1152.9027504763919</v>
      </c>
      <c r="F36">
        <v>4.3103999999999996</v>
      </c>
      <c r="G36">
        <v>2.3316942216478759E-3</v>
      </c>
      <c r="H36">
        <v>3.2192624922416563E-2</v>
      </c>
      <c r="I36">
        <v>0</v>
      </c>
      <c r="J36">
        <v>1.4059625884608899E-5</v>
      </c>
      <c r="K36">
        <v>0</v>
      </c>
      <c r="L36">
        <v>0</v>
      </c>
      <c r="M36">
        <v>0.33764540684958477</v>
      </c>
      <c r="N36">
        <v>0.4668141019209322</v>
      </c>
      <c r="O36">
        <v>0.14845578394391809</v>
      </c>
      <c r="P36">
        <v>0.2123146998035898</v>
      </c>
    </row>
    <row r="37" spans="1:16" x14ac:dyDescent="0.25">
      <c r="A37" t="str">
        <f t="shared" si="0"/>
        <v>premium45178</v>
      </c>
      <c r="B37" s="3">
        <v>45178</v>
      </c>
      <c r="C37" t="s">
        <v>14</v>
      </c>
      <c r="D37">
        <v>16.27750609349636</v>
      </c>
      <c r="E37">
        <v>1281.5280547409679</v>
      </c>
      <c r="F37">
        <v>4.3661000000000003</v>
      </c>
      <c r="G37">
        <v>3.6237633107276422E-2</v>
      </c>
      <c r="H37">
        <v>8.5162117452551048E-2</v>
      </c>
      <c r="I37">
        <v>0</v>
      </c>
      <c r="J37">
        <v>0</v>
      </c>
      <c r="K37">
        <v>0</v>
      </c>
      <c r="L37">
        <v>0</v>
      </c>
      <c r="M37">
        <v>8.5349306143533157E-2</v>
      </c>
      <c r="N37">
        <v>0.24832591541096849</v>
      </c>
      <c r="O37">
        <v>0.402709560291587</v>
      </c>
      <c r="P37">
        <v>0.29094523060044991</v>
      </c>
    </row>
    <row r="38" spans="1:16" x14ac:dyDescent="0.25">
      <c r="A38" t="str">
        <f t="shared" si="0"/>
        <v>premium45185</v>
      </c>
      <c r="B38" s="3">
        <v>45185</v>
      </c>
      <c r="C38" t="s">
        <v>14</v>
      </c>
      <c r="D38">
        <v>16.119759384526521</v>
      </c>
      <c r="E38">
        <v>1289.2583555744311</v>
      </c>
      <c r="F38">
        <v>4.3818000000000001</v>
      </c>
      <c r="G38">
        <v>1.0984602943683631E-2</v>
      </c>
      <c r="H38">
        <v>5.6055434880982177E-2</v>
      </c>
      <c r="I38">
        <v>0</v>
      </c>
      <c r="J38">
        <v>0</v>
      </c>
      <c r="K38">
        <v>0</v>
      </c>
      <c r="L38">
        <v>0</v>
      </c>
      <c r="M38">
        <v>3.1540426607703363E-2</v>
      </c>
      <c r="N38">
        <v>0.1197239306513536</v>
      </c>
      <c r="O38">
        <v>0.54522686680447485</v>
      </c>
      <c r="P38">
        <v>0.38671792992649562</v>
      </c>
    </row>
    <row r="39" spans="1:16" x14ac:dyDescent="0.25">
      <c r="A39" t="str">
        <f t="shared" si="0"/>
        <v>premium45192</v>
      </c>
      <c r="B39" s="3">
        <v>45192</v>
      </c>
      <c r="C39" t="s">
        <v>14</v>
      </c>
      <c r="D39">
        <v>25.296853388050561</v>
      </c>
      <c r="E39">
        <v>1894.228381697226</v>
      </c>
      <c r="F39">
        <v>4.3159000000000001</v>
      </c>
      <c r="G39">
        <v>1.5746141361938089E-2</v>
      </c>
      <c r="H39">
        <v>5.3840599743195827E-2</v>
      </c>
      <c r="I39">
        <v>0.18177166878466519</v>
      </c>
      <c r="J39">
        <v>0.79710899213956388</v>
      </c>
      <c r="K39">
        <v>0</v>
      </c>
      <c r="L39">
        <v>0</v>
      </c>
      <c r="M39">
        <v>0.24421942592030971</v>
      </c>
      <c r="N39">
        <v>0.19221472582820739</v>
      </c>
      <c r="O39">
        <v>0.27804480074098492</v>
      </c>
      <c r="P39">
        <v>0.27712027134368628</v>
      </c>
    </row>
    <row r="40" spans="1:16" x14ac:dyDescent="0.25">
      <c r="A40" t="str">
        <f t="shared" si="0"/>
        <v>premium45199</v>
      </c>
      <c r="B40" s="3">
        <v>45199</v>
      </c>
      <c r="C40" t="s">
        <v>14</v>
      </c>
      <c r="D40">
        <v>20.815851418331022</v>
      </c>
      <c r="E40">
        <v>1625.7179957716521</v>
      </c>
      <c r="F40">
        <v>4.3578999999999999</v>
      </c>
      <c r="G40">
        <v>3.6017743883896662E-2</v>
      </c>
      <c r="H40">
        <v>9.3350446380079791E-2</v>
      </c>
      <c r="I40">
        <v>0</v>
      </c>
      <c r="J40">
        <v>0.2147317268873295</v>
      </c>
      <c r="K40">
        <v>0</v>
      </c>
      <c r="L40">
        <v>0</v>
      </c>
      <c r="M40">
        <v>1.850604489130768</v>
      </c>
      <c r="N40">
        <v>0.83019267522617035</v>
      </c>
      <c r="O40">
        <v>9.8966247245317968E-2</v>
      </c>
      <c r="P40">
        <v>0.14212477428278489</v>
      </c>
    </row>
    <row r="41" spans="1:16" x14ac:dyDescent="0.25">
      <c r="A41" t="str">
        <f t="shared" si="0"/>
        <v>premium45206</v>
      </c>
      <c r="B41" s="3">
        <v>45206</v>
      </c>
      <c r="C41" t="s">
        <v>14</v>
      </c>
      <c r="D41">
        <v>19.20252893232734</v>
      </c>
      <c r="E41">
        <v>1700.57596224691</v>
      </c>
      <c r="F41">
        <v>4.4836999999999998</v>
      </c>
      <c r="G41">
        <v>3.2737894511497077E-2</v>
      </c>
      <c r="H41">
        <v>0.1025779603904272</v>
      </c>
      <c r="I41">
        <v>0</v>
      </c>
      <c r="J41">
        <v>4.3597657810565328E-2</v>
      </c>
      <c r="K41">
        <v>0.42857142857142849</v>
      </c>
      <c r="L41">
        <v>0</v>
      </c>
      <c r="M41">
        <v>1.9933162581235111</v>
      </c>
      <c r="N41">
        <v>0.93184357369111637</v>
      </c>
      <c r="O41">
        <v>0.53185267943952863</v>
      </c>
      <c r="P41">
        <v>0.33920456512881858</v>
      </c>
    </row>
    <row r="42" spans="1:16" x14ac:dyDescent="0.25">
      <c r="A42" t="str">
        <f t="shared" si="0"/>
        <v>premium45213</v>
      </c>
      <c r="B42" s="3">
        <v>45213</v>
      </c>
      <c r="C42" t="s">
        <v>14</v>
      </c>
      <c r="D42">
        <v>24.883120744462069</v>
      </c>
      <c r="E42">
        <v>2137.7089031567361</v>
      </c>
      <c r="F42">
        <v>4.4532999999999996</v>
      </c>
      <c r="G42">
        <v>0.28739468743643343</v>
      </c>
      <c r="H42">
        <v>0.54853187553151161</v>
      </c>
      <c r="I42">
        <v>0</v>
      </c>
      <c r="J42">
        <v>8.7248410411195649E-3</v>
      </c>
      <c r="K42">
        <v>0</v>
      </c>
      <c r="L42">
        <v>0</v>
      </c>
      <c r="M42">
        <v>0.53558617890846794</v>
      </c>
      <c r="N42">
        <v>0.75723135900206295</v>
      </c>
      <c r="O42">
        <v>0.2391340813935203</v>
      </c>
      <c r="P42">
        <v>0.24063237568373891</v>
      </c>
    </row>
    <row r="43" spans="1:16" x14ac:dyDescent="0.25">
      <c r="A43" t="str">
        <f t="shared" si="0"/>
        <v>premium45220</v>
      </c>
      <c r="B43" s="3">
        <v>45220</v>
      </c>
      <c r="C43" t="s">
        <v>14</v>
      </c>
      <c r="D43">
        <v>20.800387023314261</v>
      </c>
      <c r="E43">
        <v>1604.1258472379959</v>
      </c>
      <c r="F43">
        <v>4.3453999999999997</v>
      </c>
      <c r="G43">
        <v>3.3160233712671329E-2</v>
      </c>
      <c r="H43">
        <v>0.30303972016067582</v>
      </c>
      <c r="I43">
        <v>0</v>
      </c>
      <c r="J43">
        <v>1.7450107163393641E-3</v>
      </c>
      <c r="K43">
        <v>0</v>
      </c>
      <c r="L43">
        <v>0</v>
      </c>
      <c r="M43">
        <v>0.2316606140792275</v>
      </c>
      <c r="N43">
        <v>0.48903846545938079</v>
      </c>
      <c r="O43">
        <v>0.27296435792393881</v>
      </c>
      <c r="P43">
        <v>0.2287317084652723</v>
      </c>
    </row>
    <row r="44" spans="1:16" x14ac:dyDescent="0.25">
      <c r="A44" t="str">
        <f t="shared" si="0"/>
        <v>premium45227</v>
      </c>
      <c r="B44" s="3">
        <v>45227</v>
      </c>
      <c r="C44" t="s">
        <v>14</v>
      </c>
      <c r="D44">
        <v>19.86170701324264</v>
      </c>
      <c r="E44">
        <v>1598.4701804257679</v>
      </c>
      <c r="F44">
        <v>4.3879999999999999</v>
      </c>
      <c r="G44">
        <v>1.8745780344875101E-2</v>
      </c>
      <c r="H44">
        <v>0.1612389118269352</v>
      </c>
      <c r="I44">
        <v>0</v>
      </c>
      <c r="J44">
        <v>3.4900248334310399E-4</v>
      </c>
      <c r="K44">
        <v>0</v>
      </c>
      <c r="L44">
        <v>0</v>
      </c>
      <c r="M44">
        <v>1.910745289396393</v>
      </c>
      <c r="N44">
        <v>0.87662120100753749</v>
      </c>
      <c r="O44">
        <v>0.17512058136787501</v>
      </c>
      <c r="P44">
        <v>0.1703333140751756</v>
      </c>
    </row>
    <row r="45" spans="1:16" x14ac:dyDescent="0.25">
      <c r="A45" t="str">
        <f t="shared" si="0"/>
        <v>premium45234</v>
      </c>
      <c r="B45" s="3">
        <v>45234</v>
      </c>
      <c r="C45" t="s">
        <v>14</v>
      </c>
      <c r="D45">
        <v>20.256404129236131</v>
      </c>
      <c r="E45">
        <v>1715.7174297463</v>
      </c>
      <c r="F45">
        <v>4.4390999999999998</v>
      </c>
      <c r="G45">
        <v>6.6453529586699381E-2</v>
      </c>
      <c r="H45">
        <v>0.19546215001850589</v>
      </c>
      <c r="I45">
        <v>0</v>
      </c>
      <c r="J45">
        <v>6.980049938921408E-5</v>
      </c>
      <c r="K45">
        <v>0</v>
      </c>
      <c r="L45">
        <v>0</v>
      </c>
      <c r="M45">
        <v>0.47451922488667531</v>
      </c>
      <c r="N45">
        <v>0.68007762611248801</v>
      </c>
      <c r="O45">
        <v>0.48567032433734508</v>
      </c>
      <c r="P45">
        <v>0.32292914527512417</v>
      </c>
    </row>
    <row r="46" spans="1:16" x14ac:dyDescent="0.25">
      <c r="A46" t="str">
        <f t="shared" si="0"/>
        <v>premium45241</v>
      </c>
      <c r="B46" s="3">
        <v>45241</v>
      </c>
      <c r="C46" t="s">
        <v>14</v>
      </c>
      <c r="D46">
        <v>20.104561585954041</v>
      </c>
      <c r="E46">
        <v>1533.3749121607141</v>
      </c>
      <c r="F46">
        <v>4.3342000000000001</v>
      </c>
      <c r="G46">
        <v>6.3144978960212456E-2</v>
      </c>
      <c r="H46">
        <v>0.2027151014570891</v>
      </c>
      <c r="I46">
        <v>0</v>
      </c>
      <c r="J46">
        <v>1.3960099899625941E-5</v>
      </c>
      <c r="K46">
        <v>0</v>
      </c>
      <c r="L46">
        <v>0</v>
      </c>
      <c r="M46">
        <v>1.238908446524152E-3</v>
      </c>
      <c r="N46">
        <v>0.32070685404405541</v>
      </c>
      <c r="O46">
        <v>0.65118431534336174</v>
      </c>
      <c r="P46">
        <v>0.44651244067517548</v>
      </c>
    </row>
    <row r="47" spans="1:16" x14ac:dyDescent="0.25">
      <c r="A47" t="str">
        <f t="shared" si="0"/>
        <v>premium45248</v>
      </c>
      <c r="B47" s="3">
        <v>45248</v>
      </c>
      <c r="C47" t="s">
        <v>14</v>
      </c>
      <c r="D47">
        <v>19.405283791894711</v>
      </c>
      <c r="E47">
        <v>1688.841848408596</v>
      </c>
      <c r="F47">
        <v>4.4663000000000004</v>
      </c>
      <c r="G47">
        <v>4.9825261157665383E-2</v>
      </c>
      <c r="H47">
        <v>0.17993951307756251</v>
      </c>
      <c r="I47">
        <v>0</v>
      </c>
      <c r="J47">
        <v>0</v>
      </c>
      <c r="K47">
        <v>0</v>
      </c>
      <c r="L47">
        <v>0</v>
      </c>
      <c r="M47">
        <v>0.58375422293963264</v>
      </c>
      <c r="N47">
        <v>0.4489305250289275</v>
      </c>
      <c r="O47">
        <v>0.1634820101476584</v>
      </c>
      <c r="P47">
        <v>0.23498642431131139</v>
      </c>
    </row>
    <row r="48" spans="1:16" x14ac:dyDescent="0.25">
      <c r="A48" t="str">
        <f t="shared" si="0"/>
        <v>premium45255</v>
      </c>
      <c r="B48" s="3">
        <v>45255</v>
      </c>
      <c r="C48" t="s">
        <v>14</v>
      </c>
      <c r="D48">
        <v>26.004176781424459</v>
      </c>
      <c r="E48">
        <v>2210.615068188893</v>
      </c>
      <c r="F48">
        <v>4.4428000000000001</v>
      </c>
      <c r="G48">
        <v>0.27376097619241352</v>
      </c>
      <c r="H48">
        <v>0.55154692702440133</v>
      </c>
      <c r="I48">
        <v>0</v>
      </c>
      <c r="J48">
        <v>0</v>
      </c>
      <c r="K48">
        <v>0</v>
      </c>
      <c r="L48">
        <v>0</v>
      </c>
      <c r="M48">
        <v>1.947952631113451</v>
      </c>
      <c r="N48">
        <v>0.87689169147897328</v>
      </c>
      <c r="O48">
        <v>0.24203074346979639</v>
      </c>
      <c r="P48">
        <v>0.2098632841462674</v>
      </c>
    </row>
    <row r="49" spans="1:16" x14ac:dyDescent="0.25">
      <c r="A49" t="str">
        <f t="shared" si="0"/>
        <v>premium45262</v>
      </c>
      <c r="B49" s="3">
        <v>45262</v>
      </c>
      <c r="C49" t="s">
        <v>14</v>
      </c>
      <c r="D49">
        <v>34.172078651028961</v>
      </c>
      <c r="E49">
        <v>2741.967590958564</v>
      </c>
      <c r="F49">
        <v>4.3849999999999998</v>
      </c>
      <c r="G49">
        <v>4.4314622420364581E-2</v>
      </c>
      <c r="H49">
        <v>0.32469376932624772</v>
      </c>
      <c r="I49">
        <v>0.19466185505893621</v>
      </c>
      <c r="J49">
        <v>0.82362163777080299</v>
      </c>
      <c r="K49">
        <v>0</v>
      </c>
      <c r="L49">
        <v>0</v>
      </c>
      <c r="M49">
        <v>1.955807890409246</v>
      </c>
      <c r="N49">
        <v>0.93766181248533698</v>
      </c>
      <c r="O49">
        <v>2.8269661549491318</v>
      </c>
      <c r="P49">
        <v>0.93702189669383118</v>
      </c>
    </row>
    <row r="50" spans="1:16" x14ac:dyDescent="0.25">
      <c r="A50" t="str">
        <f t="shared" si="0"/>
        <v>premium45269</v>
      </c>
      <c r="B50" s="3">
        <v>45269</v>
      </c>
      <c r="C50" t="s">
        <v>14</v>
      </c>
      <c r="D50">
        <v>22.815367914504769</v>
      </c>
      <c r="E50">
        <v>1713.434130379308</v>
      </c>
      <c r="F50">
        <v>4.3188000000000004</v>
      </c>
      <c r="G50">
        <v>2.1060458615779671E-2</v>
      </c>
      <c r="H50">
        <v>0.1747146447473478</v>
      </c>
      <c r="I50">
        <v>0</v>
      </c>
      <c r="J50">
        <v>0.22943673694232081</v>
      </c>
      <c r="K50">
        <v>0</v>
      </c>
      <c r="L50">
        <v>0</v>
      </c>
      <c r="M50">
        <v>0.33085560500242323</v>
      </c>
      <c r="N50">
        <v>0.70929588619459349</v>
      </c>
      <c r="O50">
        <v>0.12780489633295791</v>
      </c>
      <c r="P50">
        <v>0.52879185618368274</v>
      </c>
    </row>
    <row r="51" spans="1:16" x14ac:dyDescent="0.25">
      <c r="A51" t="str">
        <f t="shared" si="0"/>
        <v>premium45276</v>
      </c>
      <c r="B51" s="3">
        <v>45276</v>
      </c>
      <c r="C51" t="s">
        <v>14</v>
      </c>
      <c r="D51">
        <v>26.97196535014638</v>
      </c>
      <c r="E51">
        <v>2066.591985128216</v>
      </c>
      <c r="F51">
        <v>4.3388999999999998</v>
      </c>
      <c r="G51">
        <v>0.29736976267819509</v>
      </c>
      <c r="H51">
        <v>0.58214180301740814</v>
      </c>
      <c r="I51">
        <v>0</v>
      </c>
      <c r="J51">
        <v>4.6685003899821421E-2</v>
      </c>
      <c r="K51">
        <v>0</v>
      </c>
      <c r="L51">
        <v>0</v>
      </c>
      <c r="M51">
        <v>0.54082721238978015</v>
      </c>
      <c r="N51">
        <v>0.59081953187033076</v>
      </c>
      <c r="O51">
        <v>0.48872947039712761</v>
      </c>
      <c r="P51">
        <v>0.43142025681613833</v>
      </c>
    </row>
    <row r="52" spans="1:16" x14ac:dyDescent="0.25">
      <c r="A52" t="str">
        <f t="shared" si="0"/>
        <v>premium45283</v>
      </c>
      <c r="B52" s="3">
        <v>45283</v>
      </c>
      <c r="C52" t="s">
        <v>14</v>
      </c>
      <c r="D52">
        <v>19.704256128349861</v>
      </c>
      <c r="E52">
        <v>1578.310915880824</v>
      </c>
      <c r="F52">
        <v>4.3832000000000004</v>
      </c>
      <c r="G52">
        <v>1.008183117456744E-2</v>
      </c>
      <c r="H52">
        <v>0.27884644970808897</v>
      </c>
      <c r="I52">
        <v>0</v>
      </c>
      <c r="J52">
        <v>9.3435210479177622E-3</v>
      </c>
      <c r="K52">
        <v>1</v>
      </c>
      <c r="L52">
        <v>0</v>
      </c>
      <c r="M52">
        <v>0.33205461752533588</v>
      </c>
      <c r="N52">
        <v>0.43834575388412989</v>
      </c>
      <c r="O52">
        <v>0.25186991992984242</v>
      </c>
      <c r="P52">
        <v>0.27791320350269272</v>
      </c>
    </row>
    <row r="53" spans="1:16" x14ac:dyDescent="0.25">
      <c r="A53" t="str">
        <f t="shared" si="0"/>
        <v>premium45290</v>
      </c>
      <c r="B53" s="3">
        <v>45290</v>
      </c>
      <c r="C53" t="s">
        <v>14</v>
      </c>
      <c r="D53">
        <v>17.980429846598</v>
      </c>
      <c r="E53">
        <v>1417.936697702718</v>
      </c>
      <c r="F53">
        <v>4.3677000000000001</v>
      </c>
      <c r="G53">
        <v>3.0448684869144121E-2</v>
      </c>
      <c r="H53">
        <v>0.17364492686415939</v>
      </c>
      <c r="I53">
        <v>0</v>
      </c>
      <c r="J53">
        <v>1.8687564171946591E-3</v>
      </c>
      <c r="K53">
        <v>0.5714285714285714</v>
      </c>
      <c r="L53">
        <v>0</v>
      </c>
      <c r="M53">
        <v>7.0736645835255255E-2</v>
      </c>
      <c r="N53">
        <v>0.22636576898633581</v>
      </c>
      <c r="O53">
        <v>0.50943293743306439</v>
      </c>
      <c r="P53">
        <v>0.36513306322333389</v>
      </c>
    </row>
    <row r="54" spans="1:16" x14ac:dyDescent="0.25">
      <c r="A54" t="str">
        <f t="shared" si="0"/>
        <v>premium45297</v>
      </c>
      <c r="B54" s="3">
        <v>45297</v>
      </c>
      <c r="C54" t="s">
        <v>14</v>
      </c>
      <c r="D54">
        <v>23.88784395934363</v>
      </c>
      <c r="E54">
        <v>2066.0596240436312</v>
      </c>
      <c r="F54">
        <v>4.46</v>
      </c>
      <c r="G54">
        <v>0.28674539592693682</v>
      </c>
      <c r="H54">
        <v>0.56758512986060283</v>
      </c>
      <c r="I54">
        <v>0</v>
      </c>
      <c r="J54">
        <v>3.737517011144108E-4</v>
      </c>
      <c r="K54">
        <v>0</v>
      </c>
      <c r="L54">
        <v>0</v>
      </c>
      <c r="M54">
        <v>8.8428960878446386E-2</v>
      </c>
      <c r="N54">
        <v>0.14422133611111199</v>
      </c>
      <c r="O54">
        <v>0.37935278646716403</v>
      </c>
      <c r="P54">
        <v>0.32400685079843911</v>
      </c>
    </row>
    <row r="55" spans="1:16" x14ac:dyDescent="0.25">
      <c r="A55" t="str">
        <f t="shared" si="0"/>
        <v>premium45304</v>
      </c>
      <c r="B55" s="3">
        <v>45304</v>
      </c>
      <c r="C55" t="s">
        <v>14</v>
      </c>
      <c r="D55">
        <v>35.217676228982967</v>
      </c>
      <c r="E55">
        <v>2806.4966186876532</v>
      </c>
      <c r="F55">
        <v>4.3781999999999996</v>
      </c>
      <c r="G55">
        <v>0.27511338351503978</v>
      </c>
      <c r="H55">
        <v>0.66854271271538446</v>
      </c>
      <c r="I55">
        <v>0.19720024808645259</v>
      </c>
      <c r="J55">
        <v>0.82848284044497333</v>
      </c>
      <c r="K55">
        <v>0</v>
      </c>
      <c r="L55">
        <v>0</v>
      </c>
      <c r="M55">
        <v>0.1225752921580557</v>
      </c>
      <c r="N55">
        <v>0.13070524413867429</v>
      </c>
      <c r="O55">
        <v>0.12972830991516129</v>
      </c>
      <c r="P55">
        <v>0.17469829544137189</v>
      </c>
    </row>
    <row r="56" spans="1:16" x14ac:dyDescent="0.25">
      <c r="A56" t="str">
        <f t="shared" si="0"/>
        <v>premium45311</v>
      </c>
      <c r="B56" s="3">
        <v>45311</v>
      </c>
      <c r="C56" t="s">
        <v>14</v>
      </c>
      <c r="D56">
        <v>24.02325678373365</v>
      </c>
      <c r="E56">
        <v>1952.1298462461971</v>
      </c>
      <c r="F56">
        <v>4.3975999999999997</v>
      </c>
      <c r="G56">
        <v>3.5267236223052043E-2</v>
      </c>
      <c r="H56">
        <v>0.37434185417247129</v>
      </c>
      <c r="I56">
        <v>0</v>
      </c>
      <c r="J56">
        <v>0.232334585879448</v>
      </c>
      <c r="K56">
        <v>0</v>
      </c>
      <c r="L56">
        <v>0</v>
      </c>
      <c r="M56">
        <v>0.37953675291028249</v>
      </c>
      <c r="N56">
        <v>0.2726161400989513</v>
      </c>
      <c r="O56">
        <v>0.50584043295403902</v>
      </c>
      <c r="P56">
        <v>0.33463290605057028</v>
      </c>
    </row>
    <row r="57" spans="1:16" x14ac:dyDescent="0.25">
      <c r="A57" t="str">
        <f t="shared" si="0"/>
        <v>premium45318</v>
      </c>
      <c r="B57" s="3">
        <v>45318</v>
      </c>
      <c r="C57" t="s">
        <v>14</v>
      </c>
      <c r="D57">
        <v>20.566748430157659</v>
      </c>
      <c r="E57">
        <v>1648.6305541614381</v>
      </c>
      <c r="F57">
        <v>4.3840000000000003</v>
      </c>
      <c r="G57">
        <v>6.0678263968517242E-2</v>
      </c>
      <c r="H57">
        <v>0.27176002021307721</v>
      </c>
      <c r="I57">
        <v>0</v>
      </c>
      <c r="J57">
        <v>4.7292874642532651E-2</v>
      </c>
      <c r="K57">
        <v>0</v>
      </c>
      <c r="L57">
        <v>0</v>
      </c>
      <c r="M57">
        <v>0.49846043539116291</v>
      </c>
      <c r="N57">
        <v>0.38879356077034111</v>
      </c>
      <c r="O57">
        <v>0.25464427749874291</v>
      </c>
      <c r="P57">
        <v>0.24760046272811689</v>
      </c>
    </row>
    <row r="58" spans="1:16" x14ac:dyDescent="0.25">
      <c r="A58" t="str">
        <f t="shared" si="0"/>
        <v>premium45325</v>
      </c>
      <c r="B58" s="3">
        <v>45325</v>
      </c>
      <c r="C58" t="s">
        <v>14</v>
      </c>
      <c r="D58">
        <v>16.67814186986983</v>
      </c>
      <c r="E58">
        <v>1434.486982227505</v>
      </c>
      <c r="F58">
        <v>4.4545000000000003</v>
      </c>
      <c r="G58">
        <v>1.242998669880746E-2</v>
      </c>
      <c r="H58">
        <v>0.13551512791752229</v>
      </c>
      <c r="I58">
        <v>0</v>
      </c>
      <c r="J58">
        <v>9.4653534487765933E-3</v>
      </c>
      <c r="K58">
        <v>1</v>
      </c>
      <c r="L58">
        <v>0</v>
      </c>
      <c r="M58">
        <v>0.41471162772115377</v>
      </c>
      <c r="N58">
        <v>0.39102642683651229</v>
      </c>
      <c r="O58">
        <v>0.64140735995900811</v>
      </c>
      <c r="P58">
        <v>0.42192402042379867</v>
      </c>
    </row>
    <row r="59" spans="1:16" x14ac:dyDescent="0.25">
      <c r="A59" t="str">
        <f t="shared" si="0"/>
        <v>premium45332</v>
      </c>
      <c r="B59" s="3">
        <v>45332</v>
      </c>
      <c r="C59" t="s">
        <v>14</v>
      </c>
      <c r="D59">
        <v>18.474893736147219</v>
      </c>
      <c r="E59">
        <v>1487.413694697213</v>
      </c>
      <c r="F59">
        <v>4.3883999999999999</v>
      </c>
      <c r="G59">
        <v>4.5545758568171113E-2</v>
      </c>
      <c r="H59">
        <v>0.14428878018765859</v>
      </c>
      <c r="I59">
        <v>0</v>
      </c>
      <c r="J59">
        <v>1.8931249664266251E-3</v>
      </c>
      <c r="K59">
        <v>0</v>
      </c>
      <c r="L59">
        <v>0</v>
      </c>
      <c r="M59">
        <v>1.442674617329083E-2</v>
      </c>
      <c r="N59">
        <v>0.1719286526084283</v>
      </c>
      <c r="O59">
        <v>2.7313036860115529</v>
      </c>
      <c r="P59">
        <v>0.93886128981580907</v>
      </c>
    </row>
    <row r="60" spans="1:16" x14ac:dyDescent="0.25">
      <c r="A60" t="str">
        <f t="shared" si="0"/>
        <v>premium45339</v>
      </c>
      <c r="B60" s="3">
        <v>45339</v>
      </c>
      <c r="C60" t="s">
        <v>14</v>
      </c>
      <c r="D60">
        <v>18.658675574924661</v>
      </c>
      <c r="E60">
        <v>1378.316364719685</v>
      </c>
      <c r="F60">
        <v>4.3022999999999998</v>
      </c>
      <c r="G60">
        <v>5.8878147903852901E-2</v>
      </c>
      <c r="H60">
        <v>0.1741481745907065</v>
      </c>
      <c r="I60">
        <v>0</v>
      </c>
      <c r="J60">
        <v>3.7862542751420562E-4</v>
      </c>
      <c r="K60">
        <v>0</v>
      </c>
      <c r="L60">
        <v>0</v>
      </c>
      <c r="M60">
        <v>0.43447292390935249</v>
      </c>
      <c r="N60">
        <v>0.31868736422685401</v>
      </c>
      <c r="O60">
        <v>0.21370043224926219</v>
      </c>
      <c r="P60">
        <v>0.56704986963429616</v>
      </c>
    </row>
    <row r="61" spans="1:16" x14ac:dyDescent="0.25">
      <c r="A61" t="str">
        <f t="shared" si="0"/>
        <v>premium45346</v>
      </c>
      <c r="B61" s="3">
        <v>45346</v>
      </c>
      <c r="C61" t="s">
        <v>14</v>
      </c>
      <c r="D61">
        <v>28.631820214191599</v>
      </c>
      <c r="E61">
        <v>2206.6543839077458</v>
      </c>
      <c r="F61">
        <v>4.3446999999999996</v>
      </c>
      <c r="G61">
        <v>6.5220111480563059E-2</v>
      </c>
      <c r="H61">
        <v>0.198203978369623</v>
      </c>
      <c r="I61">
        <v>0.19694167438895049</v>
      </c>
      <c r="J61">
        <v>0.82799596249542584</v>
      </c>
      <c r="K61">
        <v>0</v>
      </c>
      <c r="L61">
        <v>0</v>
      </c>
      <c r="M61">
        <v>0.5735477693869846</v>
      </c>
      <c r="N61">
        <v>0.44335640024675083</v>
      </c>
      <c r="O61">
        <v>0.27932087071604839</v>
      </c>
      <c r="P61">
        <v>0.34157766456181221</v>
      </c>
    </row>
    <row r="62" spans="1:16" x14ac:dyDescent="0.25">
      <c r="A62" t="str">
        <f t="shared" si="0"/>
        <v>premium45353</v>
      </c>
      <c r="B62" s="3">
        <v>45353</v>
      </c>
      <c r="C62" t="s">
        <v>14</v>
      </c>
      <c r="D62">
        <v>20.50722207672445</v>
      </c>
      <c r="E62">
        <v>1631.3495162034301</v>
      </c>
      <c r="F62">
        <v>4.3764000000000003</v>
      </c>
      <c r="G62">
        <v>1.456486744961949E-2</v>
      </c>
      <c r="H62">
        <v>0.10868668317755301</v>
      </c>
      <c r="I62">
        <v>0</v>
      </c>
      <c r="J62">
        <v>0.23204120916091531</v>
      </c>
      <c r="K62">
        <v>0</v>
      </c>
      <c r="L62">
        <v>0</v>
      </c>
      <c r="M62">
        <v>0.58958666582432295</v>
      </c>
      <c r="N62">
        <v>0.49639386496208521</v>
      </c>
      <c r="O62">
        <v>0.47005682168125162</v>
      </c>
      <c r="P62">
        <v>0.36354655205038688</v>
      </c>
    </row>
    <row r="63" spans="1:16" x14ac:dyDescent="0.25">
      <c r="A63" t="str">
        <f t="shared" si="0"/>
        <v>premium45360</v>
      </c>
      <c r="B63" s="3">
        <v>45360</v>
      </c>
      <c r="C63" t="s">
        <v>14</v>
      </c>
      <c r="D63">
        <v>24.5939760331222</v>
      </c>
      <c r="E63">
        <v>2103.7687098732731</v>
      </c>
      <c r="F63">
        <v>4.4489999999999998</v>
      </c>
      <c r="G63">
        <v>0.27625584125242081</v>
      </c>
      <c r="H63">
        <v>0.53431166353950277</v>
      </c>
      <c r="I63">
        <v>0</v>
      </c>
      <c r="J63">
        <v>4.7230955414188598E-2</v>
      </c>
      <c r="K63">
        <v>0</v>
      </c>
      <c r="L63">
        <v>0</v>
      </c>
      <c r="M63">
        <v>0.35855873354696488</v>
      </c>
      <c r="N63">
        <v>0.40785197508616039</v>
      </c>
      <c r="O63">
        <v>0.5990091184829498</v>
      </c>
      <c r="P63">
        <v>0.4331193058240681</v>
      </c>
    </row>
    <row r="64" spans="1:16" x14ac:dyDescent="0.25">
      <c r="A64" t="str">
        <f t="shared" si="0"/>
        <v>premium45367</v>
      </c>
      <c r="B64" s="3">
        <v>45367</v>
      </c>
      <c r="C64" t="s">
        <v>14</v>
      </c>
      <c r="D64">
        <v>19.649737286501761</v>
      </c>
      <c r="E64">
        <v>1428.5359007286779</v>
      </c>
      <c r="F64">
        <v>4.2862999999999998</v>
      </c>
      <c r="G64">
        <v>8.359993445169309E-3</v>
      </c>
      <c r="H64">
        <v>0.24975247380183069</v>
      </c>
      <c r="I64">
        <v>0</v>
      </c>
      <c r="J64">
        <v>9.452942990054199E-3</v>
      </c>
      <c r="K64">
        <v>0</v>
      </c>
      <c r="L64">
        <v>0</v>
      </c>
      <c r="M64">
        <v>0.51254252251628829</v>
      </c>
      <c r="N64">
        <v>0.44687655088739009</v>
      </c>
      <c r="O64">
        <v>0.21687650290763319</v>
      </c>
      <c r="P64">
        <v>0.25954381062031201</v>
      </c>
    </row>
    <row r="65" spans="1:16" x14ac:dyDescent="0.25">
      <c r="A65" t="str">
        <f t="shared" si="0"/>
        <v>premium45374</v>
      </c>
      <c r="B65" s="3">
        <v>45374</v>
      </c>
      <c r="C65" t="s">
        <v>14</v>
      </c>
      <c r="D65">
        <v>18.009029118557201</v>
      </c>
      <c r="E65">
        <v>1513.2987168323621</v>
      </c>
      <c r="F65">
        <v>4.4311999999999996</v>
      </c>
      <c r="G65">
        <v>2.6279408114088691E-2</v>
      </c>
      <c r="H65">
        <v>0.15335380625147799</v>
      </c>
      <c r="I65">
        <v>0</v>
      </c>
      <c r="J65">
        <v>1.890642661460665E-3</v>
      </c>
      <c r="K65">
        <v>0</v>
      </c>
      <c r="L65">
        <v>0</v>
      </c>
      <c r="M65">
        <v>0.40504102917031221</v>
      </c>
      <c r="N65">
        <v>0.40974447106356288</v>
      </c>
      <c r="O65">
        <v>0.22196260144033481</v>
      </c>
      <c r="P65">
        <v>0.20616492200352099</v>
      </c>
    </row>
    <row r="66" spans="1:16" x14ac:dyDescent="0.25">
      <c r="A66" t="str">
        <f t="shared" si="0"/>
        <v>premium45381</v>
      </c>
      <c r="B66" s="3">
        <v>45381</v>
      </c>
      <c r="C66" t="s">
        <v>14</v>
      </c>
      <c r="D66">
        <v>17.929446465231589</v>
      </c>
      <c r="E66">
        <v>1488.1440566142221</v>
      </c>
      <c r="F66">
        <v>4.4188000000000001</v>
      </c>
      <c r="G66">
        <v>5.1947073428859757E-2</v>
      </c>
      <c r="H66">
        <v>0.1642731932044397</v>
      </c>
      <c r="I66">
        <v>0</v>
      </c>
      <c r="J66">
        <v>3.7812896481513928E-4</v>
      </c>
      <c r="K66">
        <v>0</v>
      </c>
      <c r="L66">
        <v>0</v>
      </c>
      <c r="M66">
        <v>0.29612328418943917</v>
      </c>
      <c r="N66">
        <v>0.33792568851672222</v>
      </c>
      <c r="O66">
        <v>0.1047653436340194</v>
      </c>
      <c r="P66">
        <v>0.1232121399565231</v>
      </c>
    </row>
    <row r="67" spans="1:16" x14ac:dyDescent="0.25">
      <c r="A67" t="str">
        <f t="shared" ref="A67:A130" si="1">C67&amp;B67</f>
        <v>premium45388</v>
      </c>
      <c r="B67" s="3">
        <v>45388</v>
      </c>
      <c r="C67" t="s">
        <v>14</v>
      </c>
      <c r="D67">
        <v>18.983495271841011</v>
      </c>
      <c r="E67">
        <v>1367.9506692888631</v>
      </c>
      <c r="F67">
        <v>4.2774000000000001</v>
      </c>
      <c r="G67">
        <v>4.4640002691260387E-2</v>
      </c>
      <c r="H67">
        <v>0.15434546808613539</v>
      </c>
      <c r="I67">
        <v>0</v>
      </c>
      <c r="J67">
        <v>7.562579642324507E-5</v>
      </c>
      <c r="K67">
        <v>0</v>
      </c>
      <c r="L67">
        <v>0</v>
      </c>
      <c r="M67">
        <v>1.9681740333102999</v>
      </c>
      <c r="N67">
        <v>0.86737278496324322</v>
      </c>
      <c r="O67">
        <v>0.29765684735904979</v>
      </c>
      <c r="P67">
        <v>0.20762917316225729</v>
      </c>
    </row>
    <row r="68" spans="1:16" x14ac:dyDescent="0.25">
      <c r="A68" t="str">
        <f t="shared" si="1"/>
        <v>premium45395</v>
      </c>
      <c r="B68" s="3">
        <v>45395</v>
      </c>
      <c r="C68" t="s">
        <v>14</v>
      </c>
      <c r="D68">
        <v>25.40598999834171</v>
      </c>
      <c r="E68">
        <v>2000.975772269393</v>
      </c>
      <c r="F68">
        <v>4.3663999999999996</v>
      </c>
      <c r="G68">
        <v>0.29817186505774462</v>
      </c>
      <c r="H68">
        <v>0.57762633895888948</v>
      </c>
      <c r="I68">
        <v>0</v>
      </c>
      <c r="J68">
        <v>1.512515931232456E-5</v>
      </c>
      <c r="K68">
        <v>0</v>
      </c>
      <c r="L68">
        <v>0</v>
      </c>
      <c r="M68">
        <v>0.23754900454600211</v>
      </c>
      <c r="N68">
        <v>0.5859007148488441</v>
      </c>
      <c r="O68">
        <v>0.54223273324863253</v>
      </c>
      <c r="P68">
        <v>0.36229291473365938</v>
      </c>
    </row>
    <row r="69" spans="1:16" x14ac:dyDescent="0.25">
      <c r="A69" t="str">
        <f t="shared" si="1"/>
        <v>premium45402</v>
      </c>
      <c r="B69" s="3">
        <v>45402</v>
      </c>
      <c r="C69" t="s">
        <v>14</v>
      </c>
      <c r="D69">
        <v>21.109192508600209</v>
      </c>
      <c r="E69">
        <v>1665.5152889285571</v>
      </c>
      <c r="F69">
        <v>4.3681999999999999</v>
      </c>
      <c r="G69">
        <v>4.1814983415259292E-2</v>
      </c>
      <c r="H69">
        <v>0.33385140125674179</v>
      </c>
      <c r="I69">
        <v>0</v>
      </c>
      <c r="J69">
        <v>0</v>
      </c>
      <c r="K69">
        <v>0</v>
      </c>
      <c r="L69">
        <v>0</v>
      </c>
      <c r="M69">
        <v>0.20381682003258539</v>
      </c>
      <c r="N69">
        <v>0.37196786010542648</v>
      </c>
      <c r="O69">
        <v>0.36050623460879522</v>
      </c>
      <c r="P69">
        <v>0.31325925567810531</v>
      </c>
    </row>
    <row r="70" spans="1:16" x14ac:dyDescent="0.25">
      <c r="A70" t="str">
        <f t="shared" si="1"/>
        <v>premium45409</v>
      </c>
      <c r="B70" s="3">
        <v>45409</v>
      </c>
      <c r="C70" t="s">
        <v>14</v>
      </c>
      <c r="D70">
        <v>19.517924093053519</v>
      </c>
      <c r="E70">
        <v>1425.393996515699</v>
      </c>
      <c r="F70">
        <v>4.2908999999999997</v>
      </c>
      <c r="G70">
        <v>4.9721402538219779E-2</v>
      </c>
      <c r="H70">
        <v>0.23393809531589679</v>
      </c>
      <c r="I70">
        <v>0</v>
      </c>
      <c r="J70">
        <v>0</v>
      </c>
      <c r="K70">
        <v>0</v>
      </c>
      <c r="L70">
        <v>0</v>
      </c>
      <c r="M70">
        <v>0.57708294584369924</v>
      </c>
      <c r="N70">
        <v>0.46410207497186617</v>
      </c>
      <c r="O70">
        <v>6.0561049656281868E-2</v>
      </c>
      <c r="P70">
        <v>0.1317871704249475</v>
      </c>
    </row>
    <row r="71" spans="1:16" x14ac:dyDescent="0.25">
      <c r="A71" t="str">
        <f t="shared" si="1"/>
        <v>premium45416</v>
      </c>
      <c r="B71" s="3">
        <v>45416</v>
      </c>
      <c r="C71" t="s">
        <v>14</v>
      </c>
      <c r="D71">
        <v>17.841991706693459</v>
      </c>
      <c r="E71">
        <v>1493.196285933175</v>
      </c>
      <c r="F71">
        <v>4.4271000000000003</v>
      </c>
      <c r="G71">
        <v>5.9013616954132812E-2</v>
      </c>
      <c r="H71">
        <v>0.20991546623618171</v>
      </c>
      <c r="I71">
        <v>0</v>
      </c>
      <c r="J71">
        <v>0</v>
      </c>
      <c r="K71">
        <v>0.7142857142857143</v>
      </c>
      <c r="L71">
        <v>0</v>
      </c>
      <c r="M71">
        <v>0.50764785664639356</v>
      </c>
      <c r="N71">
        <v>0.46655532010523071</v>
      </c>
      <c r="O71">
        <v>0.1011855668274193</v>
      </c>
      <c r="P71">
        <v>9.8453344439202284E-2</v>
      </c>
    </row>
    <row r="72" spans="1:16" x14ac:dyDescent="0.25">
      <c r="A72" t="str">
        <f t="shared" si="1"/>
        <v>premium45423</v>
      </c>
      <c r="B72" s="3">
        <v>45423</v>
      </c>
      <c r="C72" t="s">
        <v>14</v>
      </c>
      <c r="D72">
        <v>17.94234697716254</v>
      </c>
      <c r="E72">
        <v>1517.922554267951</v>
      </c>
      <c r="F72">
        <v>4.4379</v>
      </c>
      <c r="G72">
        <v>5.8082341734900893E-2</v>
      </c>
      <c r="H72">
        <v>0.19878098078500331</v>
      </c>
      <c r="I72">
        <v>0</v>
      </c>
      <c r="J72">
        <v>0</v>
      </c>
      <c r="K72">
        <v>0</v>
      </c>
      <c r="L72">
        <v>0</v>
      </c>
      <c r="M72">
        <v>0.17841450811038259</v>
      </c>
      <c r="N72">
        <v>0.29969136718854189</v>
      </c>
      <c r="O72">
        <v>4.953628035139776E-2</v>
      </c>
      <c r="P72">
        <v>5.8455035285316287E-2</v>
      </c>
    </row>
    <row r="73" spans="1:16" x14ac:dyDescent="0.25">
      <c r="A73" t="str">
        <f t="shared" si="1"/>
        <v>premium45430</v>
      </c>
      <c r="B73" s="3">
        <v>45430</v>
      </c>
      <c r="C73" t="s">
        <v>14</v>
      </c>
      <c r="D73">
        <v>16.752686749954091</v>
      </c>
      <c r="E73">
        <v>1396.168913741174</v>
      </c>
      <c r="F73">
        <v>4.4229000000000003</v>
      </c>
      <c r="G73">
        <v>1.7468840377499479E-2</v>
      </c>
      <c r="H73">
        <v>0.11500032680826471</v>
      </c>
      <c r="I73">
        <v>0</v>
      </c>
      <c r="J73">
        <v>0</v>
      </c>
      <c r="K73">
        <v>0.42857142857142849</v>
      </c>
      <c r="L73">
        <v>0</v>
      </c>
      <c r="M73">
        <v>0.29162124183064991</v>
      </c>
      <c r="N73">
        <v>0.29003118280777451</v>
      </c>
      <c r="O73">
        <v>0.248422725299214</v>
      </c>
      <c r="P73">
        <v>0.1610561621862798</v>
      </c>
    </row>
    <row r="74" spans="1:16" x14ac:dyDescent="0.25">
      <c r="A74" t="str">
        <f t="shared" si="1"/>
        <v>premium45437</v>
      </c>
      <c r="B74" s="3">
        <v>45437</v>
      </c>
      <c r="C74" t="s">
        <v>14</v>
      </c>
      <c r="D74">
        <v>17.268557319291279</v>
      </c>
      <c r="E74">
        <v>1490.6218678012231</v>
      </c>
      <c r="F74">
        <v>4.4581</v>
      </c>
      <c r="G74">
        <v>3.7063253516341842E-2</v>
      </c>
      <c r="H74">
        <v>0.119734369813838</v>
      </c>
      <c r="I74">
        <v>0</v>
      </c>
      <c r="J74">
        <v>0</v>
      </c>
      <c r="K74">
        <v>0</v>
      </c>
      <c r="L74">
        <v>0</v>
      </c>
      <c r="M74">
        <v>0.43204624128343622</v>
      </c>
      <c r="N74">
        <v>0.36159651874672061</v>
      </c>
      <c r="O74">
        <v>0.25782333317547418</v>
      </c>
      <c r="P74">
        <v>0.19655256813662519</v>
      </c>
    </row>
    <row r="75" spans="1:16" x14ac:dyDescent="0.25">
      <c r="A75" t="str">
        <f t="shared" si="1"/>
        <v>premium45444</v>
      </c>
      <c r="B75" s="3">
        <v>45444</v>
      </c>
      <c r="C75" t="s">
        <v>14</v>
      </c>
      <c r="D75">
        <v>33.929050397280058</v>
      </c>
      <c r="E75">
        <v>2677.341366849369</v>
      </c>
      <c r="F75">
        <v>4.3682999999999996</v>
      </c>
      <c r="G75">
        <v>0.28099702708336688</v>
      </c>
      <c r="H75">
        <v>0.54442877719929239</v>
      </c>
      <c r="I75">
        <v>0.1894898996578358</v>
      </c>
      <c r="J75">
        <v>0.81338191112768421</v>
      </c>
      <c r="K75">
        <v>0</v>
      </c>
      <c r="L75">
        <v>0</v>
      </c>
      <c r="M75">
        <v>0.48890225614008942</v>
      </c>
      <c r="N75">
        <v>0.41715927180258078</v>
      </c>
      <c r="O75">
        <v>0.42038593162248961</v>
      </c>
      <c r="P75">
        <v>0.29585700107206248</v>
      </c>
    </row>
    <row r="76" spans="1:16" x14ac:dyDescent="0.25">
      <c r="A76" t="str">
        <f t="shared" si="1"/>
        <v>premium45451</v>
      </c>
      <c r="B76" s="3">
        <v>45451</v>
      </c>
      <c r="C76" t="s">
        <v>14</v>
      </c>
      <c r="D76">
        <v>35.467779024771517</v>
      </c>
      <c r="E76">
        <v>2989.2244162077441</v>
      </c>
      <c r="F76">
        <v>4.4340999999999999</v>
      </c>
      <c r="G76">
        <v>0.27280955989193439</v>
      </c>
      <c r="H76">
        <v>0.65827153712476516</v>
      </c>
      <c r="I76">
        <v>0.19269312609992631</v>
      </c>
      <c r="J76">
        <v>0.88174375931502214</v>
      </c>
      <c r="K76">
        <v>0.8571428571428571</v>
      </c>
      <c r="L76">
        <v>0</v>
      </c>
      <c r="M76">
        <v>0.2003983464318034</v>
      </c>
      <c r="N76">
        <v>0.28941120668557568</v>
      </c>
      <c r="O76">
        <v>0.65828574084606395</v>
      </c>
      <c r="P76">
        <v>0.44262956315841362</v>
      </c>
    </row>
    <row r="77" spans="1:16" x14ac:dyDescent="0.25">
      <c r="A77" t="str">
        <f t="shared" si="1"/>
        <v>premium45458</v>
      </c>
      <c r="B77" s="3">
        <v>45458</v>
      </c>
      <c r="C77" t="s">
        <v>14</v>
      </c>
      <c r="D77">
        <v>25.107769021923911</v>
      </c>
      <c r="E77">
        <v>1987.5309957754971</v>
      </c>
      <c r="F77">
        <v>4.3714000000000004</v>
      </c>
      <c r="G77">
        <v>2.8549581314463481E-2</v>
      </c>
      <c r="H77">
        <v>0.35659962963955788</v>
      </c>
      <c r="I77">
        <v>0</v>
      </c>
      <c r="J77">
        <v>0.26985741811633901</v>
      </c>
      <c r="K77">
        <v>0</v>
      </c>
      <c r="L77">
        <v>0</v>
      </c>
      <c r="M77">
        <v>1.862247553949556</v>
      </c>
      <c r="N77">
        <v>0.84464667334843835</v>
      </c>
      <c r="O77">
        <v>0.12003922639834851</v>
      </c>
      <c r="P77">
        <v>0.20951362644146171</v>
      </c>
    </row>
    <row r="78" spans="1:16" x14ac:dyDescent="0.25">
      <c r="A78" t="str">
        <f t="shared" si="1"/>
        <v>premium45465</v>
      </c>
      <c r="B78" s="3">
        <v>45465</v>
      </c>
      <c r="C78" t="s">
        <v>14</v>
      </c>
      <c r="D78">
        <v>20.662239072610411</v>
      </c>
      <c r="E78">
        <v>1588.926184683741</v>
      </c>
      <c r="F78">
        <v>4.3425000000000002</v>
      </c>
      <c r="G78">
        <v>5.0820804516994562E-2</v>
      </c>
      <c r="H78">
        <v>0.245705225739454</v>
      </c>
      <c r="I78">
        <v>0</v>
      </c>
      <c r="J78">
        <v>5.5285576902971381E-2</v>
      </c>
      <c r="K78">
        <v>0</v>
      </c>
      <c r="L78">
        <v>0</v>
      </c>
      <c r="M78">
        <v>0.39893208248572659</v>
      </c>
      <c r="N78">
        <v>0.62560218624915021</v>
      </c>
      <c r="O78">
        <v>0.17010486425066401</v>
      </c>
      <c r="P78">
        <v>0.16160159875949431</v>
      </c>
    </row>
    <row r="79" spans="1:16" x14ac:dyDescent="0.25">
      <c r="A79" t="str">
        <f t="shared" si="1"/>
        <v>premium45472</v>
      </c>
      <c r="B79" s="3">
        <v>45472</v>
      </c>
      <c r="C79" t="s">
        <v>14</v>
      </c>
      <c r="D79">
        <v>19.074187958324138</v>
      </c>
      <c r="E79">
        <v>1462.2272488851279</v>
      </c>
      <c r="F79">
        <v>4.3394000000000004</v>
      </c>
      <c r="G79">
        <v>6.0516229178070702E-2</v>
      </c>
      <c r="H79">
        <v>0.21782268605566679</v>
      </c>
      <c r="I79">
        <v>0</v>
      </c>
      <c r="J79">
        <v>1.1067949451955701E-2</v>
      </c>
      <c r="K79">
        <v>0</v>
      </c>
      <c r="L79">
        <v>0</v>
      </c>
      <c r="M79">
        <v>0.21246425274469211</v>
      </c>
      <c r="N79">
        <v>0.39779387749298029</v>
      </c>
      <c r="O79">
        <v>0.4417875805848086</v>
      </c>
      <c r="P79">
        <v>0.29736973626559132</v>
      </c>
    </row>
    <row r="80" spans="1:16" x14ac:dyDescent="0.25">
      <c r="A80" t="str">
        <f t="shared" si="1"/>
        <v>premium45479</v>
      </c>
      <c r="B80" s="3">
        <v>45479</v>
      </c>
      <c r="C80" t="s">
        <v>14</v>
      </c>
      <c r="D80">
        <v>17.957411470457931</v>
      </c>
      <c r="E80">
        <v>1583.484543464981</v>
      </c>
      <c r="F80">
        <v>4.4794</v>
      </c>
      <c r="G80">
        <v>4.4093546031556269E-2</v>
      </c>
      <c r="H80">
        <v>0.17489957545062429</v>
      </c>
      <c r="I80">
        <v>0</v>
      </c>
      <c r="J80">
        <v>2.2136766689724802E-3</v>
      </c>
      <c r="K80">
        <v>0</v>
      </c>
      <c r="L80">
        <v>0</v>
      </c>
      <c r="M80">
        <v>0.59904378102257294</v>
      </c>
      <c r="N80">
        <v>0.48385226172670992</v>
      </c>
      <c r="O80">
        <v>0.50337238414129937</v>
      </c>
      <c r="P80">
        <v>0.36759610401401122</v>
      </c>
    </row>
    <row r="81" spans="1:16" x14ac:dyDescent="0.25">
      <c r="A81" t="str">
        <f t="shared" si="1"/>
        <v>premium45486</v>
      </c>
      <c r="B81" s="3">
        <v>45486</v>
      </c>
      <c r="C81" t="s">
        <v>14</v>
      </c>
      <c r="D81">
        <v>17.180359389728039</v>
      </c>
      <c r="E81">
        <v>1461.3613696902671</v>
      </c>
      <c r="F81">
        <v>4.4432999999999998</v>
      </c>
      <c r="G81">
        <v>3.7451465545757533E-2</v>
      </c>
      <c r="H81">
        <v>0.1445951561573387</v>
      </c>
      <c r="I81">
        <v>0</v>
      </c>
      <c r="J81">
        <v>4.4273602805710172E-4</v>
      </c>
      <c r="K81">
        <v>0</v>
      </c>
      <c r="L81">
        <v>0</v>
      </c>
      <c r="M81">
        <v>1.2244095721232119E-2</v>
      </c>
      <c r="N81">
        <v>0.21502811326461091</v>
      </c>
      <c r="O81">
        <v>0.33596790388596692</v>
      </c>
      <c r="P81">
        <v>0.30196182963983292</v>
      </c>
    </row>
    <row r="82" spans="1:16" x14ac:dyDescent="0.25">
      <c r="A82" t="str">
        <f t="shared" si="1"/>
        <v>premium45493</v>
      </c>
      <c r="B82" s="3">
        <v>45493</v>
      </c>
      <c r="C82" t="s">
        <v>14</v>
      </c>
      <c r="D82">
        <v>16.02555007976002</v>
      </c>
      <c r="E82">
        <v>1328.037335109713</v>
      </c>
      <c r="F82">
        <v>4.4173</v>
      </c>
      <c r="G82">
        <v>5.3727495430553442E-3</v>
      </c>
      <c r="H82">
        <v>6.8841159618838854E-2</v>
      </c>
      <c r="I82">
        <v>0</v>
      </c>
      <c r="J82">
        <v>8.8547211165542169E-5</v>
      </c>
      <c r="K82">
        <v>0</v>
      </c>
      <c r="L82">
        <v>0</v>
      </c>
      <c r="M82">
        <v>0.32082305958907709</v>
      </c>
      <c r="N82">
        <v>0.27274309738022551</v>
      </c>
      <c r="O82">
        <v>0.14099203452527159</v>
      </c>
      <c r="P82">
        <v>0.17395667838263609</v>
      </c>
    </row>
    <row r="83" spans="1:16" x14ac:dyDescent="0.25">
      <c r="A83" t="str">
        <f t="shared" si="1"/>
        <v>premium45500</v>
      </c>
      <c r="B83" s="3">
        <v>45500</v>
      </c>
      <c r="C83" t="s">
        <v>14</v>
      </c>
      <c r="D83">
        <v>16.48209650154622</v>
      </c>
      <c r="E83">
        <v>1154.4060389682979</v>
      </c>
      <c r="F83">
        <v>4.2491000000000003</v>
      </c>
      <c r="G83">
        <v>4.021408082902888E-2</v>
      </c>
      <c r="H83">
        <v>0.1072780385067898</v>
      </c>
      <c r="I83">
        <v>0</v>
      </c>
      <c r="J83">
        <v>1.4798869968520061E-5</v>
      </c>
      <c r="K83">
        <v>0</v>
      </c>
      <c r="L83">
        <v>0</v>
      </c>
      <c r="M83">
        <v>5.2873624276653937E-2</v>
      </c>
      <c r="N83">
        <v>0.14250600841699129</v>
      </c>
      <c r="O83">
        <v>0.49034349944482258</v>
      </c>
      <c r="P83">
        <v>0.3263695386399188</v>
      </c>
    </row>
    <row r="84" spans="1:16" x14ac:dyDescent="0.25">
      <c r="A84" t="str">
        <f t="shared" si="1"/>
        <v>premium45507</v>
      </c>
      <c r="B84" s="3">
        <v>45507</v>
      </c>
      <c r="C84" t="s">
        <v>14</v>
      </c>
      <c r="D84">
        <v>16.735486947851339</v>
      </c>
      <c r="E84">
        <v>1378.836769633471</v>
      </c>
      <c r="F84">
        <v>4.4115000000000002</v>
      </c>
      <c r="G84">
        <v>4.8247634788027509E-2</v>
      </c>
      <c r="H84">
        <v>0.13838406660978389</v>
      </c>
      <c r="I84">
        <v>0</v>
      </c>
      <c r="J84">
        <v>0</v>
      </c>
      <c r="K84">
        <v>0</v>
      </c>
      <c r="L84">
        <v>0</v>
      </c>
      <c r="M84">
        <v>9.1042015166096515E-2</v>
      </c>
      <c r="N84">
        <v>0.1115095589204827</v>
      </c>
      <c r="O84">
        <v>0.65983637633941639</v>
      </c>
      <c r="P84">
        <v>0.45145997721887132</v>
      </c>
    </row>
    <row r="85" spans="1:16" x14ac:dyDescent="0.25">
      <c r="A85" t="str">
        <f t="shared" si="1"/>
        <v>premium45514</v>
      </c>
      <c r="B85" s="3">
        <v>45514</v>
      </c>
      <c r="C85" t="s">
        <v>14</v>
      </c>
      <c r="D85">
        <v>16.031266089505269</v>
      </c>
      <c r="E85">
        <v>1267.271584375392</v>
      </c>
      <c r="F85">
        <v>4.3700999999999999</v>
      </c>
      <c r="G85">
        <v>6.6035650841457768E-3</v>
      </c>
      <c r="H85">
        <v>6.8780661648100164E-2</v>
      </c>
      <c r="I85">
        <v>0</v>
      </c>
      <c r="J85">
        <v>0</v>
      </c>
      <c r="K85">
        <v>0</v>
      </c>
      <c r="L85">
        <v>0</v>
      </c>
      <c r="M85">
        <v>0.27356695903035683</v>
      </c>
      <c r="N85">
        <v>0.2053436907271797</v>
      </c>
      <c r="O85">
        <v>0.39496112601443129</v>
      </c>
      <c r="P85">
        <v>0.35954587614227967</v>
      </c>
    </row>
    <row r="86" spans="1:16" x14ac:dyDescent="0.25">
      <c r="A86" t="str">
        <f t="shared" si="1"/>
        <v>premium45521</v>
      </c>
      <c r="B86" s="3">
        <v>45521</v>
      </c>
      <c r="C86" t="s">
        <v>14</v>
      </c>
      <c r="D86">
        <v>16.89791452030796</v>
      </c>
      <c r="E86">
        <v>1400.3301762979211</v>
      </c>
      <c r="F86">
        <v>4.4172000000000002</v>
      </c>
      <c r="G86">
        <v>3.789225408869349E-2</v>
      </c>
      <c r="H86">
        <v>0.1029572044925338</v>
      </c>
      <c r="I86">
        <v>0</v>
      </c>
      <c r="J86">
        <v>0</v>
      </c>
      <c r="K86">
        <v>0</v>
      </c>
      <c r="L86">
        <v>0</v>
      </c>
      <c r="M86">
        <v>0.53952016300770356</v>
      </c>
      <c r="N86">
        <v>0.38599859902074662</v>
      </c>
      <c r="O86">
        <v>0.54375404171369202</v>
      </c>
      <c r="P86">
        <v>0.40541610475632672</v>
      </c>
    </row>
    <row r="87" spans="1:16" x14ac:dyDescent="0.25">
      <c r="A87" t="str">
        <f t="shared" si="1"/>
        <v>premium45528</v>
      </c>
      <c r="B87" s="3">
        <v>45528</v>
      </c>
      <c r="C87" t="s">
        <v>14</v>
      </c>
      <c r="D87">
        <v>18.288637953210369</v>
      </c>
      <c r="E87">
        <v>1545.389907046276</v>
      </c>
      <c r="F87">
        <v>4.4367999999999999</v>
      </c>
      <c r="G87">
        <v>6.7048238019480094E-2</v>
      </c>
      <c r="H87">
        <v>0.1736564634348402</v>
      </c>
      <c r="I87">
        <v>0</v>
      </c>
      <c r="J87">
        <v>0</v>
      </c>
      <c r="K87">
        <v>0</v>
      </c>
      <c r="L87">
        <v>0</v>
      </c>
      <c r="M87">
        <v>0.58549269216332345</v>
      </c>
      <c r="N87">
        <v>0.47327184394395172</v>
      </c>
      <c r="O87">
        <v>0.5102318739920374</v>
      </c>
      <c r="P87">
        <v>0.40253622889550611</v>
      </c>
    </row>
    <row r="88" spans="1:16" x14ac:dyDescent="0.25">
      <c r="A88" t="str">
        <f t="shared" si="1"/>
        <v>premium45535</v>
      </c>
      <c r="B88" s="3">
        <v>45535</v>
      </c>
      <c r="C88" t="s">
        <v>14</v>
      </c>
      <c r="D88">
        <v>17.971653775700471</v>
      </c>
      <c r="E88">
        <v>1444.0223808775329</v>
      </c>
      <c r="F88">
        <v>4.3864000000000001</v>
      </c>
      <c r="G88">
        <v>6.5081231835963163E-2</v>
      </c>
      <c r="H88">
        <v>0.1977248648029864</v>
      </c>
      <c r="I88">
        <v>0</v>
      </c>
      <c r="J88">
        <v>0</v>
      </c>
      <c r="K88">
        <v>0</v>
      </c>
      <c r="L88">
        <v>0</v>
      </c>
      <c r="M88">
        <v>0.27784565348565837</v>
      </c>
      <c r="N88">
        <v>0.35599511970733039</v>
      </c>
      <c r="O88">
        <v>3.1482108522980612E-2</v>
      </c>
      <c r="P88">
        <v>0.1453121330161824</v>
      </c>
    </row>
    <row r="89" spans="1:16" x14ac:dyDescent="0.25">
      <c r="A89" t="str">
        <f t="shared" si="1"/>
        <v>premium45542</v>
      </c>
      <c r="B89" s="3">
        <v>45542</v>
      </c>
      <c r="C89" t="s">
        <v>14</v>
      </c>
      <c r="D89">
        <v>16.511559022366949</v>
      </c>
      <c r="E89">
        <v>1512.623922039036</v>
      </c>
      <c r="F89">
        <v>4.5175000000000001</v>
      </c>
      <c r="G89">
        <v>5.1905898945938223E-2</v>
      </c>
      <c r="H89">
        <v>0.18192827744035811</v>
      </c>
      <c r="I89">
        <v>0</v>
      </c>
      <c r="J89">
        <v>0</v>
      </c>
      <c r="K89">
        <v>0.8571428571428571</v>
      </c>
      <c r="L89">
        <v>0</v>
      </c>
      <c r="M89">
        <v>4.7247841957472669E-2</v>
      </c>
      <c r="N89">
        <v>0.17544526710131669</v>
      </c>
      <c r="O89">
        <v>0.58596216101388277</v>
      </c>
      <c r="P89">
        <v>0.36766916627453378</v>
      </c>
    </row>
    <row r="90" spans="1:16" x14ac:dyDescent="0.25">
      <c r="A90" t="str">
        <f t="shared" si="1"/>
        <v>premium45549</v>
      </c>
      <c r="B90" s="3">
        <v>45549</v>
      </c>
      <c r="C90" t="s">
        <v>14</v>
      </c>
      <c r="D90">
        <v>20.163379442939501</v>
      </c>
      <c r="E90">
        <v>1646.944832899298</v>
      </c>
      <c r="F90">
        <v>4.4028</v>
      </c>
      <c r="G90">
        <v>2.4541751657140239E-2</v>
      </c>
      <c r="H90">
        <v>0.1220870828815155</v>
      </c>
      <c r="I90">
        <v>0</v>
      </c>
      <c r="J90">
        <v>0</v>
      </c>
      <c r="K90">
        <v>0</v>
      </c>
      <c r="L90">
        <v>0</v>
      </c>
      <c r="M90">
        <v>1.9329493947555889</v>
      </c>
      <c r="N90">
        <v>0.84296054152770017</v>
      </c>
      <c r="O90">
        <v>2.892560639294667</v>
      </c>
      <c r="P90">
        <v>0.94713124358297796</v>
      </c>
    </row>
    <row r="91" spans="1:16" x14ac:dyDescent="0.25">
      <c r="A91" t="str">
        <f t="shared" si="1"/>
        <v>premium45556</v>
      </c>
      <c r="B91" s="3">
        <v>45556</v>
      </c>
      <c r="C91" t="s">
        <v>14</v>
      </c>
      <c r="D91">
        <v>19.530745397706749</v>
      </c>
      <c r="E91">
        <v>1551.522414393824</v>
      </c>
      <c r="F91">
        <v>4.375</v>
      </c>
      <c r="G91">
        <v>5.3196527338391107E-2</v>
      </c>
      <c r="H91">
        <v>0.15424864662406421</v>
      </c>
      <c r="I91">
        <v>0</v>
      </c>
      <c r="J91">
        <v>0</v>
      </c>
      <c r="K91">
        <v>0</v>
      </c>
      <c r="L91">
        <v>0</v>
      </c>
      <c r="M91">
        <v>0.43203890953167001</v>
      </c>
      <c r="N91">
        <v>0.63628039942067416</v>
      </c>
      <c r="O91">
        <v>0.47442032249957339</v>
      </c>
      <c r="P91">
        <v>0.67381038377614177</v>
      </c>
    </row>
    <row r="92" spans="1:16" x14ac:dyDescent="0.25">
      <c r="A92" t="str">
        <f t="shared" si="1"/>
        <v>premium45563</v>
      </c>
      <c r="B92" s="3">
        <v>45563</v>
      </c>
      <c r="C92" t="s">
        <v>14</v>
      </c>
      <c r="D92">
        <v>18.27788697863199</v>
      </c>
      <c r="E92">
        <v>1421.288491458424</v>
      </c>
      <c r="F92">
        <v>4.3536000000000001</v>
      </c>
      <c r="G92">
        <v>4.5730791255953973E-2</v>
      </c>
      <c r="H92">
        <v>0.1524562512157728</v>
      </c>
      <c r="I92">
        <v>0</v>
      </c>
      <c r="J92">
        <v>0</v>
      </c>
      <c r="K92">
        <v>0</v>
      </c>
      <c r="L92">
        <v>0</v>
      </c>
      <c r="M92">
        <v>0.53422576707878644</v>
      </c>
      <c r="N92">
        <v>0.55215026190168204</v>
      </c>
      <c r="O92">
        <v>0.25339977023182703</v>
      </c>
      <c r="P92">
        <v>0.37403637652176991</v>
      </c>
    </row>
    <row r="93" spans="1:16" x14ac:dyDescent="0.25">
      <c r="A93" t="str">
        <f t="shared" si="1"/>
        <v>premium45570</v>
      </c>
      <c r="B93" s="3">
        <v>45570</v>
      </c>
      <c r="C93" t="s">
        <v>14</v>
      </c>
      <c r="D93">
        <v>17.810991257452841</v>
      </c>
      <c r="E93">
        <v>1564.1612522295079</v>
      </c>
      <c r="F93">
        <v>4.4752999999999998</v>
      </c>
      <c r="G93">
        <v>2.9577316072207621E-2</v>
      </c>
      <c r="H93">
        <v>0.1200644643442968</v>
      </c>
      <c r="I93">
        <v>0</v>
      </c>
      <c r="J93">
        <v>0</v>
      </c>
      <c r="K93">
        <v>0</v>
      </c>
      <c r="L93">
        <v>0</v>
      </c>
      <c r="M93">
        <v>0.21923318599187519</v>
      </c>
      <c r="N93">
        <v>0.36279976348354531</v>
      </c>
      <c r="O93">
        <v>0.1639618587056918</v>
      </c>
      <c r="P93">
        <v>0.21037906173924059</v>
      </c>
    </row>
    <row r="94" spans="1:16" x14ac:dyDescent="0.25">
      <c r="A94" t="str">
        <f t="shared" si="1"/>
        <v>premium45577</v>
      </c>
      <c r="B94" s="3">
        <v>45577</v>
      </c>
      <c r="C94" t="s">
        <v>14</v>
      </c>
      <c r="D94">
        <v>17.387405750930661</v>
      </c>
      <c r="E94">
        <v>1317.965355920544</v>
      </c>
      <c r="F94">
        <v>4.3281999999999998</v>
      </c>
      <c r="G94">
        <v>3.3478085681539663E-2</v>
      </c>
      <c r="H94">
        <v>0.1147019208783157</v>
      </c>
      <c r="I94">
        <v>0</v>
      </c>
      <c r="J94">
        <v>0</v>
      </c>
      <c r="K94">
        <v>0</v>
      </c>
      <c r="L94">
        <v>0</v>
      </c>
      <c r="M94">
        <v>0.34027257170205988</v>
      </c>
      <c r="N94">
        <v>0.34179862012560669</v>
      </c>
      <c r="O94">
        <v>0.1229221973090298</v>
      </c>
      <c r="P94">
        <v>0.13493095603500349</v>
      </c>
    </row>
    <row r="95" spans="1:16" x14ac:dyDescent="0.25">
      <c r="A95" t="str">
        <f t="shared" si="1"/>
        <v>premium45584</v>
      </c>
      <c r="B95" s="3">
        <v>45584</v>
      </c>
      <c r="C95" t="s">
        <v>14</v>
      </c>
      <c r="D95">
        <v>18.640425127890019</v>
      </c>
      <c r="E95">
        <v>1416.2995012170841</v>
      </c>
      <c r="F95">
        <v>4.3304</v>
      </c>
      <c r="G95">
        <v>4.3801801220705802E-2</v>
      </c>
      <c r="H95">
        <v>0.13286645546750969</v>
      </c>
      <c r="I95">
        <v>0</v>
      </c>
      <c r="J95">
        <v>0</v>
      </c>
      <c r="K95">
        <v>0</v>
      </c>
      <c r="L95">
        <v>0</v>
      </c>
      <c r="M95">
        <v>0.51579414718864836</v>
      </c>
      <c r="N95">
        <v>0.42345965859068863</v>
      </c>
      <c r="O95">
        <v>7.2516360776686273E-3</v>
      </c>
      <c r="P95">
        <v>4.4908309135933279E-2</v>
      </c>
    </row>
    <row r="96" spans="1:16" x14ac:dyDescent="0.25">
      <c r="A96" t="str">
        <f t="shared" si="1"/>
        <v>premium45591</v>
      </c>
      <c r="B96" s="3">
        <v>45591</v>
      </c>
      <c r="C96" t="s">
        <v>14</v>
      </c>
      <c r="D96">
        <v>18.157823070502211</v>
      </c>
      <c r="E96">
        <v>1377.270879897593</v>
      </c>
      <c r="F96">
        <v>4.3288000000000002</v>
      </c>
      <c r="G96">
        <v>1.277621942624982E-2</v>
      </c>
      <c r="H96">
        <v>7.8782909864164169E-2</v>
      </c>
      <c r="I96">
        <v>0</v>
      </c>
      <c r="J96">
        <v>0</v>
      </c>
      <c r="K96">
        <v>0</v>
      </c>
      <c r="L96">
        <v>0</v>
      </c>
      <c r="M96">
        <v>0.57872800029594962</v>
      </c>
      <c r="N96">
        <v>0.48393905285532268</v>
      </c>
      <c r="O96">
        <v>0.57644908430547481</v>
      </c>
      <c r="P96">
        <v>0.3361665723425914</v>
      </c>
    </row>
    <row r="97" spans="1:16" x14ac:dyDescent="0.25">
      <c r="A97" t="str">
        <f t="shared" si="1"/>
        <v>premium45598</v>
      </c>
      <c r="B97" s="3">
        <v>45598</v>
      </c>
      <c r="C97" t="s">
        <v>14</v>
      </c>
      <c r="D97">
        <v>19.040076227347019</v>
      </c>
      <c r="E97">
        <v>1430.1001254360349</v>
      </c>
      <c r="F97">
        <v>4.3189000000000002</v>
      </c>
      <c r="G97">
        <v>4.7821297850841243E-2</v>
      </c>
      <c r="H97">
        <v>0.12653397648582301</v>
      </c>
      <c r="I97">
        <v>0</v>
      </c>
      <c r="J97">
        <v>0</v>
      </c>
      <c r="K97">
        <v>0</v>
      </c>
      <c r="L97">
        <v>0</v>
      </c>
      <c r="M97">
        <v>0.38477019914638239</v>
      </c>
      <c r="N97">
        <v>0.41550029780419889</v>
      </c>
      <c r="O97">
        <v>0.58495236507389348</v>
      </c>
      <c r="P97">
        <v>0.41873039599211392</v>
      </c>
    </row>
    <row r="98" spans="1:16" x14ac:dyDescent="0.25">
      <c r="A98" t="str">
        <f t="shared" si="1"/>
        <v>premium45605</v>
      </c>
      <c r="B98" s="3">
        <v>45605</v>
      </c>
      <c r="C98" t="s">
        <v>14</v>
      </c>
      <c r="D98">
        <v>19.526702479647629</v>
      </c>
      <c r="E98">
        <v>1590.645183992096</v>
      </c>
      <c r="F98">
        <v>4.4001999999999999</v>
      </c>
      <c r="G98">
        <v>5.432579364697003E-2</v>
      </c>
      <c r="H98">
        <v>0.15823611271903151</v>
      </c>
      <c r="I98">
        <v>0</v>
      </c>
      <c r="J98">
        <v>0</v>
      </c>
      <c r="K98">
        <v>0</v>
      </c>
      <c r="L98">
        <v>0</v>
      </c>
      <c r="M98">
        <v>0.42624279900560169</v>
      </c>
      <c r="N98">
        <v>0.40703246356632938</v>
      </c>
      <c r="O98">
        <v>0.41082307404595159</v>
      </c>
      <c r="P98">
        <v>0.3569596733541851</v>
      </c>
    </row>
    <row r="99" spans="1:16" x14ac:dyDescent="0.25">
      <c r="A99" t="str">
        <f t="shared" si="1"/>
        <v>premium45612</v>
      </c>
      <c r="B99" s="3">
        <v>45612</v>
      </c>
      <c r="C99" t="s">
        <v>14</v>
      </c>
      <c r="D99">
        <v>16.163545142587601</v>
      </c>
      <c r="E99">
        <v>1338.018266903402</v>
      </c>
      <c r="F99">
        <v>4.4161000000000001</v>
      </c>
      <c r="G99">
        <v>1.23705701466762E-2</v>
      </c>
      <c r="H99">
        <v>8.8287916355317284E-2</v>
      </c>
      <c r="I99">
        <v>0</v>
      </c>
      <c r="J99">
        <v>0</v>
      </c>
      <c r="K99">
        <v>1</v>
      </c>
      <c r="L99">
        <v>0</v>
      </c>
      <c r="M99">
        <v>0.27158235049351259</v>
      </c>
      <c r="N99">
        <v>0.32363848830671188</v>
      </c>
      <c r="O99">
        <v>6.0328631643105923E-3</v>
      </c>
      <c r="P99">
        <v>0.1150092743765339</v>
      </c>
    </row>
    <row r="100" spans="1:16" x14ac:dyDescent="0.25">
      <c r="A100" t="str">
        <f t="shared" si="1"/>
        <v>premium45619</v>
      </c>
      <c r="B100" s="3">
        <v>45619</v>
      </c>
      <c r="C100" t="s">
        <v>14</v>
      </c>
      <c r="D100">
        <v>18.630519691430379</v>
      </c>
      <c r="E100">
        <v>1589.742245269754</v>
      </c>
      <c r="F100">
        <v>4.4465000000000003</v>
      </c>
      <c r="G100">
        <v>3.2490826046530773E-2</v>
      </c>
      <c r="H100">
        <v>0.1000359318025526</v>
      </c>
      <c r="I100">
        <v>0</v>
      </c>
      <c r="J100">
        <v>0</v>
      </c>
      <c r="K100">
        <v>0</v>
      </c>
      <c r="L100">
        <v>0</v>
      </c>
      <c r="M100">
        <v>0.47939681636230658</v>
      </c>
      <c r="N100">
        <v>0.39852894986767923</v>
      </c>
      <c r="O100">
        <v>0.41788854959910438</v>
      </c>
      <c r="P100">
        <v>0.27145207526807591</v>
      </c>
    </row>
    <row r="101" spans="1:16" x14ac:dyDescent="0.25">
      <c r="A101" t="str">
        <f t="shared" si="1"/>
        <v>premium45626</v>
      </c>
      <c r="B101" s="3">
        <v>45626</v>
      </c>
      <c r="C101" t="s">
        <v>14</v>
      </c>
      <c r="D101">
        <v>16.806104461887891</v>
      </c>
      <c r="E101">
        <v>1430.871733885135</v>
      </c>
      <c r="F101">
        <v>4.4443000000000001</v>
      </c>
      <c r="G101">
        <v>2.091796820390221E-3</v>
      </c>
      <c r="H101">
        <v>4.4267251980437877E-2</v>
      </c>
      <c r="I101">
        <v>0</v>
      </c>
      <c r="J101">
        <v>0</v>
      </c>
      <c r="K101">
        <v>0</v>
      </c>
      <c r="L101">
        <v>0</v>
      </c>
      <c r="M101">
        <v>2.814963811674313E-2</v>
      </c>
      <c r="N101">
        <v>0.18347284592694821</v>
      </c>
      <c r="O101">
        <v>0.20668787325502799</v>
      </c>
      <c r="P101">
        <v>0.20131122160625961</v>
      </c>
    </row>
    <row r="102" spans="1:16" x14ac:dyDescent="0.25">
      <c r="A102" t="str">
        <f t="shared" si="1"/>
        <v>premium45633</v>
      </c>
      <c r="B102" s="3">
        <v>45633</v>
      </c>
      <c r="C102" t="s">
        <v>14</v>
      </c>
      <c r="D102">
        <v>17.488234909006181</v>
      </c>
      <c r="E102">
        <v>1501.714731636361</v>
      </c>
      <c r="F102">
        <v>4.4528999999999996</v>
      </c>
      <c r="G102">
        <v>2.9791291142574741E-2</v>
      </c>
      <c r="H102">
        <v>7.7142653506387673E-2</v>
      </c>
      <c r="I102">
        <v>0</v>
      </c>
      <c r="J102">
        <v>0</v>
      </c>
      <c r="K102">
        <v>0</v>
      </c>
      <c r="L102">
        <v>0</v>
      </c>
      <c r="M102">
        <v>0.37861611095541398</v>
      </c>
      <c r="N102">
        <v>0.29260646376024257</v>
      </c>
      <c r="O102">
        <v>8.9164042066134541E-2</v>
      </c>
      <c r="P102">
        <v>0.1127591252720361</v>
      </c>
    </row>
    <row r="103" spans="1:16" x14ac:dyDescent="0.25">
      <c r="A103" t="str">
        <f t="shared" si="1"/>
        <v>premium45640</v>
      </c>
      <c r="B103" s="3">
        <v>45640</v>
      </c>
      <c r="C103" t="s">
        <v>14</v>
      </c>
      <c r="D103">
        <v>17.642134904243111</v>
      </c>
      <c r="E103">
        <v>1359.8557584190589</v>
      </c>
      <c r="F103">
        <v>4.3448000000000002</v>
      </c>
      <c r="G103">
        <v>1.1595863495407571E-2</v>
      </c>
      <c r="H103">
        <v>5.4015352308359833E-2</v>
      </c>
      <c r="I103">
        <v>0</v>
      </c>
      <c r="J103">
        <v>0</v>
      </c>
      <c r="K103">
        <v>0.2857142857142857</v>
      </c>
      <c r="L103">
        <v>0</v>
      </c>
      <c r="M103">
        <v>0.57236222290064953</v>
      </c>
      <c r="N103">
        <v>0.43334305784561311</v>
      </c>
      <c r="O103">
        <v>0.5101898330723279</v>
      </c>
      <c r="P103">
        <v>0.31995968596831498</v>
      </c>
    </row>
    <row r="104" spans="1:16" x14ac:dyDescent="0.25">
      <c r="A104" t="str">
        <f t="shared" si="1"/>
        <v>premium45647</v>
      </c>
      <c r="B104" s="3">
        <v>45647</v>
      </c>
      <c r="C104" t="s">
        <v>14</v>
      </c>
      <c r="D104">
        <v>16.451593746680789</v>
      </c>
      <c r="E104">
        <v>1282.895280366168</v>
      </c>
      <c r="F104">
        <v>4.3564999999999996</v>
      </c>
      <c r="G104">
        <v>5.6491809924425537E-3</v>
      </c>
      <c r="H104">
        <v>3.2904322375524563E-2</v>
      </c>
      <c r="I104">
        <v>0</v>
      </c>
      <c r="J104">
        <v>0</v>
      </c>
      <c r="K104">
        <v>0</v>
      </c>
      <c r="L104">
        <v>0</v>
      </c>
      <c r="M104">
        <v>0.20743326074614871</v>
      </c>
      <c r="N104">
        <v>0.30036068191627829</v>
      </c>
      <c r="O104">
        <v>0.17216123437051259</v>
      </c>
      <c r="P104">
        <v>0.19727207458988369</v>
      </c>
    </row>
    <row r="105" spans="1:16" x14ac:dyDescent="0.25">
      <c r="A105" t="str">
        <f t="shared" si="1"/>
        <v>premium45654</v>
      </c>
      <c r="B105" s="3">
        <v>45654</v>
      </c>
      <c r="C105" t="s">
        <v>14</v>
      </c>
      <c r="D105">
        <v>17.87036945664569</v>
      </c>
      <c r="E105">
        <v>1308.1110442264651</v>
      </c>
      <c r="F105">
        <v>4.2933000000000003</v>
      </c>
      <c r="G105">
        <v>5.0691468329151571E-2</v>
      </c>
      <c r="H105">
        <v>0.11405472730447599</v>
      </c>
      <c r="I105">
        <v>0</v>
      </c>
      <c r="J105">
        <v>0</v>
      </c>
      <c r="K105">
        <v>0.14285714285714279</v>
      </c>
      <c r="L105">
        <v>0</v>
      </c>
      <c r="M105">
        <v>0.1427576172368166</v>
      </c>
      <c r="N105">
        <v>0.2065125166637313</v>
      </c>
      <c r="O105">
        <v>0.26808841497499558</v>
      </c>
      <c r="P105">
        <v>0.21302741868494951</v>
      </c>
    </row>
    <row r="106" spans="1:16" x14ac:dyDescent="0.25">
      <c r="A106" t="str">
        <f t="shared" si="1"/>
        <v>mid_tier44933</v>
      </c>
      <c r="B106" s="3">
        <v>44933</v>
      </c>
      <c r="C106" t="s">
        <v>15</v>
      </c>
      <c r="D106">
        <v>22.177196141006601</v>
      </c>
      <c r="E106">
        <v>722.31127831258505</v>
      </c>
      <c r="F106">
        <v>3.4832999999999998</v>
      </c>
      <c r="G106">
        <v>1.968959383690963E-2</v>
      </c>
      <c r="H106">
        <v>4.5913097435970482E-2</v>
      </c>
      <c r="I106">
        <v>4.605738677555176E-2</v>
      </c>
      <c r="J106">
        <v>8.0431595236693743E-2</v>
      </c>
      <c r="K106">
        <v>0.42857142857142849</v>
      </c>
      <c r="L106">
        <v>0</v>
      </c>
      <c r="M106">
        <v>0.42477335724793153</v>
      </c>
      <c r="N106">
        <v>0.2496421593251528</v>
      </c>
      <c r="O106">
        <v>0.67043705117311836</v>
      </c>
      <c r="P106">
        <v>0.3723201494027078</v>
      </c>
    </row>
    <row r="107" spans="1:16" x14ac:dyDescent="0.25">
      <c r="A107" t="str">
        <f t="shared" si="1"/>
        <v>mid_tier44940</v>
      </c>
      <c r="B107" s="3">
        <v>44940</v>
      </c>
      <c r="C107" t="s">
        <v>15</v>
      </c>
      <c r="D107">
        <v>23.355446096205501</v>
      </c>
      <c r="E107">
        <v>693.18964013537936</v>
      </c>
      <c r="F107">
        <v>3.3906000000000001</v>
      </c>
      <c r="G107">
        <v>3.5564581002066012E-2</v>
      </c>
      <c r="H107">
        <v>9.6472120379390625E-2</v>
      </c>
      <c r="I107">
        <v>8.9438685392644296E-2</v>
      </c>
      <c r="J107">
        <v>0.17876795896424089</v>
      </c>
      <c r="K107">
        <v>0</v>
      </c>
      <c r="L107">
        <v>0</v>
      </c>
      <c r="M107">
        <v>0.14985130192274651</v>
      </c>
      <c r="N107">
        <v>0.1896578262998577</v>
      </c>
      <c r="O107">
        <v>0.52951823900595407</v>
      </c>
      <c r="P107">
        <v>0.40217431492273747</v>
      </c>
    </row>
    <row r="108" spans="1:16" x14ac:dyDescent="0.25">
      <c r="A108" t="str">
        <f t="shared" si="1"/>
        <v>mid_tier44947</v>
      </c>
      <c r="B108" s="3">
        <v>44947</v>
      </c>
      <c r="C108" t="s">
        <v>15</v>
      </c>
      <c r="D108">
        <v>23.99502515140744</v>
      </c>
      <c r="E108">
        <v>708.33314246954762</v>
      </c>
      <c r="F108">
        <v>3.3852000000000002</v>
      </c>
      <c r="G108">
        <v>9.6900262579085669E-2</v>
      </c>
      <c r="H108">
        <v>0.24975113576758121</v>
      </c>
      <c r="I108">
        <v>7.7939219040516596E-3</v>
      </c>
      <c r="J108">
        <v>6.7749221684058669E-2</v>
      </c>
      <c r="K108">
        <v>0</v>
      </c>
      <c r="L108">
        <v>0</v>
      </c>
      <c r="M108">
        <v>0.38986702171590842</v>
      </c>
      <c r="N108">
        <v>0.30122517688117317</v>
      </c>
      <c r="O108">
        <v>0.6082522645782279</v>
      </c>
      <c r="P108">
        <v>0.44841063585218077</v>
      </c>
    </row>
    <row r="109" spans="1:16" x14ac:dyDescent="0.25">
      <c r="A109" t="str">
        <f t="shared" si="1"/>
        <v>mid_tier44954</v>
      </c>
      <c r="B109" s="3">
        <v>44954</v>
      </c>
      <c r="C109" t="s">
        <v>15</v>
      </c>
      <c r="D109">
        <v>24.35890560459708</v>
      </c>
      <c r="E109">
        <v>745.86968961276261</v>
      </c>
      <c r="F109">
        <v>3.4217</v>
      </c>
      <c r="G109">
        <v>5.6559703815695081E-5</v>
      </c>
      <c r="H109">
        <v>7.6526280254803361E-2</v>
      </c>
      <c r="I109">
        <v>8.763408451808008E-2</v>
      </c>
      <c r="J109">
        <v>0.17199878857648729</v>
      </c>
      <c r="K109">
        <v>0</v>
      </c>
      <c r="L109">
        <v>0</v>
      </c>
      <c r="M109">
        <v>9.5198070100112192E-2</v>
      </c>
      <c r="N109">
        <v>0.1795357154387614</v>
      </c>
      <c r="O109">
        <v>2.985305987247981</v>
      </c>
      <c r="P109">
        <v>0.95505398520118689</v>
      </c>
    </row>
    <row r="110" spans="1:16" x14ac:dyDescent="0.25">
      <c r="A110" t="str">
        <f t="shared" si="1"/>
        <v>mid_tier44961</v>
      </c>
      <c r="B110" s="3">
        <v>44961</v>
      </c>
      <c r="C110" t="s">
        <v>15</v>
      </c>
      <c r="D110">
        <v>25.584296591766911</v>
      </c>
      <c r="E110">
        <v>766.24968292341907</v>
      </c>
      <c r="F110">
        <v>3.3996</v>
      </c>
      <c r="G110">
        <v>9.9203244644975458E-2</v>
      </c>
      <c r="H110">
        <v>0.24913680633427199</v>
      </c>
      <c r="I110">
        <v>5.1894529517866522E-2</v>
      </c>
      <c r="J110">
        <v>0.14197348351724279</v>
      </c>
      <c r="K110">
        <v>0</v>
      </c>
      <c r="L110">
        <v>0</v>
      </c>
      <c r="M110">
        <v>0.51566020479293018</v>
      </c>
      <c r="N110">
        <v>0.3646166735641293</v>
      </c>
      <c r="O110">
        <v>0.2933281091988138</v>
      </c>
      <c r="P110">
        <v>0.62734494090973025</v>
      </c>
    </row>
    <row r="111" spans="1:16" x14ac:dyDescent="0.25">
      <c r="A111" t="str">
        <f t="shared" si="1"/>
        <v>mid_tier44968</v>
      </c>
      <c r="B111" s="3">
        <v>44968</v>
      </c>
      <c r="C111" t="s">
        <v>15</v>
      </c>
      <c r="D111">
        <v>25.124597459618069</v>
      </c>
      <c r="E111">
        <v>780.87248904492947</v>
      </c>
      <c r="F111">
        <v>3.4363999999999999</v>
      </c>
      <c r="G111">
        <v>0.1329018904033778</v>
      </c>
      <c r="H111">
        <v>0.36831517457847252</v>
      </c>
      <c r="I111">
        <v>8.2028619412142234E-3</v>
      </c>
      <c r="J111">
        <v>5.7175250654515258E-2</v>
      </c>
      <c r="K111">
        <v>0</v>
      </c>
      <c r="L111">
        <v>0</v>
      </c>
      <c r="M111">
        <v>6.2894648165244732E-2</v>
      </c>
      <c r="N111">
        <v>0.1883651241945645</v>
      </c>
      <c r="O111">
        <v>0.63165844353295497</v>
      </c>
      <c r="P111">
        <v>0.52960741894116126</v>
      </c>
    </row>
    <row r="112" spans="1:16" x14ac:dyDescent="0.25">
      <c r="A112" t="str">
        <f t="shared" si="1"/>
        <v>mid_tier44975</v>
      </c>
      <c r="B112" s="3">
        <v>44975</v>
      </c>
      <c r="C112" t="s">
        <v>15</v>
      </c>
      <c r="D112">
        <v>24.80965121427656</v>
      </c>
      <c r="E112">
        <v>759.67152018114814</v>
      </c>
      <c r="F112">
        <v>3.4216000000000002</v>
      </c>
      <c r="G112">
        <v>6.5295617512122942E-2</v>
      </c>
      <c r="H112">
        <v>0.26204988399918699</v>
      </c>
      <c r="I112">
        <v>7.5132949789376624E-2</v>
      </c>
      <c r="J112">
        <v>0.14757701180557881</v>
      </c>
      <c r="K112">
        <v>0</v>
      </c>
      <c r="L112">
        <v>0</v>
      </c>
      <c r="M112">
        <v>0.5656654731275037</v>
      </c>
      <c r="N112">
        <v>0.39345262170150791</v>
      </c>
      <c r="O112">
        <v>5.8369158122921483E-2</v>
      </c>
      <c r="P112">
        <v>0.20785718497790409</v>
      </c>
    </row>
    <row r="113" spans="1:16" x14ac:dyDescent="0.25">
      <c r="A113" t="str">
        <f t="shared" si="1"/>
        <v>mid_tier44982</v>
      </c>
      <c r="B113" s="3">
        <v>44982</v>
      </c>
      <c r="C113" t="s">
        <v>15</v>
      </c>
      <c r="D113">
        <v>23.09949836518658</v>
      </c>
      <c r="E113">
        <v>701.30077036706462</v>
      </c>
      <c r="F113">
        <v>3.4131999999999998</v>
      </c>
      <c r="G113">
        <v>3.2681119308643133E-2</v>
      </c>
      <c r="H113">
        <v>0.15548199898761991</v>
      </c>
      <c r="I113">
        <v>3.978642213079614E-2</v>
      </c>
      <c r="J113">
        <v>0.113735326618155</v>
      </c>
      <c r="K113">
        <v>0.5714285714285714</v>
      </c>
      <c r="L113">
        <v>0</v>
      </c>
      <c r="M113">
        <v>0.44522689936560461</v>
      </c>
      <c r="N113">
        <v>0.40837775084769112</v>
      </c>
      <c r="O113">
        <v>0.41214355474427028</v>
      </c>
      <c r="P113">
        <v>0.29470597603246268</v>
      </c>
    </row>
    <row r="114" spans="1:16" x14ac:dyDescent="0.25">
      <c r="A114" t="str">
        <f t="shared" si="1"/>
        <v>mid_tier44989</v>
      </c>
      <c r="B114" s="3">
        <v>44989</v>
      </c>
      <c r="C114" t="s">
        <v>15</v>
      </c>
      <c r="D114">
        <v>23.331299512011469</v>
      </c>
      <c r="E114">
        <v>798.63038229615267</v>
      </c>
      <c r="F114">
        <v>3.5331000000000001</v>
      </c>
      <c r="G114">
        <v>2.9284675022098351E-2</v>
      </c>
      <c r="H114">
        <v>0.1148493936503831</v>
      </c>
      <c r="I114">
        <v>6.6268232155271237E-2</v>
      </c>
      <c r="J114">
        <v>0.14912029422888709</v>
      </c>
      <c r="K114">
        <v>0</v>
      </c>
      <c r="L114">
        <v>0</v>
      </c>
      <c r="M114">
        <v>0.3374270463089728</v>
      </c>
      <c r="N114">
        <v>0.35913019995660161</v>
      </c>
      <c r="O114">
        <v>0.58282753292656664</v>
      </c>
      <c r="P114">
        <v>0.40623433495717881</v>
      </c>
    </row>
    <row r="115" spans="1:16" x14ac:dyDescent="0.25">
      <c r="A115" t="str">
        <f t="shared" si="1"/>
        <v>mid_tier44996</v>
      </c>
      <c r="B115" s="3">
        <v>44996</v>
      </c>
      <c r="C115" t="s">
        <v>15</v>
      </c>
      <c r="D115">
        <v>29.08889863910936</v>
      </c>
      <c r="E115">
        <v>829.32450020100794</v>
      </c>
      <c r="F115">
        <v>3.3502999999999998</v>
      </c>
      <c r="G115">
        <v>0.29801206133980512</v>
      </c>
      <c r="H115">
        <v>0.62307096354953562</v>
      </c>
      <c r="I115">
        <v>1.7458642751986719E-2</v>
      </c>
      <c r="J115">
        <v>7.5472747667414075E-2</v>
      </c>
      <c r="K115">
        <v>0</v>
      </c>
      <c r="L115">
        <v>0</v>
      </c>
      <c r="M115">
        <v>1.8761088315845931</v>
      </c>
      <c r="N115">
        <v>0.85560301245717707</v>
      </c>
      <c r="O115">
        <v>0.59726686793420158</v>
      </c>
      <c r="P115">
        <v>0.44442874940681959</v>
      </c>
    </row>
    <row r="116" spans="1:16" x14ac:dyDescent="0.25">
      <c r="A116" t="str">
        <f t="shared" si="1"/>
        <v>mid_tier45003</v>
      </c>
      <c r="B116" s="3">
        <v>45003</v>
      </c>
      <c r="C116" t="s">
        <v>15</v>
      </c>
      <c r="D116">
        <v>29.892778930369499</v>
      </c>
      <c r="E116">
        <v>943.41610304246149</v>
      </c>
      <c r="F116">
        <v>3.4519000000000002</v>
      </c>
      <c r="G116">
        <v>5.2691526551682071E-2</v>
      </c>
      <c r="H116">
        <v>0.32921081234198368</v>
      </c>
      <c r="I116">
        <v>0.18453831049475819</v>
      </c>
      <c r="J116">
        <v>0.33250971028190662</v>
      </c>
      <c r="K116">
        <v>0</v>
      </c>
      <c r="L116">
        <v>0</v>
      </c>
      <c r="M116">
        <v>0.5669400970587497</v>
      </c>
      <c r="N116">
        <v>0.69154638023601689</v>
      </c>
      <c r="O116">
        <v>2.7905002521551241</v>
      </c>
      <c r="P116">
        <v>0.94374037995423776</v>
      </c>
    </row>
    <row r="117" spans="1:16" x14ac:dyDescent="0.25">
      <c r="A117" t="str">
        <f t="shared" si="1"/>
        <v>mid_tier45010</v>
      </c>
      <c r="B117" s="3">
        <v>45010</v>
      </c>
      <c r="C117" t="s">
        <v>15</v>
      </c>
      <c r="D117">
        <v>27.017413790844831</v>
      </c>
      <c r="E117">
        <v>771.61733786652826</v>
      </c>
      <c r="F117">
        <v>3.3521000000000001</v>
      </c>
      <c r="G117">
        <v>9.8571029965684759E-2</v>
      </c>
      <c r="H117">
        <v>0.32085237783023379</v>
      </c>
      <c r="I117">
        <v>4.3254061779740199E-2</v>
      </c>
      <c r="J117">
        <v>0.17748404944614779</v>
      </c>
      <c r="K117">
        <v>0</v>
      </c>
      <c r="L117">
        <v>0</v>
      </c>
      <c r="M117">
        <v>0.48419063610431362</v>
      </c>
      <c r="N117">
        <v>0.55876298481043774</v>
      </c>
      <c r="O117">
        <v>0.3897732351269898</v>
      </c>
      <c r="P117">
        <v>0.64026766181412453</v>
      </c>
    </row>
    <row r="118" spans="1:16" x14ac:dyDescent="0.25">
      <c r="A118" t="str">
        <f t="shared" si="1"/>
        <v>mid_tier45017</v>
      </c>
      <c r="B118" s="3">
        <v>45017</v>
      </c>
      <c r="C118" t="s">
        <v>15</v>
      </c>
      <c r="D118">
        <v>25.469977117675999</v>
      </c>
      <c r="E118">
        <v>771.48560689440603</v>
      </c>
      <c r="F118">
        <v>3.4106999999999998</v>
      </c>
      <c r="G118">
        <v>8.6445003427964448E-2</v>
      </c>
      <c r="H118">
        <v>0.2926684051390922</v>
      </c>
      <c r="I118">
        <v>3.2994756986472529E-2</v>
      </c>
      <c r="J118">
        <v>0.11109332299751171</v>
      </c>
      <c r="K118">
        <v>0.5714285714285714</v>
      </c>
      <c r="L118">
        <v>0</v>
      </c>
      <c r="M118">
        <v>0.58865959505960419</v>
      </c>
      <c r="N118">
        <v>0.54104901332364119</v>
      </c>
      <c r="O118">
        <v>0.29223137056079018</v>
      </c>
      <c r="P118">
        <v>0.37828473931149798</v>
      </c>
    </row>
    <row r="119" spans="1:16" x14ac:dyDescent="0.25">
      <c r="A119" t="str">
        <f t="shared" si="1"/>
        <v>mid_tier45024</v>
      </c>
      <c r="B119" s="3">
        <v>45024</v>
      </c>
      <c r="C119" t="s">
        <v>15</v>
      </c>
      <c r="D119">
        <v>26.856843046116769</v>
      </c>
      <c r="E119">
        <v>771.32853228447345</v>
      </c>
      <c r="F119">
        <v>3.3576999999999999</v>
      </c>
      <c r="G119">
        <v>0.12823441707602459</v>
      </c>
      <c r="H119">
        <v>0.37106498703683422</v>
      </c>
      <c r="I119">
        <v>6.8183744287549003E-2</v>
      </c>
      <c r="J119">
        <v>0.15161651287602571</v>
      </c>
      <c r="K119">
        <v>0</v>
      </c>
      <c r="L119">
        <v>0</v>
      </c>
      <c r="M119">
        <v>0.56414883531213644</v>
      </c>
      <c r="N119">
        <v>0.52334944956585805</v>
      </c>
      <c r="O119">
        <v>0.38734696572559663</v>
      </c>
      <c r="P119">
        <v>0.33225412714536728</v>
      </c>
    </row>
    <row r="120" spans="1:16" x14ac:dyDescent="0.25">
      <c r="A120" t="str">
        <f t="shared" si="1"/>
        <v>mid_tier45031</v>
      </c>
      <c r="B120" s="3">
        <v>45031</v>
      </c>
      <c r="C120" t="s">
        <v>15</v>
      </c>
      <c r="D120">
        <v>25.209552711779331</v>
      </c>
      <c r="E120">
        <v>767.88297560079832</v>
      </c>
      <c r="F120">
        <v>3.4163999999999999</v>
      </c>
      <c r="G120">
        <v>9.5479436846413274E-2</v>
      </c>
      <c r="H120">
        <v>0.32719815216715342</v>
      </c>
      <c r="I120">
        <v>2.4951801808788011E-2</v>
      </c>
      <c r="J120">
        <v>8.9260066533831561E-2</v>
      </c>
      <c r="K120">
        <v>0</v>
      </c>
      <c r="L120">
        <v>0</v>
      </c>
      <c r="M120">
        <v>0.43785633229421478</v>
      </c>
      <c r="N120">
        <v>0.45820755773901478</v>
      </c>
      <c r="O120">
        <v>0.45328449314292052</v>
      </c>
      <c r="P120">
        <v>0.35227531052663502</v>
      </c>
    </row>
    <row r="121" spans="1:16" x14ac:dyDescent="0.25">
      <c r="A121" t="str">
        <f t="shared" si="1"/>
        <v>mid_tier45038</v>
      </c>
      <c r="B121" s="3">
        <v>45038</v>
      </c>
      <c r="C121" t="s">
        <v>15</v>
      </c>
      <c r="D121">
        <v>25.66480893650704</v>
      </c>
      <c r="E121">
        <v>742.73957062251361</v>
      </c>
      <c r="F121">
        <v>3.3652000000000002</v>
      </c>
      <c r="G121">
        <v>7.3833673540892195E-2</v>
      </c>
      <c r="H121">
        <v>0.26752028497096242</v>
      </c>
      <c r="I121">
        <v>3.8952635831326479E-2</v>
      </c>
      <c r="J121">
        <v>9.4731583822869364E-2</v>
      </c>
      <c r="K121">
        <v>0.8571428571428571</v>
      </c>
      <c r="L121">
        <v>0</v>
      </c>
      <c r="M121">
        <v>1.843880605276236</v>
      </c>
      <c r="N121">
        <v>0.86297792864843526</v>
      </c>
      <c r="O121">
        <v>0.15524585119983861</v>
      </c>
      <c r="P121">
        <v>0.19829963479837881</v>
      </c>
    </row>
    <row r="122" spans="1:16" x14ac:dyDescent="0.25">
      <c r="A122" t="str">
        <f t="shared" si="1"/>
        <v>mid_tier45045</v>
      </c>
      <c r="B122" s="3">
        <v>45045</v>
      </c>
      <c r="C122" t="s">
        <v>15</v>
      </c>
      <c r="D122">
        <v>24.186882732513698</v>
      </c>
      <c r="E122">
        <v>780.26883695089191</v>
      </c>
      <c r="F122">
        <v>3.4739</v>
      </c>
      <c r="G122">
        <v>2.8857992647738921E-2</v>
      </c>
      <c r="H122">
        <v>0.14848660558126031</v>
      </c>
      <c r="I122">
        <v>6.0975585649313047E-2</v>
      </c>
      <c r="J122">
        <v>0.13439360952932031</v>
      </c>
      <c r="K122">
        <v>0</v>
      </c>
      <c r="L122">
        <v>0</v>
      </c>
      <c r="M122">
        <v>0.41068734968939308</v>
      </c>
      <c r="N122">
        <v>0.64599761269049805</v>
      </c>
      <c r="O122">
        <v>0.12025514737738589</v>
      </c>
      <c r="P122">
        <v>0.12968526777701669</v>
      </c>
    </row>
    <row r="123" spans="1:16" x14ac:dyDescent="0.25">
      <c r="A123" t="str">
        <f t="shared" si="1"/>
        <v>mid_tier45052</v>
      </c>
      <c r="B123" s="3">
        <v>45052</v>
      </c>
      <c r="C123" t="s">
        <v>15</v>
      </c>
      <c r="D123">
        <v>26.404525305652211</v>
      </c>
      <c r="E123">
        <v>779.7256322759099</v>
      </c>
      <c r="F123">
        <v>3.3852000000000002</v>
      </c>
      <c r="G123">
        <v>8.904455133882222E-2</v>
      </c>
      <c r="H123">
        <v>0.2473765330885454</v>
      </c>
      <c r="I123">
        <v>5.2762086377985032E-2</v>
      </c>
      <c r="J123">
        <v>0.13212421280223441</v>
      </c>
      <c r="K123">
        <v>0</v>
      </c>
      <c r="L123">
        <v>0</v>
      </c>
      <c r="M123">
        <v>1.818970452321268</v>
      </c>
      <c r="N123">
        <v>0.88507453879462494</v>
      </c>
      <c r="O123">
        <v>0.62396525367429967</v>
      </c>
      <c r="P123">
        <v>0.3826040066005082</v>
      </c>
    </row>
    <row r="124" spans="1:16" x14ac:dyDescent="0.25">
      <c r="A124" t="str">
        <f t="shared" si="1"/>
        <v>mid_tier45059</v>
      </c>
      <c r="B124" s="3">
        <v>45059</v>
      </c>
      <c r="C124" t="s">
        <v>15</v>
      </c>
      <c r="D124">
        <v>25.30786385955032</v>
      </c>
      <c r="E124">
        <v>719.50256952701568</v>
      </c>
      <c r="F124">
        <v>3.3475999999999999</v>
      </c>
      <c r="G124">
        <v>6.0655691115890392E-2</v>
      </c>
      <c r="H124">
        <v>0.21395848651541041</v>
      </c>
      <c r="I124">
        <v>4.5190802683969897E-2</v>
      </c>
      <c r="J124">
        <v>0.11838057066021949</v>
      </c>
      <c r="K124">
        <v>0</v>
      </c>
      <c r="L124">
        <v>0</v>
      </c>
      <c r="M124">
        <v>0.33426486306539688</v>
      </c>
      <c r="N124">
        <v>0.64105053915532217</v>
      </c>
      <c r="O124">
        <v>0.59426024229129326</v>
      </c>
      <c r="P124">
        <v>0.43617694607759538</v>
      </c>
    </row>
    <row r="125" spans="1:16" x14ac:dyDescent="0.25">
      <c r="A125" t="str">
        <f t="shared" si="1"/>
        <v>mid_tier45066</v>
      </c>
      <c r="B125" s="3">
        <v>45066</v>
      </c>
      <c r="C125" t="s">
        <v>15</v>
      </c>
      <c r="D125">
        <v>24.28759070587337</v>
      </c>
      <c r="E125">
        <v>697.78248097974199</v>
      </c>
      <c r="F125">
        <v>3.3580000000000001</v>
      </c>
      <c r="G125">
        <v>7.9967627607418212E-2</v>
      </c>
      <c r="H125">
        <v>0.2465940770739494</v>
      </c>
      <c r="I125">
        <v>1.3415968149298491E-2</v>
      </c>
      <c r="J125">
        <v>5.9087088728299222E-2</v>
      </c>
      <c r="K125">
        <v>0.8571428571428571</v>
      </c>
      <c r="L125">
        <v>0</v>
      </c>
      <c r="M125">
        <v>0.315297696801079</v>
      </c>
      <c r="N125">
        <v>0.45666882216145988</v>
      </c>
      <c r="O125">
        <v>0.66493265065813045</v>
      </c>
      <c r="P125">
        <v>0.48395635634356488</v>
      </c>
    </row>
    <row r="126" spans="1:16" x14ac:dyDescent="0.25">
      <c r="A126" t="str">
        <f t="shared" si="1"/>
        <v>mid_tier45073</v>
      </c>
      <c r="B126" s="3">
        <v>45073</v>
      </c>
      <c r="C126" t="s">
        <v>15</v>
      </c>
      <c r="D126">
        <v>24.917297331609252</v>
      </c>
      <c r="E126">
        <v>776.67215782626033</v>
      </c>
      <c r="F126">
        <v>3.4394999999999998</v>
      </c>
      <c r="G126">
        <v>7.3477206221100377E-2</v>
      </c>
      <c r="H126">
        <v>0.2420775004437497</v>
      </c>
      <c r="I126">
        <v>5.4743191871954817E-2</v>
      </c>
      <c r="J126">
        <v>0.11306436449741709</v>
      </c>
      <c r="K126">
        <v>0</v>
      </c>
      <c r="L126">
        <v>0</v>
      </c>
      <c r="M126">
        <v>0.53751724292970016</v>
      </c>
      <c r="N126">
        <v>0.47748998571212459</v>
      </c>
      <c r="O126">
        <v>9.5832328842979764E-2</v>
      </c>
      <c r="P126">
        <v>0.2111130436951911</v>
      </c>
    </row>
    <row r="127" spans="1:16" x14ac:dyDescent="0.25">
      <c r="A127" t="str">
        <f t="shared" si="1"/>
        <v>mid_tier45080</v>
      </c>
      <c r="B127" s="3">
        <v>45080</v>
      </c>
      <c r="C127" t="s">
        <v>15</v>
      </c>
      <c r="D127">
        <v>23.182295722161651</v>
      </c>
      <c r="E127">
        <v>718.65116738701136</v>
      </c>
      <c r="F127">
        <v>3.4340000000000002</v>
      </c>
      <c r="G127">
        <v>1.6514159673311012E-2</v>
      </c>
      <c r="H127">
        <v>0.1121362642815755</v>
      </c>
      <c r="I127">
        <v>4.4520183544371213E-2</v>
      </c>
      <c r="J127">
        <v>0.1115069383661965</v>
      </c>
      <c r="K127">
        <v>0</v>
      </c>
      <c r="L127">
        <v>0</v>
      </c>
      <c r="M127">
        <v>0.1962369587547968</v>
      </c>
      <c r="N127">
        <v>0.31446125558008098</v>
      </c>
      <c r="O127">
        <v>0.38544185963186711</v>
      </c>
      <c r="P127">
        <v>0.28134475225335381</v>
      </c>
    </row>
    <row r="128" spans="1:16" x14ac:dyDescent="0.25">
      <c r="A128" t="str">
        <f t="shared" si="1"/>
        <v>mid_tier45087</v>
      </c>
      <c r="B128" s="3">
        <v>45087</v>
      </c>
      <c r="C128" t="s">
        <v>15</v>
      </c>
      <c r="D128">
        <v>22.594848938612309</v>
      </c>
      <c r="E128">
        <v>672.1967559237163</v>
      </c>
      <c r="F128">
        <v>3.3929999999999998</v>
      </c>
      <c r="G128">
        <v>2.2138355996268129E-2</v>
      </c>
      <c r="H128">
        <v>8.5220683871752953E-2</v>
      </c>
      <c r="I128">
        <v>2.4293645791369521E-2</v>
      </c>
      <c r="J128">
        <v>7.5958978794286758E-2</v>
      </c>
      <c r="K128">
        <v>0.8571428571428571</v>
      </c>
      <c r="L128">
        <v>0</v>
      </c>
      <c r="M128">
        <v>0.4840546857264989</v>
      </c>
      <c r="N128">
        <v>0.39747486601772503</v>
      </c>
      <c r="O128">
        <v>0.62507475065062157</v>
      </c>
      <c r="P128">
        <v>0.42302947042011507</v>
      </c>
    </row>
    <row r="129" spans="1:16" x14ac:dyDescent="0.25">
      <c r="A129" t="str">
        <f t="shared" si="1"/>
        <v>mid_tier45094</v>
      </c>
      <c r="B129" s="3">
        <v>45094</v>
      </c>
      <c r="C129" t="s">
        <v>15</v>
      </c>
      <c r="D129">
        <v>23.92031187983175</v>
      </c>
      <c r="E129">
        <v>736.50640278001947</v>
      </c>
      <c r="F129">
        <v>3.4270999999999998</v>
      </c>
      <c r="G129">
        <v>8.9657614078767309E-2</v>
      </c>
      <c r="H129">
        <v>0.23060834955671769</v>
      </c>
      <c r="I129">
        <v>4.1267589426588737E-2</v>
      </c>
      <c r="J129">
        <v>9.4765005384042394E-2</v>
      </c>
      <c r="K129">
        <v>0</v>
      </c>
      <c r="L129">
        <v>0</v>
      </c>
      <c r="M129">
        <v>0.19608865382302371</v>
      </c>
      <c r="N129">
        <v>0.2777694425233791</v>
      </c>
      <c r="O129">
        <v>0.28401645167220418</v>
      </c>
      <c r="P129">
        <v>0.29231346195097319</v>
      </c>
    </row>
    <row r="130" spans="1:16" x14ac:dyDescent="0.25">
      <c r="A130" t="str">
        <f t="shared" si="1"/>
        <v>mid_tier45101</v>
      </c>
      <c r="B130" s="3">
        <v>45101</v>
      </c>
      <c r="C130" t="s">
        <v>15</v>
      </c>
      <c r="D130">
        <v>26.17965468751666</v>
      </c>
      <c r="E130">
        <v>772.8234063754918</v>
      </c>
      <c r="F130">
        <v>3.3851</v>
      </c>
      <c r="G130">
        <v>0.1046714627039384</v>
      </c>
      <c r="H130">
        <v>0.30470189286485461</v>
      </c>
      <c r="I130">
        <v>0.18346015687170231</v>
      </c>
      <c r="J130">
        <v>0.33600692158166562</v>
      </c>
      <c r="K130">
        <v>0</v>
      </c>
      <c r="L130">
        <v>0</v>
      </c>
      <c r="M130">
        <v>0.12622724148412909</v>
      </c>
      <c r="N130">
        <v>0.18748549377358301</v>
      </c>
      <c r="O130">
        <v>1.817531681205967E-2</v>
      </c>
      <c r="P130">
        <v>0.1005852694306076</v>
      </c>
    </row>
    <row r="131" spans="1:16" x14ac:dyDescent="0.25">
      <c r="A131" t="str">
        <f t="shared" ref="A131:A194" si="2">C131&amp;B131</f>
        <v>mid_tier45108</v>
      </c>
      <c r="B131" s="3">
        <v>45108</v>
      </c>
      <c r="C131" t="s">
        <v>15</v>
      </c>
      <c r="D131">
        <v>24.153225809697499</v>
      </c>
      <c r="E131">
        <v>732.56733880812521</v>
      </c>
      <c r="F131">
        <v>3.4121999999999999</v>
      </c>
      <c r="G131">
        <v>1.9094854393344761E-2</v>
      </c>
      <c r="H131">
        <v>0.13806489463984961</v>
      </c>
      <c r="I131">
        <v>5.3840056969375293E-2</v>
      </c>
      <c r="J131">
        <v>0.19650594504364111</v>
      </c>
      <c r="K131">
        <v>0</v>
      </c>
      <c r="L131">
        <v>0</v>
      </c>
      <c r="M131">
        <v>0.34566040609529852</v>
      </c>
      <c r="N131">
        <v>0.27540995070278418</v>
      </c>
      <c r="O131">
        <v>0.46080658467671792</v>
      </c>
      <c r="P131">
        <v>0.29046640050027223</v>
      </c>
    </row>
    <row r="132" spans="1:16" x14ac:dyDescent="0.25">
      <c r="A132" t="str">
        <f t="shared" si="2"/>
        <v>mid_tier45115</v>
      </c>
      <c r="B132" s="3">
        <v>45115</v>
      </c>
      <c r="C132" t="s">
        <v>15</v>
      </c>
      <c r="D132">
        <v>25.399521115520209</v>
      </c>
      <c r="F132">
        <v>3.4352</v>
      </c>
      <c r="G132">
        <v>0.1052863236108197</v>
      </c>
      <c r="H132">
        <v>0.27970372230969548</v>
      </c>
      <c r="I132">
        <v>8.0811056172114759E-2</v>
      </c>
      <c r="J132">
        <v>0.1984822874327852</v>
      </c>
      <c r="K132">
        <v>0.14285714285714279</v>
      </c>
      <c r="L132">
        <v>0</v>
      </c>
      <c r="M132">
        <v>7.6645099841222253E-2</v>
      </c>
      <c r="N132">
        <v>0.15764335935885701</v>
      </c>
      <c r="O132">
        <v>0.41901920830368589</v>
      </c>
      <c r="P132">
        <v>0.32223926669498659</v>
      </c>
    </row>
    <row r="133" spans="1:16" x14ac:dyDescent="0.25">
      <c r="A133" t="str">
        <f t="shared" si="2"/>
        <v>mid_tier45122</v>
      </c>
      <c r="B133" s="3">
        <v>45122</v>
      </c>
      <c r="C133" t="s">
        <v>15</v>
      </c>
      <c r="D133">
        <v>24.18257752557847</v>
      </c>
      <c r="E133">
        <v>682.67416354708007</v>
      </c>
      <c r="F133">
        <v>3.3403999999999998</v>
      </c>
      <c r="G133">
        <v>0.1255333977465416</v>
      </c>
      <c r="H133">
        <v>0.36194857555952098</v>
      </c>
      <c r="I133">
        <v>1.1676334375807E-2</v>
      </c>
      <c r="J133">
        <v>8.0603772278836555E-2</v>
      </c>
      <c r="K133">
        <v>0</v>
      </c>
      <c r="L133">
        <v>0</v>
      </c>
      <c r="M133">
        <v>2.752871038750726E-2</v>
      </c>
      <c r="N133">
        <v>7.982144765274185E-2</v>
      </c>
      <c r="O133">
        <v>0.2337895043797891</v>
      </c>
      <c r="P133">
        <v>0.2322853973545892</v>
      </c>
    </row>
    <row r="134" spans="1:16" x14ac:dyDescent="0.25">
      <c r="A134" t="str">
        <f t="shared" si="2"/>
        <v>mid_tier45129</v>
      </c>
      <c r="B134" s="3">
        <v>45129</v>
      </c>
      <c r="C134" t="s">
        <v>15</v>
      </c>
      <c r="D134">
        <v>22.101375738409619</v>
      </c>
      <c r="E134">
        <v>644.91814404679258</v>
      </c>
      <c r="F134">
        <v>3.3734999999999999</v>
      </c>
      <c r="G134">
        <v>1.221242269782831E-2</v>
      </c>
      <c r="H134">
        <v>0.14127293908378219</v>
      </c>
      <c r="I134">
        <v>3.7515783758323172E-2</v>
      </c>
      <c r="J134">
        <v>8.964306352957073E-2</v>
      </c>
      <c r="K134">
        <v>0</v>
      </c>
      <c r="L134">
        <v>0</v>
      </c>
      <c r="M134">
        <v>0.2208480653132851</v>
      </c>
      <c r="N134">
        <v>0.16291613501425151</v>
      </c>
      <c r="O134">
        <v>0.37688970655681903</v>
      </c>
      <c r="P134">
        <v>0.28291166958001052</v>
      </c>
    </row>
    <row r="135" spans="1:16" x14ac:dyDescent="0.25">
      <c r="A135" t="str">
        <f t="shared" si="2"/>
        <v>mid_tier45136</v>
      </c>
      <c r="B135" s="3">
        <v>45136</v>
      </c>
      <c r="C135" t="s">
        <v>15</v>
      </c>
      <c r="D135">
        <v>24.63466611007409</v>
      </c>
      <c r="E135">
        <v>716.62243714205511</v>
      </c>
      <c r="F135">
        <v>3.3702999999999999</v>
      </c>
      <c r="G135">
        <v>0.1113286919448639</v>
      </c>
      <c r="H135">
        <v>0.29355192848851602</v>
      </c>
      <c r="I135">
        <v>6.8390646389910326E-2</v>
      </c>
      <c r="J135">
        <v>0.14560931090404289</v>
      </c>
      <c r="K135">
        <v>0</v>
      </c>
      <c r="L135">
        <v>0</v>
      </c>
      <c r="N135">
        <v>0.2326536306906708</v>
      </c>
      <c r="O135">
        <v>0.62345452202563312</v>
      </c>
      <c r="P135">
        <v>0.42267481938386969</v>
      </c>
    </row>
    <row r="136" spans="1:16" x14ac:dyDescent="0.25">
      <c r="A136" t="str">
        <f t="shared" si="2"/>
        <v>mid_tier45143</v>
      </c>
      <c r="B136" s="3">
        <v>45143</v>
      </c>
      <c r="C136" t="s">
        <v>15</v>
      </c>
      <c r="D136">
        <v>25.606116064296451</v>
      </c>
      <c r="E136">
        <v>754.35617925417341</v>
      </c>
      <c r="F136">
        <v>3.3828999999999998</v>
      </c>
      <c r="G136">
        <v>0.1136846218367417</v>
      </c>
      <c r="H136">
        <v>0.34169713389663581</v>
      </c>
      <c r="I136">
        <v>8.701660878876416E-2</v>
      </c>
      <c r="J136">
        <v>0.1937993339848163</v>
      </c>
      <c r="K136">
        <v>0</v>
      </c>
      <c r="L136">
        <v>0</v>
      </c>
      <c r="M136">
        <v>0.48069025597127812</v>
      </c>
      <c r="N136">
        <v>0.36549198968422891</v>
      </c>
      <c r="O136">
        <v>0.22562017010267621</v>
      </c>
      <c r="P136">
        <v>0.26071904019426401</v>
      </c>
    </row>
    <row r="137" spans="1:16" x14ac:dyDescent="0.25">
      <c r="A137" t="str">
        <f t="shared" si="2"/>
        <v>mid_tier45150</v>
      </c>
      <c r="B137" s="3">
        <v>45150</v>
      </c>
      <c r="C137" t="s">
        <v>15</v>
      </c>
      <c r="D137">
        <v>22.944099777706189</v>
      </c>
      <c r="E137">
        <v>675.01541546011606</v>
      </c>
      <c r="F137">
        <v>3.3815</v>
      </c>
      <c r="G137">
        <v>5.4420037871262303E-2</v>
      </c>
      <c r="H137">
        <v>0.22961075429194941</v>
      </c>
      <c r="I137">
        <v>6.109899241153649E-2</v>
      </c>
      <c r="J137">
        <v>0.1643070348213948</v>
      </c>
      <c r="K137">
        <v>0.7142857142857143</v>
      </c>
      <c r="L137">
        <v>0</v>
      </c>
      <c r="M137">
        <v>0.1631580744177368</v>
      </c>
      <c r="N137">
        <v>0.24601433107730769</v>
      </c>
      <c r="O137">
        <v>6.2768584395080429E-2</v>
      </c>
      <c r="P137">
        <v>0.1161439531409382</v>
      </c>
    </row>
    <row r="138" spans="1:16" x14ac:dyDescent="0.25">
      <c r="A138" t="str">
        <f t="shared" si="2"/>
        <v>mid_tier45157</v>
      </c>
      <c r="B138" s="3">
        <v>45157</v>
      </c>
      <c r="C138" t="s">
        <v>15</v>
      </c>
      <c r="D138">
        <v>26.468911032734841</v>
      </c>
      <c r="E138">
        <v>745.62922379214058</v>
      </c>
      <c r="F138">
        <v>3.3382999999999998</v>
      </c>
      <c r="G138">
        <v>9.3139317321667886E-2</v>
      </c>
      <c r="H138">
        <v>0.27979243460136188</v>
      </c>
      <c r="I138">
        <v>8.6838964251494455E-2</v>
      </c>
      <c r="J138">
        <v>0.19900864591326831</v>
      </c>
      <c r="K138">
        <v>0</v>
      </c>
      <c r="L138">
        <v>0</v>
      </c>
      <c r="M138">
        <v>1.917367905857984</v>
      </c>
      <c r="N138">
        <v>0.84872942401478568</v>
      </c>
      <c r="O138">
        <v>0.43906536442773519</v>
      </c>
      <c r="P138">
        <v>0.28318254416235289</v>
      </c>
    </row>
    <row r="139" spans="1:16" x14ac:dyDescent="0.25">
      <c r="A139" t="str">
        <f t="shared" si="2"/>
        <v>mid_tier45164</v>
      </c>
      <c r="B139" s="3">
        <v>45164</v>
      </c>
      <c r="C139" t="s">
        <v>15</v>
      </c>
      <c r="D139">
        <v>25.945951424373309</v>
      </c>
      <c r="E139">
        <v>828.19476946599616</v>
      </c>
      <c r="F139">
        <v>3.4632000000000001</v>
      </c>
      <c r="G139">
        <v>0.11027266742473291</v>
      </c>
      <c r="H139">
        <v>0.33064647598340918</v>
      </c>
      <c r="I139">
        <v>4.6390025087102993E-2</v>
      </c>
      <c r="J139">
        <v>0.14075104717307679</v>
      </c>
      <c r="K139">
        <v>0</v>
      </c>
      <c r="L139">
        <v>0</v>
      </c>
      <c r="M139">
        <v>0.42929645864998728</v>
      </c>
      <c r="N139">
        <v>0.64004356386483297</v>
      </c>
      <c r="O139">
        <v>0.58743589307905764</v>
      </c>
      <c r="P139">
        <v>0.405335847801504</v>
      </c>
    </row>
    <row r="140" spans="1:16" x14ac:dyDescent="0.25">
      <c r="A140" t="str">
        <f t="shared" si="2"/>
        <v>mid_tier45171</v>
      </c>
      <c r="B140" s="3">
        <v>45171</v>
      </c>
      <c r="C140" t="s">
        <v>15</v>
      </c>
      <c r="D140">
        <v>23.832002631384309</v>
      </c>
      <c r="E140">
        <v>703.28239765215096</v>
      </c>
      <c r="F140">
        <v>3.3845999999999998</v>
      </c>
      <c r="G140">
        <v>1.648574064086587E-2</v>
      </c>
      <c r="H140">
        <v>0.14058204390742179</v>
      </c>
      <c r="I140">
        <v>7.718324297008515E-2</v>
      </c>
      <c r="J140">
        <v>0.1757344508556721</v>
      </c>
      <c r="K140">
        <v>0</v>
      </c>
      <c r="L140">
        <v>0</v>
      </c>
      <c r="M140">
        <v>0.33764540684958477</v>
      </c>
      <c r="N140">
        <v>0.4668141019209322</v>
      </c>
      <c r="O140">
        <v>0.14845578394391809</v>
      </c>
      <c r="P140">
        <v>0.2123146998035898</v>
      </c>
    </row>
    <row r="141" spans="1:16" x14ac:dyDescent="0.25">
      <c r="A141" t="str">
        <f t="shared" si="2"/>
        <v>mid_tier45178</v>
      </c>
      <c r="B141" s="3">
        <v>45178</v>
      </c>
      <c r="C141" t="s">
        <v>15</v>
      </c>
      <c r="D141">
        <v>22.419476523062269</v>
      </c>
      <c r="E141">
        <v>670.790737570023</v>
      </c>
      <c r="F141">
        <v>3.3984000000000001</v>
      </c>
      <c r="G141">
        <v>1.8635389845678481E-2</v>
      </c>
      <c r="H141">
        <v>8.57111820950575E-2</v>
      </c>
      <c r="I141">
        <v>1.3085521932771651E-2</v>
      </c>
      <c r="J141">
        <v>7.602617098192227E-2</v>
      </c>
      <c r="K141">
        <v>0</v>
      </c>
      <c r="L141">
        <v>0</v>
      </c>
      <c r="M141">
        <v>8.5349306143533157E-2</v>
      </c>
      <c r="N141">
        <v>0.24832591541096849</v>
      </c>
      <c r="O141">
        <v>0.402709560291587</v>
      </c>
      <c r="P141">
        <v>0.29094523060044991</v>
      </c>
    </row>
    <row r="142" spans="1:16" x14ac:dyDescent="0.25">
      <c r="A142" t="str">
        <f t="shared" si="2"/>
        <v>mid_tier45185</v>
      </c>
      <c r="B142" s="3">
        <v>45185</v>
      </c>
      <c r="C142" t="s">
        <v>15</v>
      </c>
      <c r="D142">
        <v>23.644044206903072</v>
      </c>
      <c r="E142">
        <v>677.87474741191113</v>
      </c>
      <c r="F142">
        <v>3.3557999999999999</v>
      </c>
      <c r="G142">
        <v>0.1174915670237346</v>
      </c>
      <c r="H142">
        <v>0.29125743652621849</v>
      </c>
      <c r="I142">
        <v>4.577159619355136E-2</v>
      </c>
      <c r="J142">
        <v>0.1025909782622226</v>
      </c>
      <c r="K142">
        <v>0.2857142857142857</v>
      </c>
      <c r="L142">
        <v>0</v>
      </c>
      <c r="M142">
        <v>3.1540426607703363E-2</v>
      </c>
      <c r="N142">
        <v>0.1197239306513536</v>
      </c>
      <c r="O142">
        <v>0.54522686680447485</v>
      </c>
      <c r="P142">
        <v>0.38671792992649562</v>
      </c>
    </row>
    <row r="143" spans="1:16" x14ac:dyDescent="0.25">
      <c r="A143" t="str">
        <f t="shared" si="2"/>
        <v>mid_tier45192</v>
      </c>
      <c r="B143" s="3">
        <v>45192</v>
      </c>
      <c r="C143" t="s">
        <v>15</v>
      </c>
      <c r="D143">
        <v>22.86008191148526</v>
      </c>
      <c r="E143">
        <v>666.37138771979517</v>
      </c>
      <c r="F143">
        <v>3.3723999999999998</v>
      </c>
      <c r="G143">
        <v>1.715904045646478E-2</v>
      </c>
      <c r="H143">
        <v>0.12927775200834049</v>
      </c>
      <c r="I143">
        <v>8.8798350559922454E-2</v>
      </c>
      <c r="J143">
        <v>0.18416006888505429</v>
      </c>
      <c r="K143">
        <v>1</v>
      </c>
      <c r="L143">
        <v>0</v>
      </c>
      <c r="M143">
        <v>0.24421942592030971</v>
      </c>
      <c r="N143">
        <v>0.19221472582820739</v>
      </c>
      <c r="O143">
        <v>0.27804480074098492</v>
      </c>
      <c r="P143">
        <v>0.27712027134368628</v>
      </c>
    </row>
    <row r="144" spans="1:16" x14ac:dyDescent="0.25">
      <c r="A144" t="str">
        <f t="shared" si="2"/>
        <v>mid_tier45199</v>
      </c>
      <c r="B144" s="3">
        <v>45199</v>
      </c>
      <c r="C144" t="s">
        <v>15</v>
      </c>
      <c r="D144">
        <v>25.802177750587049</v>
      </c>
      <c r="E144">
        <v>738.71634899930723</v>
      </c>
      <c r="F144">
        <v>3.3546</v>
      </c>
      <c r="G144">
        <v>6.9176296395739412E-2</v>
      </c>
      <c r="H144">
        <v>0.19776558856486931</v>
      </c>
      <c r="I144">
        <v>4.5841114916993358E-2</v>
      </c>
      <c r="J144">
        <v>0.1352686387076748</v>
      </c>
      <c r="K144">
        <v>0</v>
      </c>
      <c r="L144">
        <v>0</v>
      </c>
      <c r="M144">
        <v>1.850604489130768</v>
      </c>
      <c r="N144">
        <v>0.83019267522617035</v>
      </c>
      <c r="O144">
        <v>9.8966247245317968E-2</v>
      </c>
      <c r="P144">
        <v>0.14212477428278489</v>
      </c>
    </row>
    <row r="145" spans="1:16" x14ac:dyDescent="0.25">
      <c r="A145" t="str">
        <f t="shared" si="2"/>
        <v>mid_tier45206</v>
      </c>
      <c r="B145" s="3">
        <v>45206</v>
      </c>
      <c r="C145" t="s">
        <v>15</v>
      </c>
      <c r="D145">
        <v>27.037450105430771</v>
      </c>
      <c r="E145">
        <v>852.22042732317777</v>
      </c>
      <c r="F145">
        <v>3.4506000000000001</v>
      </c>
      <c r="I145">
        <v>2.8349969651758879E-2</v>
      </c>
      <c r="J145">
        <v>9.0193767002017561E-2</v>
      </c>
      <c r="K145">
        <v>0</v>
      </c>
      <c r="L145">
        <v>0</v>
      </c>
      <c r="M145">
        <v>1.9933162581235111</v>
      </c>
      <c r="N145">
        <v>0.93184357369111637</v>
      </c>
      <c r="O145">
        <v>0.53185267943952863</v>
      </c>
      <c r="P145">
        <v>0.33920456512881858</v>
      </c>
    </row>
    <row r="146" spans="1:16" x14ac:dyDescent="0.25">
      <c r="A146" t="str">
        <f t="shared" si="2"/>
        <v>mid_tier45213</v>
      </c>
      <c r="B146" s="3">
        <v>45213</v>
      </c>
      <c r="C146" t="s">
        <v>15</v>
      </c>
      <c r="D146">
        <v>24.781313340818659</v>
      </c>
      <c r="E146">
        <v>727.33154655302781</v>
      </c>
      <c r="F146">
        <v>3.3792</v>
      </c>
      <c r="I146">
        <v>2.2046449586242359E-3</v>
      </c>
      <c r="J146">
        <v>3.0970365142602652E-2</v>
      </c>
      <c r="K146">
        <v>0</v>
      </c>
      <c r="L146">
        <v>0</v>
      </c>
      <c r="M146">
        <v>0.53558617890846794</v>
      </c>
      <c r="N146">
        <v>0.75723135900206295</v>
      </c>
      <c r="O146">
        <v>0.2391340813935203</v>
      </c>
      <c r="P146">
        <v>0.24063237568373891</v>
      </c>
    </row>
    <row r="147" spans="1:16" x14ac:dyDescent="0.25">
      <c r="A147" t="str">
        <f t="shared" si="2"/>
        <v>mid_tier45220</v>
      </c>
      <c r="B147" s="3">
        <v>45220</v>
      </c>
      <c r="C147" t="s">
        <v>15</v>
      </c>
      <c r="D147">
        <v>29.784769100637291</v>
      </c>
      <c r="E147">
        <v>880.13992692383192</v>
      </c>
      <c r="F147">
        <v>3.3860000000000001</v>
      </c>
      <c r="I147">
        <v>8.6976526205664109E-2</v>
      </c>
      <c r="J147">
        <v>0.16011786785836171</v>
      </c>
      <c r="K147">
        <v>0</v>
      </c>
      <c r="L147">
        <v>0</v>
      </c>
      <c r="M147">
        <v>0.2316606140792275</v>
      </c>
      <c r="N147">
        <v>0.48903846545938079</v>
      </c>
      <c r="O147">
        <v>0.27296435792393881</v>
      </c>
      <c r="P147">
        <v>0.2287317084652723</v>
      </c>
    </row>
    <row r="148" spans="1:16" x14ac:dyDescent="0.25">
      <c r="A148" t="str">
        <f t="shared" si="2"/>
        <v>mid_tier45227</v>
      </c>
      <c r="B148" s="3">
        <v>45227</v>
      </c>
      <c r="C148" t="s">
        <v>15</v>
      </c>
      <c r="D148">
        <v>28.163671439009409</v>
      </c>
      <c r="E148">
        <v>825.47720987736568</v>
      </c>
      <c r="F148">
        <v>3.3780000000000001</v>
      </c>
      <c r="I148">
        <v>7.9696893422802076E-2</v>
      </c>
      <c r="J148">
        <v>0.18574081880933241</v>
      </c>
      <c r="K148">
        <v>0</v>
      </c>
      <c r="L148">
        <v>0</v>
      </c>
      <c r="M148">
        <v>1.910745289396393</v>
      </c>
      <c r="N148">
        <v>0.87662120100753749</v>
      </c>
      <c r="O148">
        <v>0.17512058136787501</v>
      </c>
      <c r="P148">
        <v>0.1703333140751756</v>
      </c>
    </row>
    <row r="149" spans="1:16" x14ac:dyDescent="0.25">
      <c r="A149" t="str">
        <f t="shared" si="2"/>
        <v>mid_tier45234</v>
      </c>
      <c r="B149" s="3">
        <v>45234</v>
      </c>
      <c r="C149" t="s">
        <v>15</v>
      </c>
      <c r="D149">
        <v>28.04987448454763</v>
      </c>
      <c r="E149">
        <v>946.68326385348257</v>
      </c>
      <c r="F149">
        <v>3.5188999999999999</v>
      </c>
      <c r="I149">
        <v>5.9626047931304882E-2</v>
      </c>
      <c r="J149">
        <v>0.15935768297525771</v>
      </c>
      <c r="K149">
        <v>0.42857142857142849</v>
      </c>
      <c r="L149">
        <v>0</v>
      </c>
      <c r="M149">
        <v>0.47451922488667531</v>
      </c>
      <c r="N149">
        <v>0.68007762611248801</v>
      </c>
      <c r="O149">
        <v>0.48567032433734508</v>
      </c>
      <c r="P149">
        <v>0.32292914527512417</v>
      </c>
    </row>
    <row r="150" spans="1:16" x14ac:dyDescent="0.25">
      <c r="A150" t="str">
        <f t="shared" si="2"/>
        <v>mid_tier45241</v>
      </c>
      <c r="B150" s="3">
        <v>45241</v>
      </c>
      <c r="C150" t="s">
        <v>15</v>
      </c>
      <c r="D150">
        <v>25.554441225998239</v>
      </c>
      <c r="E150">
        <v>769.444225314807</v>
      </c>
      <c r="F150">
        <v>3.4049</v>
      </c>
      <c r="G150">
        <v>4.2056788686422708E-2</v>
      </c>
      <c r="H150">
        <v>0.21743496134676249</v>
      </c>
      <c r="I150">
        <v>1.9251192644141931E-2</v>
      </c>
      <c r="J150">
        <v>8.1722153964649838E-2</v>
      </c>
      <c r="K150">
        <v>0</v>
      </c>
      <c r="L150">
        <v>0</v>
      </c>
      <c r="M150">
        <v>1.238908446524152E-3</v>
      </c>
      <c r="N150">
        <v>0.32070685404405541</v>
      </c>
      <c r="O150">
        <v>0.65118431534336174</v>
      </c>
      <c r="P150">
        <v>0.44651244067517548</v>
      </c>
    </row>
    <row r="151" spans="1:16" x14ac:dyDescent="0.25">
      <c r="A151" t="str">
        <f t="shared" si="2"/>
        <v>mid_tier45248</v>
      </c>
      <c r="B151" s="3">
        <v>45248</v>
      </c>
      <c r="C151" t="s">
        <v>15</v>
      </c>
      <c r="D151">
        <v>25.007108016824521</v>
      </c>
      <c r="E151">
        <v>763.46700775365264</v>
      </c>
      <c r="F151">
        <v>3.4186000000000001</v>
      </c>
      <c r="G151">
        <v>6.2377771795355683E-2</v>
      </c>
      <c r="H151">
        <v>0.20873056564257009</v>
      </c>
      <c r="I151">
        <v>2.267651337837305E-2</v>
      </c>
      <c r="J151">
        <v>6.4159495798178076E-2</v>
      </c>
      <c r="K151">
        <v>0</v>
      </c>
      <c r="L151">
        <v>0</v>
      </c>
      <c r="M151">
        <v>0.58375422293963264</v>
      </c>
      <c r="N151">
        <v>0.4489305250289275</v>
      </c>
      <c r="O151">
        <v>0.1634820101476584</v>
      </c>
      <c r="P151">
        <v>0.23498642431131139</v>
      </c>
    </row>
    <row r="152" spans="1:16" x14ac:dyDescent="0.25">
      <c r="A152" t="str">
        <f t="shared" si="2"/>
        <v>mid_tier45255</v>
      </c>
      <c r="B152" s="3">
        <v>45255</v>
      </c>
      <c r="C152" t="s">
        <v>15</v>
      </c>
      <c r="D152">
        <v>27.526324166608489</v>
      </c>
      <c r="E152">
        <v>828.26709417324957</v>
      </c>
      <c r="F152">
        <v>3.4041999999999999</v>
      </c>
      <c r="G152">
        <v>8.9334184808320963E-2</v>
      </c>
      <c r="H152">
        <v>0.26548730311285651</v>
      </c>
      <c r="I152">
        <v>8.1298172906523095E-2</v>
      </c>
      <c r="J152">
        <v>0.16015931301103381</v>
      </c>
      <c r="K152">
        <v>0</v>
      </c>
      <c r="L152">
        <v>0</v>
      </c>
      <c r="M152">
        <v>1.947952631113451</v>
      </c>
      <c r="N152">
        <v>0.87689169147897328</v>
      </c>
      <c r="O152">
        <v>0.24203074346979639</v>
      </c>
      <c r="P152">
        <v>0.2098632841462674</v>
      </c>
    </row>
    <row r="153" spans="1:16" x14ac:dyDescent="0.25">
      <c r="A153" t="str">
        <f t="shared" si="2"/>
        <v>mid_tier45262</v>
      </c>
      <c r="B153" s="3">
        <v>45262</v>
      </c>
      <c r="C153" t="s">
        <v>15</v>
      </c>
      <c r="D153">
        <v>29.213284433336351</v>
      </c>
      <c r="E153">
        <v>849.81444416575448</v>
      </c>
      <c r="F153">
        <v>3.3702000000000001</v>
      </c>
      <c r="G153">
        <v>0.116456559153991</v>
      </c>
      <c r="H153">
        <v>0.33932705925153278</v>
      </c>
      <c r="I153">
        <v>4.5970560196884891E-2</v>
      </c>
      <c r="J153">
        <v>0.12820612029969519</v>
      </c>
      <c r="K153">
        <v>0.42857142857142849</v>
      </c>
      <c r="L153">
        <v>0</v>
      </c>
      <c r="M153">
        <v>1.955807890409246</v>
      </c>
      <c r="N153">
        <v>0.93766181248533698</v>
      </c>
      <c r="O153">
        <v>2.8269661549491318</v>
      </c>
      <c r="P153">
        <v>0.93702189669383118</v>
      </c>
    </row>
    <row r="154" spans="1:16" x14ac:dyDescent="0.25">
      <c r="A154" t="str">
        <f t="shared" si="2"/>
        <v>mid_tier45269</v>
      </c>
      <c r="B154" s="3">
        <v>45269</v>
      </c>
      <c r="C154" t="s">
        <v>15</v>
      </c>
      <c r="D154">
        <v>28.226482664302239</v>
      </c>
      <c r="E154">
        <v>855.54468955500067</v>
      </c>
      <c r="F154">
        <v>3.4116</v>
      </c>
      <c r="G154">
        <v>0.12980492838087609</v>
      </c>
      <c r="H154">
        <v>0.38753198996555499</v>
      </c>
      <c r="I154">
        <v>5.7499381411571987E-2</v>
      </c>
      <c r="J154">
        <v>0.13841076497907401</v>
      </c>
      <c r="K154">
        <v>0.42857142857142849</v>
      </c>
      <c r="L154">
        <v>0</v>
      </c>
      <c r="M154">
        <v>0.33085560500242323</v>
      </c>
      <c r="N154">
        <v>0.70929588619459349</v>
      </c>
      <c r="O154">
        <v>0.12780489633295791</v>
      </c>
      <c r="P154">
        <v>0.52879185618368274</v>
      </c>
    </row>
    <row r="155" spans="1:16" x14ac:dyDescent="0.25">
      <c r="A155" t="str">
        <f t="shared" si="2"/>
        <v>mid_tier45276</v>
      </c>
      <c r="B155" s="3">
        <v>45276</v>
      </c>
      <c r="C155" t="s">
        <v>15</v>
      </c>
      <c r="D155">
        <v>27.591338724430251</v>
      </c>
      <c r="E155">
        <v>830.22338221810628</v>
      </c>
      <c r="F155">
        <v>3.4043000000000001</v>
      </c>
      <c r="G155">
        <v>0.1191441243520418</v>
      </c>
      <c r="H155">
        <v>0.38050262011690222</v>
      </c>
      <c r="I155">
        <v>4.5616077010612273E-2</v>
      </c>
      <c r="J155">
        <v>0.1210188238275844</v>
      </c>
      <c r="K155">
        <v>0.42857142857142849</v>
      </c>
      <c r="L155">
        <v>0</v>
      </c>
      <c r="M155">
        <v>0.54082721238978015</v>
      </c>
      <c r="N155">
        <v>0.59081953187033076</v>
      </c>
      <c r="O155">
        <v>0.48872947039712761</v>
      </c>
      <c r="P155">
        <v>0.43142025681613833</v>
      </c>
    </row>
    <row r="156" spans="1:16" x14ac:dyDescent="0.25">
      <c r="A156" t="str">
        <f t="shared" si="2"/>
        <v>mid_tier45283</v>
      </c>
      <c r="B156" s="3">
        <v>45283</v>
      </c>
      <c r="C156" t="s">
        <v>15</v>
      </c>
      <c r="D156">
        <v>24.134615017836339</v>
      </c>
      <c r="E156">
        <v>705.93748927171305</v>
      </c>
      <c r="F156">
        <v>3.3759000000000001</v>
      </c>
      <c r="G156">
        <v>1.2150699409229941E-2</v>
      </c>
      <c r="H156">
        <v>0.14745395990796439</v>
      </c>
      <c r="I156">
        <v>5.4012690006597038E-2</v>
      </c>
      <c r="J156">
        <v>0.130259399894845</v>
      </c>
      <c r="K156">
        <v>0.7142857142857143</v>
      </c>
      <c r="L156">
        <v>0</v>
      </c>
      <c r="M156">
        <v>0.33205461752533588</v>
      </c>
      <c r="N156">
        <v>0.43834575388412989</v>
      </c>
      <c r="O156">
        <v>0.25186991992984242</v>
      </c>
      <c r="P156">
        <v>0.27791320350269272</v>
      </c>
    </row>
    <row r="157" spans="1:16" x14ac:dyDescent="0.25">
      <c r="A157" t="str">
        <f t="shared" si="2"/>
        <v>mid_tier45290</v>
      </c>
      <c r="B157" s="3">
        <v>45290</v>
      </c>
      <c r="C157" t="s">
        <v>15</v>
      </c>
      <c r="D157">
        <v>30.720144336726548</v>
      </c>
      <c r="E157">
        <v>911.15948102730943</v>
      </c>
      <c r="F157">
        <v>3.3896999999999999</v>
      </c>
      <c r="G157">
        <v>0.28628292442362169</v>
      </c>
      <c r="H157">
        <v>0.61229140253604308</v>
      </c>
      <c r="I157">
        <v>0.18608911703756131</v>
      </c>
      <c r="J157">
        <v>0.34958560863173438</v>
      </c>
      <c r="K157">
        <v>0.2857142857142857</v>
      </c>
      <c r="L157">
        <v>0</v>
      </c>
      <c r="M157">
        <v>7.0736645835255255E-2</v>
      </c>
      <c r="N157">
        <v>0.22636576898633581</v>
      </c>
      <c r="O157">
        <v>0.50943293743306439</v>
      </c>
      <c r="P157">
        <v>0.36513306322333389</v>
      </c>
    </row>
    <row r="158" spans="1:16" x14ac:dyDescent="0.25">
      <c r="A158" t="str">
        <f t="shared" si="2"/>
        <v>mid_tier45297</v>
      </c>
      <c r="B158" s="3">
        <v>45297</v>
      </c>
      <c r="C158" t="s">
        <v>15</v>
      </c>
      <c r="D158">
        <v>26.339355972466102</v>
      </c>
      <c r="E158">
        <v>740.39929638602212</v>
      </c>
      <c r="F158">
        <v>3.3359999999999999</v>
      </c>
      <c r="G158">
        <v>5.677280043429267E-2</v>
      </c>
      <c r="H158">
        <v>0.33304190510166187</v>
      </c>
      <c r="I158">
        <v>1.472293899643813E-2</v>
      </c>
      <c r="J158">
        <v>0.13443729068450519</v>
      </c>
      <c r="K158">
        <v>0</v>
      </c>
      <c r="L158">
        <v>0</v>
      </c>
      <c r="M158">
        <v>8.8428960878446386E-2</v>
      </c>
      <c r="N158">
        <v>0.14422133611111199</v>
      </c>
      <c r="O158">
        <v>0.37935278646716403</v>
      </c>
      <c r="P158">
        <v>0.32400685079843911</v>
      </c>
    </row>
    <row r="159" spans="1:16" x14ac:dyDescent="0.25">
      <c r="A159" t="str">
        <f t="shared" si="2"/>
        <v>mid_tier45304</v>
      </c>
      <c r="B159" s="3">
        <v>45304</v>
      </c>
      <c r="C159" t="s">
        <v>15</v>
      </c>
      <c r="D159">
        <v>24.075715374198239</v>
      </c>
      <c r="E159">
        <v>783.18302112266861</v>
      </c>
      <c r="F159">
        <v>3.4821</v>
      </c>
      <c r="G159">
        <v>8.9538882594796143E-2</v>
      </c>
      <c r="H159">
        <v>0.30298398430497758</v>
      </c>
      <c r="I159">
        <v>1.881787654571275E-2</v>
      </c>
      <c r="J159">
        <v>7.3375560059603412E-2</v>
      </c>
      <c r="K159">
        <v>0.8571428571428571</v>
      </c>
      <c r="L159">
        <v>0</v>
      </c>
      <c r="M159">
        <v>0.1225752921580557</v>
      </c>
      <c r="N159">
        <v>0.13070524413867429</v>
      </c>
      <c r="O159">
        <v>0.12972830991516129</v>
      </c>
      <c r="P159">
        <v>0.17469829544137189</v>
      </c>
    </row>
    <row r="160" spans="1:16" x14ac:dyDescent="0.25">
      <c r="A160" t="str">
        <f t="shared" si="2"/>
        <v>mid_tier45311</v>
      </c>
      <c r="B160" s="3">
        <v>45311</v>
      </c>
      <c r="C160" t="s">
        <v>15</v>
      </c>
      <c r="D160">
        <v>24.969529182825351</v>
      </c>
      <c r="E160">
        <v>740.59623556259976</v>
      </c>
      <c r="F160">
        <v>3.3898000000000001</v>
      </c>
      <c r="G160">
        <v>7.2030803864387941E-2</v>
      </c>
      <c r="H160">
        <v>0.25608097418535691</v>
      </c>
      <c r="I160">
        <v>4.6123545109659193E-2</v>
      </c>
      <c r="J160">
        <v>0.1024042386796972</v>
      </c>
      <c r="K160">
        <v>0</v>
      </c>
      <c r="L160">
        <v>0</v>
      </c>
      <c r="M160">
        <v>0.37953675291028249</v>
      </c>
      <c r="N160">
        <v>0.2726161400989513</v>
      </c>
      <c r="O160">
        <v>0.50584043295403902</v>
      </c>
      <c r="P160">
        <v>0.33463290605057028</v>
      </c>
    </row>
    <row r="161" spans="1:16" x14ac:dyDescent="0.25">
      <c r="A161" t="str">
        <f t="shared" si="2"/>
        <v>mid_tier45318</v>
      </c>
      <c r="B161" s="3">
        <v>45318</v>
      </c>
      <c r="C161" t="s">
        <v>15</v>
      </c>
      <c r="D161">
        <v>23.5347956850805</v>
      </c>
      <c r="E161">
        <v>797.35887781052747</v>
      </c>
      <c r="F161">
        <v>3.5228999999999999</v>
      </c>
      <c r="G161">
        <v>2.436210876849465E-2</v>
      </c>
      <c r="H161">
        <v>0.13458228244571999</v>
      </c>
      <c r="I161">
        <v>6.6760978127103507E-2</v>
      </c>
      <c r="J161">
        <v>0.14659947554470501</v>
      </c>
      <c r="K161">
        <v>1</v>
      </c>
      <c r="L161">
        <v>0</v>
      </c>
      <c r="M161">
        <v>0.49846043539116291</v>
      </c>
      <c r="N161">
        <v>0.38879356077034111</v>
      </c>
      <c r="O161">
        <v>0.25464427749874291</v>
      </c>
      <c r="P161">
        <v>0.24760046272811689</v>
      </c>
    </row>
    <row r="162" spans="1:16" x14ac:dyDescent="0.25">
      <c r="A162" t="str">
        <f t="shared" si="2"/>
        <v>mid_tier45325</v>
      </c>
      <c r="B162" s="3">
        <v>45325</v>
      </c>
      <c r="C162" t="s">
        <v>15</v>
      </c>
      <c r="D162">
        <v>27.349074276509199</v>
      </c>
      <c r="E162">
        <v>818.01081161039031</v>
      </c>
      <c r="F162">
        <v>3.3982999999999999</v>
      </c>
      <c r="G162">
        <v>9.2659678960864078E-2</v>
      </c>
      <c r="H162">
        <v>0.25132004803058983</v>
      </c>
      <c r="I162">
        <v>0.18959129380281911</v>
      </c>
      <c r="J162">
        <v>0.3593148552854083</v>
      </c>
      <c r="K162">
        <v>0</v>
      </c>
      <c r="L162">
        <v>0</v>
      </c>
      <c r="M162">
        <v>0.41471162772115377</v>
      </c>
      <c r="N162">
        <v>0.39102642683651229</v>
      </c>
      <c r="O162">
        <v>0.64140735995900811</v>
      </c>
      <c r="P162">
        <v>0.42192402042379867</v>
      </c>
    </row>
    <row r="163" spans="1:16" x14ac:dyDescent="0.25">
      <c r="A163" t="str">
        <f t="shared" si="2"/>
        <v>mid_tier45332</v>
      </c>
      <c r="B163" s="3">
        <v>45332</v>
      </c>
      <c r="C163" t="s">
        <v>15</v>
      </c>
      <c r="D163">
        <v>24.746528823283281</v>
      </c>
      <c r="E163">
        <v>719.62905818107777</v>
      </c>
      <c r="F163">
        <v>3.3700999999999999</v>
      </c>
      <c r="G163">
        <v>1.8807596532121641E-2</v>
      </c>
      <c r="H163">
        <v>0.12032958119387439</v>
      </c>
      <c r="I163">
        <v>3.5779217414596443E-2</v>
      </c>
      <c r="J163">
        <v>0.17366404458845369</v>
      </c>
      <c r="K163">
        <v>0</v>
      </c>
      <c r="L163">
        <v>0</v>
      </c>
      <c r="M163">
        <v>1.442674617329083E-2</v>
      </c>
      <c r="N163">
        <v>0.1719286526084283</v>
      </c>
      <c r="O163">
        <v>2.7313036860115529</v>
      </c>
      <c r="P163">
        <v>0.93886128981580907</v>
      </c>
    </row>
    <row r="164" spans="1:16" x14ac:dyDescent="0.25">
      <c r="A164" t="str">
        <f t="shared" si="2"/>
        <v>mid_tier45339</v>
      </c>
      <c r="B164" s="3">
        <v>45339</v>
      </c>
      <c r="C164" t="s">
        <v>15</v>
      </c>
      <c r="D164">
        <v>25.518258283577389</v>
      </c>
      <c r="E164">
        <v>787.74863321403416</v>
      </c>
      <c r="F164">
        <v>3.4298000000000002</v>
      </c>
      <c r="G164">
        <v>9.7547519617761064E-2</v>
      </c>
      <c r="H164">
        <v>0.25793838080694609</v>
      </c>
      <c r="I164">
        <v>9.0747435472794073E-3</v>
      </c>
      <c r="J164">
        <v>6.8401320369582935E-2</v>
      </c>
      <c r="K164">
        <v>0</v>
      </c>
      <c r="L164">
        <v>0</v>
      </c>
      <c r="M164">
        <v>0.43447292390935249</v>
      </c>
      <c r="N164">
        <v>0.31868736422685401</v>
      </c>
      <c r="O164">
        <v>0.21370043224926219</v>
      </c>
      <c r="P164">
        <v>0.56704986963429616</v>
      </c>
    </row>
    <row r="165" spans="1:16" x14ac:dyDescent="0.25">
      <c r="A165" t="str">
        <f t="shared" si="2"/>
        <v>mid_tier45346</v>
      </c>
      <c r="B165" s="3">
        <v>45346</v>
      </c>
      <c r="C165" t="s">
        <v>15</v>
      </c>
      <c r="D165">
        <v>26.326504811892399</v>
      </c>
      <c r="E165">
        <v>743.9870259840792</v>
      </c>
      <c r="F165">
        <v>3.3414000000000001</v>
      </c>
      <c r="G165">
        <v>4.6637344271314447E-2</v>
      </c>
      <c r="H165">
        <v>0.18577094673572719</v>
      </c>
      <c r="I165">
        <v>0.18833187541405419</v>
      </c>
      <c r="J165">
        <v>0.33649395937100768</v>
      </c>
      <c r="K165">
        <v>0</v>
      </c>
      <c r="L165">
        <v>0</v>
      </c>
      <c r="M165">
        <v>0.5735477693869846</v>
      </c>
      <c r="N165">
        <v>0.44335640024675083</v>
      </c>
      <c r="O165">
        <v>0.27932087071604839</v>
      </c>
      <c r="P165">
        <v>0.34157766456181221</v>
      </c>
    </row>
    <row r="166" spans="1:16" x14ac:dyDescent="0.25">
      <c r="A166" t="str">
        <f t="shared" si="2"/>
        <v>mid_tier45353</v>
      </c>
      <c r="B166" s="3">
        <v>45353</v>
      </c>
      <c r="C166" t="s">
        <v>15</v>
      </c>
      <c r="D166">
        <v>26.333366365362739</v>
      </c>
      <c r="E166">
        <v>774.99097213262542</v>
      </c>
      <c r="F166">
        <v>3.3820000000000001</v>
      </c>
      <c r="G166">
        <v>8.8815283988060323E-2</v>
      </c>
      <c r="H166">
        <v>0.2576844505906839</v>
      </c>
      <c r="I166">
        <v>5.840388698055711E-2</v>
      </c>
      <c r="J166">
        <v>0.20433460221103869</v>
      </c>
      <c r="K166">
        <v>0.2857142857142857</v>
      </c>
      <c r="L166">
        <v>0</v>
      </c>
      <c r="M166">
        <v>0.58958666582432295</v>
      </c>
      <c r="N166">
        <v>0.49639386496208521</v>
      </c>
      <c r="O166">
        <v>0.47005682168125162</v>
      </c>
      <c r="P166">
        <v>0.36354655205038688</v>
      </c>
    </row>
    <row r="167" spans="1:16" x14ac:dyDescent="0.25">
      <c r="A167" t="str">
        <f t="shared" si="2"/>
        <v>mid_tier45360</v>
      </c>
      <c r="B167" s="3">
        <v>45360</v>
      </c>
      <c r="C167" t="s">
        <v>15</v>
      </c>
      <c r="D167">
        <v>26.406406974598241</v>
      </c>
      <c r="E167">
        <v>792.72033737743914</v>
      </c>
      <c r="F167">
        <v>3.4018000000000002</v>
      </c>
      <c r="G167">
        <v>8.3618694946904243E-2</v>
      </c>
      <c r="H167">
        <v>0.26752614204550479</v>
      </c>
      <c r="I167">
        <v>6.0382881004836082E-2</v>
      </c>
      <c r="J167">
        <v>0.16629161671928289</v>
      </c>
      <c r="K167">
        <v>0</v>
      </c>
      <c r="L167">
        <v>0</v>
      </c>
      <c r="M167">
        <v>0.35855873354696488</v>
      </c>
      <c r="N167">
        <v>0.40785197508616039</v>
      </c>
      <c r="O167">
        <v>0.5990091184829498</v>
      </c>
      <c r="P167">
        <v>0.4331193058240681</v>
      </c>
    </row>
    <row r="168" spans="1:16" x14ac:dyDescent="0.25">
      <c r="A168" t="str">
        <f t="shared" si="2"/>
        <v>mid_tier45367</v>
      </c>
      <c r="B168" s="3">
        <v>45367</v>
      </c>
      <c r="C168" t="s">
        <v>15</v>
      </c>
      <c r="D168">
        <v>25.610028314671951</v>
      </c>
      <c r="E168">
        <v>698.64157242425074</v>
      </c>
      <c r="F168">
        <v>3.3060999999999998</v>
      </c>
      <c r="G168">
        <v>0.1011649043137878</v>
      </c>
      <c r="H168">
        <v>0.30798264113954188</v>
      </c>
      <c r="I168">
        <v>4.0717565002817972E-2</v>
      </c>
      <c r="J168">
        <v>0.1210142566902736</v>
      </c>
      <c r="K168">
        <v>0.2857142857142857</v>
      </c>
      <c r="L168">
        <v>0</v>
      </c>
      <c r="M168">
        <v>0.51254252251628829</v>
      </c>
      <c r="N168">
        <v>0.44687655088739009</v>
      </c>
      <c r="O168">
        <v>0.21687650290763319</v>
      </c>
      <c r="P168">
        <v>0.25954381062031201</v>
      </c>
    </row>
    <row r="169" spans="1:16" x14ac:dyDescent="0.25">
      <c r="A169" t="str">
        <f t="shared" si="2"/>
        <v>mid_tier45374</v>
      </c>
      <c r="B169" s="3">
        <v>45374</v>
      </c>
      <c r="C169" t="s">
        <v>15</v>
      </c>
      <c r="D169">
        <v>25.935443471453109</v>
      </c>
      <c r="E169">
        <v>776.50717753530614</v>
      </c>
      <c r="F169">
        <v>3.3993000000000002</v>
      </c>
      <c r="G169">
        <v>0.12865169664224621</v>
      </c>
      <c r="H169">
        <v>0.37626182185524149</v>
      </c>
      <c r="I169">
        <v>1.157320746902731E-2</v>
      </c>
      <c r="J169">
        <v>5.666906632492455E-2</v>
      </c>
      <c r="K169">
        <v>0</v>
      </c>
      <c r="L169">
        <v>0</v>
      </c>
      <c r="M169">
        <v>0.40504102917031221</v>
      </c>
      <c r="N169">
        <v>0.40974447106356288</v>
      </c>
      <c r="O169">
        <v>0.22196260144033481</v>
      </c>
      <c r="P169">
        <v>0.20616492200352099</v>
      </c>
    </row>
    <row r="170" spans="1:16" x14ac:dyDescent="0.25">
      <c r="A170" t="str">
        <f t="shared" si="2"/>
        <v>mid_tier45381</v>
      </c>
      <c r="B170" s="3">
        <v>45381</v>
      </c>
      <c r="C170" t="s">
        <v>15</v>
      </c>
      <c r="D170">
        <v>25.050725198146139</v>
      </c>
      <c r="E170">
        <v>718.70530593481283</v>
      </c>
      <c r="F170">
        <v>3.3563999999999998</v>
      </c>
      <c r="G170">
        <v>8.2530969633790877E-2</v>
      </c>
      <c r="H170">
        <v>0.30160115781060032</v>
      </c>
      <c r="I170">
        <v>1.745294664334511E-2</v>
      </c>
      <c r="J170">
        <v>4.7506058386530103E-2</v>
      </c>
      <c r="K170">
        <v>0</v>
      </c>
      <c r="L170">
        <v>0</v>
      </c>
      <c r="M170">
        <v>0.29612328418943917</v>
      </c>
      <c r="N170">
        <v>0.33792568851672222</v>
      </c>
      <c r="O170">
        <v>0.1047653436340194</v>
      </c>
      <c r="P170">
        <v>0.1232121399565231</v>
      </c>
    </row>
    <row r="171" spans="1:16" x14ac:dyDescent="0.25">
      <c r="A171" t="str">
        <f t="shared" si="2"/>
        <v>mid_tier45388</v>
      </c>
      <c r="B171" s="3">
        <v>45388</v>
      </c>
      <c r="C171" t="s">
        <v>15</v>
      </c>
      <c r="D171">
        <v>26.668444638235592</v>
      </c>
      <c r="E171">
        <v>865.12434406436239</v>
      </c>
      <c r="F171">
        <v>3.4792999999999998</v>
      </c>
      <c r="G171">
        <v>8.9534455909373326E-2</v>
      </c>
      <c r="H171">
        <v>0.29342384984128761</v>
      </c>
      <c r="I171">
        <v>7.2422714282293146E-2</v>
      </c>
      <c r="J171">
        <v>0.14007934763761409</v>
      </c>
      <c r="K171">
        <v>0</v>
      </c>
      <c r="L171">
        <v>0</v>
      </c>
      <c r="M171">
        <v>1.9681740333102999</v>
      </c>
      <c r="N171">
        <v>0.86737278496324322</v>
      </c>
      <c r="O171">
        <v>0.29765684735904979</v>
      </c>
      <c r="P171">
        <v>0.20762917316225729</v>
      </c>
    </row>
    <row r="172" spans="1:16" x14ac:dyDescent="0.25">
      <c r="A172" t="str">
        <f t="shared" si="2"/>
        <v>mid_tier45395</v>
      </c>
      <c r="B172" s="3">
        <v>45395</v>
      </c>
      <c r="C172" t="s">
        <v>15</v>
      </c>
      <c r="D172">
        <v>25.2002045118703</v>
      </c>
      <c r="E172">
        <v>764.8262069352636</v>
      </c>
      <c r="F172">
        <v>3.4127000000000001</v>
      </c>
      <c r="G172">
        <v>3.4062802849931857E-2</v>
      </c>
      <c r="H172">
        <v>0.1685391537725234</v>
      </c>
      <c r="I172">
        <v>5.5299904217000137E-2</v>
      </c>
      <c r="J172">
        <v>0.13819218512651921</v>
      </c>
      <c r="K172">
        <v>0</v>
      </c>
      <c r="L172">
        <v>0</v>
      </c>
      <c r="M172">
        <v>0.23754900454600211</v>
      </c>
      <c r="N172">
        <v>0.5859007148488441</v>
      </c>
      <c r="O172">
        <v>0.54223273324863253</v>
      </c>
      <c r="P172">
        <v>0.36229291473365938</v>
      </c>
    </row>
    <row r="173" spans="1:16" x14ac:dyDescent="0.25">
      <c r="A173" t="str">
        <f t="shared" si="2"/>
        <v>mid_tier45402</v>
      </c>
      <c r="B173" s="3">
        <v>45402</v>
      </c>
      <c r="C173" t="s">
        <v>15</v>
      </c>
      <c r="D173">
        <v>28.407525119611801</v>
      </c>
      <c r="E173">
        <v>869.27026866012125</v>
      </c>
      <c r="F173">
        <v>3.4209999999999998</v>
      </c>
      <c r="G173">
        <v>0.29103269610345528</v>
      </c>
      <c r="H173">
        <v>0.62316477097536815</v>
      </c>
      <c r="I173">
        <v>4.2263327157781139E-2</v>
      </c>
      <c r="J173">
        <v>0.1151555709368797</v>
      </c>
      <c r="K173">
        <v>0.8571428571428571</v>
      </c>
      <c r="L173">
        <v>0</v>
      </c>
      <c r="M173">
        <v>0.20381682003258539</v>
      </c>
      <c r="N173">
        <v>0.37196786010542648</v>
      </c>
      <c r="O173">
        <v>0.36050623460879522</v>
      </c>
      <c r="P173">
        <v>0.31325925567810531</v>
      </c>
    </row>
    <row r="174" spans="1:16" x14ac:dyDescent="0.25">
      <c r="A174" t="str">
        <f t="shared" si="2"/>
        <v>mid_tier45409</v>
      </c>
      <c r="B174" s="3">
        <v>45409</v>
      </c>
      <c r="C174" t="s">
        <v>15</v>
      </c>
      <c r="D174">
        <v>25.780629789582761</v>
      </c>
      <c r="E174">
        <v>775.73915036854532</v>
      </c>
      <c r="F174">
        <v>3.4043000000000001</v>
      </c>
      <c r="G174">
        <v>5.1443443201401179E-2</v>
      </c>
      <c r="H174">
        <v>0.32665378798280897</v>
      </c>
      <c r="I174">
        <v>6.7743697216877091E-2</v>
      </c>
      <c r="J174">
        <v>0.15206451680098251</v>
      </c>
      <c r="K174">
        <v>0.42857142857142849</v>
      </c>
      <c r="L174">
        <v>0</v>
      </c>
      <c r="M174">
        <v>0.57708294584369924</v>
      </c>
      <c r="N174">
        <v>0.46410207497186617</v>
      </c>
      <c r="O174">
        <v>6.0561049656281868E-2</v>
      </c>
      <c r="P174">
        <v>0.1317871704249475</v>
      </c>
    </row>
    <row r="175" spans="1:16" x14ac:dyDescent="0.25">
      <c r="A175" t="str">
        <f t="shared" si="2"/>
        <v>mid_tier45416</v>
      </c>
      <c r="B175" s="3">
        <v>45416</v>
      </c>
      <c r="C175" t="s">
        <v>15</v>
      </c>
      <c r="D175">
        <v>26.833699636405729</v>
      </c>
      <c r="E175">
        <v>791.05746528124087</v>
      </c>
      <c r="F175">
        <v>3.3837000000000002</v>
      </c>
      <c r="G175">
        <v>8.9120069667739318E-2</v>
      </c>
      <c r="H175">
        <v>0.30013775713086033</v>
      </c>
      <c r="I175">
        <v>8.2644201128565062E-2</v>
      </c>
      <c r="J175">
        <v>0.18833063580962439</v>
      </c>
      <c r="K175">
        <v>0</v>
      </c>
      <c r="L175">
        <v>0</v>
      </c>
      <c r="M175">
        <v>0.50764785664639356</v>
      </c>
      <c r="N175">
        <v>0.46655532010523071</v>
      </c>
      <c r="O175">
        <v>0.1011855668274193</v>
      </c>
      <c r="P175">
        <v>9.8453344439202284E-2</v>
      </c>
    </row>
    <row r="176" spans="1:16" x14ac:dyDescent="0.25">
      <c r="A176" t="str">
        <f t="shared" si="2"/>
        <v>mid_tier45423</v>
      </c>
      <c r="B176" s="3">
        <v>45423</v>
      </c>
      <c r="C176" t="s">
        <v>15</v>
      </c>
      <c r="D176">
        <v>23.655451561534079</v>
      </c>
      <c r="E176">
        <v>770.93116639039556</v>
      </c>
      <c r="F176">
        <v>3.4839000000000002</v>
      </c>
      <c r="G176">
        <v>5.4536912950447852E-2</v>
      </c>
      <c r="H176">
        <v>0.21665812363184561</v>
      </c>
      <c r="I176">
        <v>2.1153150013170339E-2</v>
      </c>
      <c r="J176">
        <v>9.3919896641908487E-2</v>
      </c>
      <c r="K176">
        <v>0.42857142857142849</v>
      </c>
      <c r="L176">
        <v>0</v>
      </c>
      <c r="M176">
        <v>0.17841450811038259</v>
      </c>
      <c r="N176">
        <v>0.29969136718854189</v>
      </c>
      <c r="O176">
        <v>4.953628035139776E-2</v>
      </c>
      <c r="P176">
        <v>5.8455035285316287E-2</v>
      </c>
    </row>
    <row r="177" spans="1:16" x14ac:dyDescent="0.25">
      <c r="A177" t="str">
        <f t="shared" si="2"/>
        <v>mid_tier45430</v>
      </c>
      <c r="B177" s="3">
        <v>45430</v>
      </c>
      <c r="C177" t="s">
        <v>15</v>
      </c>
      <c r="D177">
        <v>24.649377175503339</v>
      </c>
      <c r="E177">
        <v>731.5935145689391</v>
      </c>
      <c r="F177">
        <v>3.3904999999999998</v>
      </c>
      <c r="G177">
        <v>7.0778048516238382E-2</v>
      </c>
      <c r="H177">
        <v>0.2271515678688619</v>
      </c>
      <c r="I177">
        <v>6.8899548959672194E-2</v>
      </c>
      <c r="J177">
        <v>0.14775060021429259</v>
      </c>
      <c r="K177">
        <v>0.7142857142857143</v>
      </c>
      <c r="L177">
        <v>0</v>
      </c>
      <c r="M177">
        <v>0.29162124183064991</v>
      </c>
      <c r="N177">
        <v>0.29003118280777451</v>
      </c>
      <c r="O177">
        <v>0.248422725299214</v>
      </c>
      <c r="P177">
        <v>0.1610561621862798</v>
      </c>
    </row>
    <row r="178" spans="1:16" x14ac:dyDescent="0.25">
      <c r="A178" t="str">
        <f t="shared" si="2"/>
        <v>mid_tier45437</v>
      </c>
      <c r="B178" s="3">
        <v>45437</v>
      </c>
      <c r="C178" t="s">
        <v>15</v>
      </c>
      <c r="D178">
        <v>26.110198287722831</v>
      </c>
      <c r="E178">
        <v>746.75167102887292</v>
      </c>
      <c r="F178">
        <v>3.3534999999999999</v>
      </c>
      <c r="G178">
        <v>0.12420344617949421</v>
      </c>
      <c r="H178">
        <v>0.34448240586880852</v>
      </c>
      <c r="I178">
        <v>5.0661585657372117E-2</v>
      </c>
      <c r="J178">
        <v>0.13252940463599211</v>
      </c>
      <c r="K178">
        <v>0</v>
      </c>
      <c r="L178">
        <v>0</v>
      </c>
      <c r="M178">
        <v>0.43204624128343622</v>
      </c>
      <c r="N178">
        <v>0.36159651874672061</v>
      </c>
      <c r="O178">
        <v>0.25782333317547418</v>
      </c>
      <c r="P178">
        <v>0.19655256813662519</v>
      </c>
    </row>
    <row r="179" spans="1:16" x14ac:dyDescent="0.25">
      <c r="A179" t="str">
        <f t="shared" si="2"/>
        <v>mid_tier45444</v>
      </c>
      <c r="B179" s="3">
        <v>45444</v>
      </c>
      <c r="C179" t="s">
        <v>15</v>
      </c>
      <c r="D179">
        <v>25.612181245211261</v>
      </c>
      <c r="E179">
        <v>754.2787376714715</v>
      </c>
      <c r="F179">
        <v>3.3828</v>
      </c>
      <c r="G179">
        <v>8.1262852502892377E-2</v>
      </c>
      <c r="H179">
        <v>0.28889749442728718</v>
      </c>
      <c r="I179">
        <v>2.480331773370301E-2</v>
      </c>
      <c r="J179">
        <v>8.3201629572168465E-2</v>
      </c>
      <c r="K179">
        <v>0.14285714285714279</v>
      </c>
      <c r="L179">
        <v>0</v>
      </c>
      <c r="M179">
        <v>0.48890225614008942</v>
      </c>
      <c r="N179">
        <v>0.41715927180258078</v>
      </c>
      <c r="O179">
        <v>0.42038593162248961</v>
      </c>
      <c r="P179">
        <v>0.29585700107206248</v>
      </c>
    </row>
    <row r="180" spans="1:16" x14ac:dyDescent="0.25">
      <c r="A180" t="str">
        <f t="shared" si="2"/>
        <v>mid_tier45451</v>
      </c>
      <c r="B180" s="3">
        <v>45451</v>
      </c>
      <c r="C180" t="s">
        <v>15</v>
      </c>
      <c r="D180">
        <v>24.307634334293251</v>
      </c>
      <c r="E180">
        <v>731.65979346222696</v>
      </c>
      <c r="F180">
        <v>3.4045000000000001</v>
      </c>
      <c r="G180">
        <v>5.7178653402956567E-2</v>
      </c>
      <c r="H180">
        <v>0.2190226489509447</v>
      </c>
      <c r="I180">
        <v>1.126752813445998E-2</v>
      </c>
      <c r="J180">
        <v>4.4701633371236053E-2</v>
      </c>
      <c r="K180">
        <v>0</v>
      </c>
      <c r="L180">
        <v>0</v>
      </c>
      <c r="M180">
        <v>0.2003983464318034</v>
      </c>
      <c r="N180">
        <v>0.28941120668557568</v>
      </c>
      <c r="O180">
        <v>0.65828574084606395</v>
      </c>
      <c r="P180">
        <v>0.44262956315841362</v>
      </c>
    </row>
    <row r="181" spans="1:16" x14ac:dyDescent="0.25">
      <c r="A181" t="str">
        <f t="shared" si="2"/>
        <v>mid_tier45458</v>
      </c>
      <c r="B181" s="3">
        <v>45458</v>
      </c>
      <c r="C181" t="s">
        <v>15</v>
      </c>
      <c r="D181">
        <v>25.392564769748311</v>
      </c>
      <c r="E181">
        <v>735.1147500842136</v>
      </c>
      <c r="F181">
        <v>3.3656000000000001</v>
      </c>
      <c r="G181">
        <v>7.489674325649405E-2</v>
      </c>
      <c r="H181">
        <v>0.23692599338915629</v>
      </c>
      <c r="I181">
        <v>7.700123287384722E-2</v>
      </c>
      <c r="J181">
        <v>0.14710057185907599</v>
      </c>
      <c r="K181">
        <v>0.8571428571428571</v>
      </c>
      <c r="L181">
        <v>0</v>
      </c>
      <c r="M181">
        <v>1.862247553949556</v>
      </c>
      <c r="N181">
        <v>0.84464667334843835</v>
      </c>
      <c r="O181">
        <v>0.12003922639834851</v>
      </c>
      <c r="P181">
        <v>0.20951362644146171</v>
      </c>
    </row>
    <row r="182" spans="1:16" x14ac:dyDescent="0.25">
      <c r="A182" t="str">
        <f t="shared" si="2"/>
        <v>mid_tier45465</v>
      </c>
      <c r="B182" s="3">
        <v>45465</v>
      </c>
      <c r="C182" t="s">
        <v>15</v>
      </c>
      <c r="D182">
        <v>24.928143620741078</v>
      </c>
      <c r="E182">
        <v>720.42335063941721</v>
      </c>
      <c r="F182">
        <v>3.3639000000000001</v>
      </c>
      <c r="G182">
        <v>6.6055355341895064E-2</v>
      </c>
      <c r="H182">
        <v>0.22278611674586149</v>
      </c>
      <c r="I182">
        <v>3.9630449680469228E-2</v>
      </c>
      <c r="J182">
        <v>0.11331397574748241</v>
      </c>
      <c r="K182">
        <v>0</v>
      </c>
      <c r="L182">
        <v>0</v>
      </c>
      <c r="M182">
        <v>0.39893208248572659</v>
      </c>
      <c r="N182">
        <v>0.62560218624915021</v>
      </c>
      <c r="O182">
        <v>0.17010486425066401</v>
      </c>
      <c r="P182">
        <v>0.16160159875949431</v>
      </c>
    </row>
    <row r="183" spans="1:16" x14ac:dyDescent="0.25">
      <c r="A183" t="str">
        <f t="shared" si="2"/>
        <v>mid_tier45472</v>
      </c>
      <c r="B183" s="3">
        <v>45472</v>
      </c>
      <c r="C183" t="s">
        <v>15</v>
      </c>
      <c r="D183">
        <v>25.56702287331828</v>
      </c>
      <c r="E183">
        <v>778.51584649254153</v>
      </c>
      <c r="F183">
        <v>3.4159999999999999</v>
      </c>
      <c r="G183">
        <v>0.13191366030965551</v>
      </c>
      <c r="H183">
        <v>0.35903777302664402</v>
      </c>
      <c r="I183">
        <v>7.9319530676813747E-3</v>
      </c>
      <c r="J183">
        <v>4.7976298499301323E-2</v>
      </c>
      <c r="K183">
        <v>0.2857142857142857</v>
      </c>
      <c r="L183">
        <v>0</v>
      </c>
      <c r="M183">
        <v>0.21246425274469211</v>
      </c>
      <c r="N183">
        <v>0.39779387749298029</v>
      </c>
      <c r="O183">
        <v>0.4417875805848086</v>
      </c>
      <c r="P183">
        <v>0.29736973626559132</v>
      </c>
    </row>
    <row r="184" spans="1:16" x14ac:dyDescent="0.25">
      <c r="A184" t="str">
        <f t="shared" si="2"/>
        <v>mid_tier45479</v>
      </c>
      <c r="B184" s="3">
        <v>45479</v>
      </c>
      <c r="C184" t="s">
        <v>15</v>
      </c>
      <c r="D184">
        <v>25.59373840582548</v>
      </c>
      <c r="E184">
        <v>797.75682610958029</v>
      </c>
      <c r="F184">
        <v>3.4394999999999998</v>
      </c>
      <c r="G184">
        <v>9.6745088706862978E-2</v>
      </c>
      <c r="H184">
        <v>0.32611906094904169</v>
      </c>
      <c r="I184">
        <v>6.7508411106192046E-2</v>
      </c>
      <c r="J184">
        <v>0.1317781452010903</v>
      </c>
      <c r="K184">
        <v>0.42857142857142849</v>
      </c>
      <c r="L184">
        <v>0</v>
      </c>
      <c r="M184">
        <v>0.59904378102257294</v>
      </c>
      <c r="N184">
        <v>0.48385226172670992</v>
      </c>
      <c r="O184">
        <v>0.50337238414129937</v>
      </c>
      <c r="P184">
        <v>0.36759610401401122</v>
      </c>
    </row>
    <row r="185" spans="1:16" x14ac:dyDescent="0.25">
      <c r="A185" t="str">
        <f t="shared" si="2"/>
        <v>mid_tier45486</v>
      </c>
      <c r="B185" s="3">
        <v>45486</v>
      </c>
      <c r="C185" t="s">
        <v>15</v>
      </c>
      <c r="D185">
        <v>23.148587964613881</v>
      </c>
      <c r="E185">
        <v>656.72544055609569</v>
      </c>
      <c r="F185">
        <v>3.3452999999999999</v>
      </c>
      <c r="G185">
        <v>1.3032275854106851E-2</v>
      </c>
      <c r="H185">
        <v>0.131183200391568</v>
      </c>
      <c r="I185">
        <v>8.7144980161230998E-2</v>
      </c>
      <c r="J185">
        <v>0.18993574372709379</v>
      </c>
      <c r="K185">
        <v>1</v>
      </c>
      <c r="L185">
        <v>0</v>
      </c>
      <c r="M185">
        <v>1.2244095721232119E-2</v>
      </c>
      <c r="N185">
        <v>0.21502811326461091</v>
      </c>
      <c r="O185">
        <v>0.33596790388596692</v>
      </c>
      <c r="P185">
        <v>0.30196182963983292</v>
      </c>
    </row>
    <row r="186" spans="1:16" x14ac:dyDescent="0.25">
      <c r="A186" t="str">
        <f t="shared" si="2"/>
        <v>mid_tier45493</v>
      </c>
      <c r="B186" s="3">
        <v>45493</v>
      </c>
      <c r="C186" t="s">
        <v>15</v>
      </c>
      <c r="D186">
        <v>28.709889078050061</v>
      </c>
      <c r="E186">
        <v>820.81572874145138</v>
      </c>
      <c r="F186">
        <v>3.3531</v>
      </c>
      <c r="G186">
        <v>0.29686570495945452</v>
      </c>
      <c r="H186">
        <v>0.62446810286613785</v>
      </c>
      <c r="I186">
        <v>7.447713761722248E-2</v>
      </c>
      <c r="J186">
        <v>0.1858342067007521</v>
      </c>
      <c r="K186">
        <v>0</v>
      </c>
      <c r="L186">
        <v>0</v>
      </c>
      <c r="M186">
        <v>0.32082305958907709</v>
      </c>
      <c r="N186">
        <v>0.27274309738022551</v>
      </c>
      <c r="O186">
        <v>0.14099203452527159</v>
      </c>
      <c r="P186">
        <v>0.17395667838263609</v>
      </c>
    </row>
    <row r="187" spans="1:16" x14ac:dyDescent="0.25">
      <c r="A187" t="str">
        <f t="shared" si="2"/>
        <v>mid_tier45500</v>
      </c>
      <c r="B187" s="3">
        <v>45500</v>
      </c>
      <c r="C187" t="s">
        <v>15</v>
      </c>
      <c r="D187">
        <v>28.657098510167351</v>
      </c>
      <c r="E187">
        <v>818.73330443548139</v>
      </c>
      <c r="F187">
        <v>3.3523999999999998</v>
      </c>
      <c r="G187">
        <v>0.2987367854877454</v>
      </c>
      <c r="H187">
        <v>0.72436800917697208</v>
      </c>
      <c r="I187">
        <v>9.0670903306602213E-3</v>
      </c>
      <c r="J187">
        <v>7.2145699246522699E-2</v>
      </c>
      <c r="K187">
        <v>0</v>
      </c>
      <c r="L187">
        <v>0</v>
      </c>
      <c r="M187">
        <v>5.2873624276653937E-2</v>
      </c>
      <c r="N187">
        <v>0.14250600841699129</v>
      </c>
      <c r="O187">
        <v>0.49034349944482258</v>
      </c>
      <c r="P187">
        <v>0.3263695386399188</v>
      </c>
    </row>
    <row r="188" spans="1:16" x14ac:dyDescent="0.25">
      <c r="A188" t="str">
        <f t="shared" si="2"/>
        <v>mid_tier45507</v>
      </c>
      <c r="B188" s="3">
        <v>45507</v>
      </c>
      <c r="C188" t="s">
        <v>15</v>
      </c>
      <c r="D188">
        <v>25.488191809932879</v>
      </c>
      <c r="E188">
        <v>732.02086878127227</v>
      </c>
      <c r="F188">
        <v>3.3576000000000001</v>
      </c>
      <c r="G188">
        <v>7.0782323086913304E-2</v>
      </c>
      <c r="H188">
        <v>0.41380459640918632</v>
      </c>
      <c r="I188">
        <v>5.1291839722750643E-2</v>
      </c>
      <c r="J188">
        <v>0.1109875725920195</v>
      </c>
      <c r="K188">
        <v>0.14285714285714279</v>
      </c>
      <c r="L188">
        <v>0</v>
      </c>
      <c r="M188">
        <v>9.1042015166096515E-2</v>
      </c>
      <c r="N188">
        <v>0.1115095589204827</v>
      </c>
      <c r="O188">
        <v>0.65983637633941639</v>
      </c>
      <c r="P188">
        <v>0.45145997721887132</v>
      </c>
    </row>
    <row r="189" spans="1:16" x14ac:dyDescent="0.25">
      <c r="A189" t="str">
        <f t="shared" si="2"/>
        <v>mid_tier45514</v>
      </c>
      <c r="B189" s="3">
        <v>45514</v>
      </c>
      <c r="C189" t="s">
        <v>15</v>
      </c>
      <c r="D189">
        <v>23.723349427763381</v>
      </c>
      <c r="E189">
        <v>699.12710763618668</v>
      </c>
      <c r="F189">
        <v>3.3833000000000002</v>
      </c>
      <c r="G189">
        <v>4.6354642376617468E-2</v>
      </c>
      <c r="H189">
        <v>0.23569827839467711</v>
      </c>
      <c r="I189">
        <v>6.5171379179682853E-2</v>
      </c>
      <c r="J189">
        <v>0.14642248282618381</v>
      </c>
      <c r="K189">
        <v>1</v>
      </c>
      <c r="L189">
        <v>0</v>
      </c>
      <c r="M189">
        <v>0.27356695903035683</v>
      </c>
      <c r="N189">
        <v>0.2053436907271797</v>
      </c>
      <c r="O189">
        <v>0.39496112601443129</v>
      </c>
      <c r="P189">
        <v>0.35954587614227967</v>
      </c>
    </row>
    <row r="190" spans="1:16" x14ac:dyDescent="0.25">
      <c r="A190" t="str">
        <f t="shared" si="2"/>
        <v>mid_tier45521</v>
      </c>
      <c r="B190" s="3">
        <v>45521</v>
      </c>
      <c r="C190" t="s">
        <v>15</v>
      </c>
      <c r="D190">
        <v>26.151836703221861</v>
      </c>
      <c r="E190">
        <v>788.21635823510701</v>
      </c>
      <c r="F190">
        <v>3.4058999999999999</v>
      </c>
      <c r="G190">
        <v>5.3287881570900981E-2</v>
      </c>
      <c r="H190">
        <v>0.19391385655736579</v>
      </c>
      <c r="I190">
        <v>0.19597422543517529</v>
      </c>
      <c r="J190">
        <v>0.3689590830285191</v>
      </c>
      <c r="K190">
        <v>0</v>
      </c>
      <c r="L190">
        <v>0</v>
      </c>
      <c r="M190">
        <v>0.53952016300770356</v>
      </c>
      <c r="N190">
        <v>0.38599859902074662</v>
      </c>
      <c r="O190">
        <v>0.54375404171369202</v>
      </c>
      <c r="P190">
        <v>0.40541610475632672</v>
      </c>
    </row>
    <row r="191" spans="1:16" x14ac:dyDescent="0.25">
      <c r="A191" t="str">
        <f t="shared" si="2"/>
        <v>mid_tier45528</v>
      </c>
      <c r="B191" s="3">
        <v>45528</v>
      </c>
      <c r="C191" t="s">
        <v>15</v>
      </c>
      <c r="D191">
        <v>26.38499789437985</v>
      </c>
      <c r="E191">
        <v>803.95088584175392</v>
      </c>
      <c r="F191">
        <v>3.4165999999999999</v>
      </c>
      <c r="G191">
        <v>0.12970814887133811</v>
      </c>
      <c r="H191">
        <v>0.34659815290403151</v>
      </c>
      <c r="I191">
        <v>4.1998557634705849E-2</v>
      </c>
      <c r="J191">
        <v>0.18742460739245129</v>
      </c>
      <c r="K191">
        <v>0</v>
      </c>
      <c r="L191">
        <v>0</v>
      </c>
      <c r="M191">
        <v>0.58549269216332345</v>
      </c>
      <c r="N191">
        <v>0.47327184394395172</v>
      </c>
      <c r="O191">
        <v>0.5102318739920374</v>
      </c>
      <c r="P191">
        <v>0.40253622889550611</v>
      </c>
    </row>
    <row r="192" spans="1:16" x14ac:dyDescent="0.25">
      <c r="A192" t="str">
        <f t="shared" si="2"/>
        <v>mid_tier45535</v>
      </c>
      <c r="B192" s="3">
        <v>45535</v>
      </c>
      <c r="C192" t="s">
        <v>15</v>
      </c>
      <c r="D192">
        <v>26.002078577067401</v>
      </c>
      <c r="E192">
        <v>736.11884451677804</v>
      </c>
      <c r="F192">
        <v>3.3431000000000002</v>
      </c>
      <c r="G192">
        <v>0.13359718298884049</v>
      </c>
      <c r="H192">
        <v>0.39710233955169838</v>
      </c>
      <c r="I192">
        <v>3.3391807197176548E-2</v>
      </c>
      <c r="J192">
        <v>0.11482309463377589</v>
      </c>
      <c r="K192">
        <v>0</v>
      </c>
      <c r="L192">
        <v>0</v>
      </c>
      <c r="M192">
        <v>0.27784565348565837</v>
      </c>
      <c r="N192">
        <v>0.35599511970733039</v>
      </c>
      <c r="O192">
        <v>3.1482108522980612E-2</v>
      </c>
      <c r="P192">
        <v>0.1453121330161824</v>
      </c>
    </row>
    <row r="193" spans="1:16" x14ac:dyDescent="0.25">
      <c r="A193" t="str">
        <f t="shared" si="2"/>
        <v>mid_tier45542</v>
      </c>
      <c r="B193" s="3">
        <v>45542</v>
      </c>
      <c r="C193" t="s">
        <v>15</v>
      </c>
      <c r="D193">
        <v>24.75743571493955</v>
      </c>
      <c r="E193">
        <v>747.17940987687575</v>
      </c>
      <c r="F193">
        <v>3.4072</v>
      </c>
      <c r="G193">
        <v>0.10925560688370919</v>
      </c>
      <c r="H193">
        <v>0.36358054520242139</v>
      </c>
      <c r="I193">
        <v>6.6141178315353322E-2</v>
      </c>
      <c r="J193">
        <v>0.1492215614800374</v>
      </c>
      <c r="K193">
        <v>0.8571428571428571</v>
      </c>
      <c r="L193">
        <v>0</v>
      </c>
      <c r="M193">
        <v>4.7247841957472669E-2</v>
      </c>
      <c r="N193">
        <v>0.17544526710131669</v>
      </c>
      <c r="O193">
        <v>0.58596216101388277</v>
      </c>
      <c r="P193">
        <v>0.36766916627453378</v>
      </c>
    </row>
    <row r="194" spans="1:16" x14ac:dyDescent="0.25">
      <c r="A194" t="str">
        <f t="shared" si="2"/>
        <v>mid_tier45549</v>
      </c>
      <c r="B194" s="3">
        <v>45549</v>
      </c>
      <c r="C194" t="s">
        <v>15</v>
      </c>
      <c r="D194">
        <v>27.348282399162159</v>
      </c>
      <c r="E194">
        <v>846.97630590205188</v>
      </c>
      <c r="F194">
        <v>3.4331</v>
      </c>
      <c r="G194">
        <v>9.1478042113161795E-2</v>
      </c>
      <c r="H194">
        <v>0.31646973821195368</v>
      </c>
      <c r="I194">
        <v>4.1130866266937847E-3</v>
      </c>
      <c r="J194">
        <v>5.2245460144673267E-2</v>
      </c>
      <c r="K194">
        <v>0.14285714285714279</v>
      </c>
      <c r="L194">
        <v>0</v>
      </c>
      <c r="M194">
        <v>1.9329493947555889</v>
      </c>
      <c r="N194">
        <v>0.84296054152770017</v>
      </c>
      <c r="O194">
        <v>2.892560639294667</v>
      </c>
      <c r="P194">
        <v>0.94713124358297796</v>
      </c>
    </row>
    <row r="195" spans="1:16" x14ac:dyDescent="0.25">
      <c r="A195" t="str">
        <f t="shared" ref="A195:A258" si="3">C195&amp;B195</f>
        <v>mid_tier45556</v>
      </c>
      <c r="B195" s="3">
        <v>45556</v>
      </c>
      <c r="C195" t="s">
        <v>15</v>
      </c>
      <c r="D195">
        <v>29.979623034938861</v>
      </c>
      <c r="E195">
        <v>930.26770277415289</v>
      </c>
      <c r="F195">
        <v>3.4348000000000001</v>
      </c>
      <c r="G195">
        <v>0.122560153584916</v>
      </c>
      <c r="H195">
        <v>0.36640340855253828</v>
      </c>
      <c r="I195">
        <v>0.19355790022541031</v>
      </c>
      <c r="J195">
        <v>0.34030322795968071</v>
      </c>
      <c r="K195">
        <v>0</v>
      </c>
      <c r="L195">
        <v>0</v>
      </c>
      <c r="M195">
        <v>0.43203890953167001</v>
      </c>
      <c r="N195">
        <v>0.63628039942067416</v>
      </c>
      <c r="O195">
        <v>0.47442032249957339</v>
      </c>
      <c r="P195">
        <v>0.67381038377614177</v>
      </c>
    </row>
    <row r="196" spans="1:16" x14ac:dyDescent="0.25">
      <c r="A196" t="str">
        <f t="shared" si="3"/>
        <v>mid_tier45563</v>
      </c>
      <c r="B196" s="3">
        <v>45563</v>
      </c>
      <c r="C196" t="s">
        <v>15</v>
      </c>
      <c r="D196">
        <v>28.770625870255621</v>
      </c>
      <c r="E196">
        <v>748.03627262664611</v>
      </c>
      <c r="F196">
        <v>3.258</v>
      </c>
      <c r="G196">
        <v>0.1343550499088722</v>
      </c>
      <c r="H196">
        <v>0.40430422601910682</v>
      </c>
      <c r="I196">
        <v>7.7836038705710056E-2</v>
      </c>
      <c r="J196">
        <v>0.23789980971464059</v>
      </c>
      <c r="K196">
        <v>0.2857142857142857</v>
      </c>
      <c r="L196">
        <v>0</v>
      </c>
      <c r="M196">
        <v>0.53422576707878644</v>
      </c>
      <c r="N196">
        <v>0.55215026190168204</v>
      </c>
      <c r="O196">
        <v>0.25339977023182703</v>
      </c>
      <c r="P196">
        <v>0.37403637652176991</v>
      </c>
    </row>
    <row r="197" spans="1:16" x14ac:dyDescent="0.25">
      <c r="A197" t="str">
        <f t="shared" si="3"/>
        <v>mid_tier45570</v>
      </c>
      <c r="B197" s="3">
        <v>45570</v>
      </c>
      <c r="C197" t="s">
        <v>15</v>
      </c>
      <c r="D197">
        <v>24.974932223030159</v>
      </c>
      <c r="E197">
        <v>769.97716043601986</v>
      </c>
      <c r="F197">
        <v>3.4285999999999999</v>
      </c>
      <c r="G197">
        <v>1.8138130235552351E-2</v>
      </c>
      <c r="H197">
        <v>0.16930693307768249</v>
      </c>
      <c r="I197">
        <v>6.4189202187645053E-2</v>
      </c>
      <c r="J197">
        <v>0.18300979079652679</v>
      </c>
      <c r="K197">
        <v>0</v>
      </c>
      <c r="L197">
        <v>0</v>
      </c>
      <c r="M197">
        <v>0.21923318599187519</v>
      </c>
      <c r="N197">
        <v>0.36279976348354531</v>
      </c>
      <c r="O197">
        <v>0.1639618587056918</v>
      </c>
      <c r="P197">
        <v>0.21037906173924059</v>
      </c>
    </row>
    <row r="198" spans="1:16" x14ac:dyDescent="0.25">
      <c r="A198" t="str">
        <f t="shared" si="3"/>
        <v>mid_tier45577</v>
      </c>
      <c r="B198" s="3">
        <v>45577</v>
      </c>
      <c r="C198" t="s">
        <v>15</v>
      </c>
      <c r="D198">
        <v>23.852727425116171</v>
      </c>
      <c r="E198">
        <v>743.96656838937349</v>
      </c>
      <c r="F198">
        <v>3.44</v>
      </c>
      <c r="G198">
        <v>1.154122006445857E-2</v>
      </c>
      <c r="H198">
        <v>7.8049969236862443E-2</v>
      </c>
      <c r="I198">
        <v>7.2573383475719982E-2</v>
      </c>
      <c r="J198">
        <v>0.18051768127089901</v>
      </c>
      <c r="K198">
        <v>0.42857142857142849</v>
      </c>
      <c r="L198">
        <v>0</v>
      </c>
      <c r="M198">
        <v>0.34027257170205988</v>
      </c>
      <c r="N198">
        <v>0.34179862012560669</v>
      </c>
      <c r="O198">
        <v>0.1229221973090298</v>
      </c>
      <c r="P198">
        <v>0.13493095603500349</v>
      </c>
    </row>
    <row r="199" spans="1:16" x14ac:dyDescent="0.25">
      <c r="A199" t="str">
        <f t="shared" si="3"/>
        <v>mid_tier45584</v>
      </c>
      <c r="B199" s="3">
        <v>45584</v>
      </c>
      <c r="C199" t="s">
        <v>15</v>
      </c>
      <c r="D199">
        <v>23.606449177356069</v>
      </c>
      <c r="E199">
        <v>670.42315663691227</v>
      </c>
      <c r="F199">
        <v>3.3466</v>
      </c>
      <c r="G199">
        <v>4.9310597125190522E-2</v>
      </c>
      <c r="H199">
        <v>0.13762946465469569</v>
      </c>
      <c r="I199">
        <v>2.7215191046315462E-2</v>
      </c>
      <c r="J199">
        <v>0.1020240005272165</v>
      </c>
      <c r="K199">
        <v>0.7142857142857143</v>
      </c>
      <c r="L199">
        <v>0</v>
      </c>
      <c r="M199">
        <v>0.51579414718864836</v>
      </c>
      <c r="N199">
        <v>0.42345965859068863</v>
      </c>
      <c r="O199">
        <v>7.2516360776686273E-3</v>
      </c>
      <c r="P199">
        <v>4.4908309135933279E-2</v>
      </c>
    </row>
    <row r="200" spans="1:16" x14ac:dyDescent="0.25">
      <c r="A200" t="str">
        <f t="shared" si="3"/>
        <v>mid_tier45591</v>
      </c>
      <c r="B200" s="3">
        <v>45591</v>
      </c>
      <c r="C200" t="s">
        <v>15</v>
      </c>
      <c r="D200">
        <v>26.508990349376258</v>
      </c>
      <c r="E200">
        <v>746.22807833494164</v>
      </c>
      <c r="F200">
        <v>3.3376000000000001</v>
      </c>
      <c r="G200">
        <v>0.1072277838358054</v>
      </c>
      <c r="H200">
        <v>0.28374164863821638</v>
      </c>
      <c r="I200">
        <v>3.7793514384493389E-2</v>
      </c>
      <c r="J200">
        <v>9.65515063624557E-2</v>
      </c>
      <c r="K200">
        <v>0</v>
      </c>
      <c r="L200">
        <v>0</v>
      </c>
      <c r="M200">
        <v>0.57872800029594962</v>
      </c>
      <c r="N200">
        <v>0.48393905285532268</v>
      </c>
      <c r="O200">
        <v>0.57644908430547481</v>
      </c>
      <c r="P200">
        <v>0.3361665723425914</v>
      </c>
    </row>
    <row r="201" spans="1:16" x14ac:dyDescent="0.25">
      <c r="A201" t="str">
        <f t="shared" si="3"/>
        <v>mid_tier45598</v>
      </c>
      <c r="B201" s="3">
        <v>45598</v>
      </c>
      <c r="C201" t="s">
        <v>15</v>
      </c>
      <c r="D201">
        <v>25.961142627079081</v>
      </c>
      <c r="E201">
        <v>721.20054218025678</v>
      </c>
      <c r="F201">
        <v>3.3243999999999998</v>
      </c>
      <c r="G201">
        <v>3.809853296442571E-2</v>
      </c>
      <c r="H201">
        <v>0.17460219990319181</v>
      </c>
      <c r="I201">
        <v>4.7276812810786308E-2</v>
      </c>
      <c r="J201">
        <v>0.1113248803526897</v>
      </c>
      <c r="K201">
        <v>0</v>
      </c>
      <c r="L201">
        <v>0</v>
      </c>
      <c r="M201">
        <v>0.38477019914638239</v>
      </c>
      <c r="N201">
        <v>0.41550029780419889</v>
      </c>
      <c r="O201">
        <v>0.58495236507389348</v>
      </c>
      <c r="P201">
        <v>0.41873039599211392</v>
      </c>
    </row>
    <row r="202" spans="1:16" x14ac:dyDescent="0.25">
      <c r="A202" t="str">
        <f t="shared" si="3"/>
        <v>mid_tier45605</v>
      </c>
      <c r="B202" s="3">
        <v>45605</v>
      </c>
      <c r="C202" t="s">
        <v>15</v>
      </c>
      <c r="D202">
        <v>23.921457914463289</v>
      </c>
      <c r="E202">
        <v>710.94572921784902</v>
      </c>
      <c r="F202">
        <v>3.3917999999999999</v>
      </c>
      <c r="G202">
        <v>1.291304717447664E-2</v>
      </c>
      <c r="H202">
        <v>8.2850964280301087E-2</v>
      </c>
      <c r="I202">
        <v>1.3687957175343121E-2</v>
      </c>
      <c r="J202">
        <v>5.742823312775748E-2</v>
      </c>
      <c r="K202">
        <v>0</v>
      </c>
      <c r="L202">
        <v>0</v>
      </c>
      <c r="M202">
        <v>0.42624279900560169</v>
      </c>
      <c r="N202">
        <v>0.40703246356632938</v>
      </c>
      <c r="O202">
        <v>0.41082307404595159</v>
      </c>
      <c r="P202">
        <v>0.3569596733541851</v>
      </c>
    </row>
    <row r="203" spans="1:16" x14ac:dyDescent="0.25">
      <c r="A203" t="str">
        <f t="shared" si="3"/>
        <v>mid_tier45612</v>
      </c>
      <c r="B203" s="3">
        <v>45612</v>
      </c>
      <c r="C203" t="s">
        <v>15</v>
      </c>
      <c r="D203">
        <v>24.986933396595759</v>
      </c>
      <c r="E203">
        <v>831.81501277267273</v>
      </c>
      <c r="F203">
        <v>3.5051999999999999</v>
      </c>
      <c r="G203">
        <v>7.8046890974660402E-2</v>
      </c>
      <c r="H203">
        <v>0.20410759836116449</v>
      </c>
      <c r="I203">
        <v>4.5532858237621557E-2</v>
      </c>
      <c r="J203">
        <v>9.6610681780436775E-2</v>
      </c>
      <c r="K203">
        <v>0.7142857142857143</v>
      </c>
      <c r="L203">
        <v>0</v>
      </c>
      <c r="M203">
        <v>0.27158235049351259</v>
      </c>
      <c r="N203">
        <v>0.32363848830671188</v>
      </c>
      <c r="O203">
        <v>6.0328631643105923E-3</v>
      </c>
      <c r="P203">
        <v>0.1150092743765339</v>
      </c>
    </row>
    <row r="204" spans="1:16" x14ac:dyDescent="0.25">
      <c r="A204" t="str">
        <f t="shared" si="3"/>
        <v>mid_tier45619</v>
      </c>
      <c r="B204" s="3">
        <v>45619</v>
      </c>
      <c r="C204" t="s">
        <v>15</v>
      </c>
      <c r="D204">
        <v>26.026983431162481</v>
      </c>
      <c r="E204">
        <v>819.84997808161802</v>
      </c>
      <c r="F204">
        <v>3.4498000000000002</v>
      </c>
      <c r="G204">
        <v>7.5481880991197306E-2</v>
      </c>
      <c r="H204">
        <v>0.23381364230928001</v>
      </c>
      <c r="I204">
        <v>2.5263353480319651E-2</v>
      </c>
      <c r="J204">
        <v>7.314783543320573E-2</v>
      </c>
      <c r="K204">
        <v>0</v>
      </c>
      <c r="L204">
        <v>0</v>
      </c>
      <c r="M204">
        <v>0.47939681636230658</v>
      </c>
      <c r="N204">
        <v>0.39852894986767923</v>
      </c>
      <c r="O204">
        <v>0.41788854959910438</v>
      </c>
      <c r="P204">
        <v>0.27145207526807591</v>
      </c>
    </row>
    <row r="205" spans="1:16" x14ac:dyDescent="0.25">
      <c r="A205" t="str">
        <f t="shared" si="3"/>
        <v>mid_tier45626</v>
      </c>
      <c r="B205" s="3">
        <v>45626</v>
      </c>
      <c r="C205" t="s">
        <v>15</v>
      </c>
      <c r="D205">
        <v>23.717887067458239</v>
      </c>
      <c r="E205">
        <v>742.60704408211734</v>
      </c>
      <c r="F205">
        <v>3.444</v>
      </c>
      <c r="G205">
        <v>2.5139558711909089E-3</v>
      </c>
      <c r="H205">
        <v>7.7175695362454361E-2</v>
      </c>
      <c r="I205">
        <v>6.2636739438737252E-2</v>
      </c>
      <c r="J205">
        <v>0.13084328856851621</v>
      </c>
      <c r="K205">
        <v>0.5714285714285714</v>
      </c>
      <c r="L205">
        <v>0</v>
      </c>
      <c r="M205">
        <v>2.814963811674313E-2</v>
      </c>
      <c r="N205">
        <v>0.18347284592694821</v>
      </c>
      <c r="O205">
        <v>0.20668787325502799</v>
      </c>
      <c r="P205">
        <v>0.20131122160625961</v>
      </c>
    </row>
    <row r="206" spans="1:16" x14ac:dyDescent="0.25">
      <c r="A206" t="str">
        <f t="shared" si="3"/>
        <v>mid_tier45633</v>
      </c>
      <c r="B206" s="3">
        <v>45633</v>
      </c>
      <c r="C206" t="s">
        <v>15</v>
      </c>
      <c r="D206">
        <v>25.12512622098027</v>
      </c>
      <c r="E206">
        <v>706.76980059617495</v>
      </c>
      <c r="F206">
        <v>3.3369</v>
      </c>
      <c r="G206">
        <v>3.2586960010631112E-2</v>
      </c>
      <c r="H206">
        <v>9.8913806230004522E-2</v>
      </c>
      <c r="I206">
        <v>7.7757962982924644E-2</v>
      </c>
      <c r="J206">
        <v>0.1737747593317262</v>
      </c>
      <c r="K206">
        <v>0</v>
      </c>
      <c r="L206">
        <v>0</v>
      </c>
      <c r="M206">
        <v>0.37861611095541398</v>
      </c>
      <c r="N206">
        <v>0.29260646376024257</v>
      </c>
      <c r="O206">
        <v>8.9164042066134541E-2</v>
      </c>
      <c r="P206">
        <v>0.1127591252720361</v>
      </c>
    </row>
    <row r="207" spans="1:16" x14ac:dyDescent="0.25">
      <c r="A207" t="str">
        <f t="shared" si="3"/>
        <v>mid_tier45640</v>
      </c>
      <c r="B207" s="3">
        <v>45640</v>
      </c>
      <c r="C207" t="s">
        <v>15</v>
      </c>
      <c r="D207">
        <v>24.550788227641089</v>
      </c>
      <c r="E207">
        <v>717.37403201167274</v>
      </c>
      <c r="F207">
        <v>3.3748</v>
      </c>
      <c r="G207">
        <v>2.6868944197036861E-2</v>
      </c>
      <c r="H207">
        <v>9.219966103589658E-2</v>
      </c>
      <c r="I207">
        <v>3.3125839210589807E-2</v>
      </c>
      <c r="J207">
        <v>0.1101885727861763</v>
      </c>
      <c r="K207">
        <v>0</v>
      </c>
      <c r="L207">
        <v>0</v>
      </c>
      <c r="M207">
        <v>0.57236222290064953</v>
      </c>
      <c r="N207">
        <v>0.43334305784561311</v>
      </c>
      <c r="O207">
        <v>0.5101898330723279</v>
      </c>
      <c r="P207">
        <v>0.31995968596831498</v>
      </c>
    </row>
    <row r="208" spans="1:16" x14ac:dyDescent="0.25">
      <c r="A208" t="str">
        <f t="shared" si="3"/>
        <v>mid_tier45647</v>
      </c>
      <c r="B208" s="3">
        <v>45647</v>
      </c>
      <c r="C208" t="s">
        <v>15</v>
      </c>
      <c r="D208">
        <v>24.400587347603771</v>
      </c>
      <c r="E208">
        <v>689.0725866963304</v>
      </c>
      <c r="F208">
        <v>3.3407</v>
      </c>
      <c r="G208">
        <v>8.9641501857059172E-2</v>
      </c>
      <c r="H208">
        <v>0.23256505722299611</v>
      </c>
      <c r="I208">
        <v>2.7932057795606478E-3</v>
      </c>
      <c r="J208">
        <v>3.8057042738995829E-2</v>
      </c>
      <c r="K208">
        <v>0.8571428571428571</v>
      </c>
      <c r="L208">
        <v>0</v>
      </c>
      <c r="M208">
        <v>0.20743326074614871</v>
      </c>
      <c r="N208">
        <v>0.30036068191627829</v>
      </c>
      <c r="O208">
        <v>0.17216123437051259</v>
      </c>
      <c r="P208">
        <v>0.19727207458988369</v>
      </c>
    </row>
    <row r="209" spans="1:16" x14ac:dyDescent="0.25">
      <c r="A209" t="str">
        <f t="shared" si="3"/>
        <v>mid_tier45654</v>
      </c>
      <c r="B209" s="3">
        <v>45654</v>
      </c>
      <c r="C209" t="s">
        <v>15</v>
      </c>
      <c r="D209">
        <v>24.42777991690463</v>
      </c>
      <c r="E209">
        <v>716.95534056115093</v>
      </c>
      <c r="F209">
        <v>3.3793000000000002</v>
      </c>
      <c r="G209">
        <v>6.8675029349179864E-2</v>
      </c>
      <c r="H209">
        <v>0.22727699693259351</v>
      </c>
      <c r="I209">
        <v>2.6909753219450851E-2</v>
      </c>
      <c r="J209">
        <v>5.8445674192614108E-2</v>
      </c>
      <c r="K209">
        <v>0.5714285714285714</v>
      </c>
      <c r="L209">
        <v>0</v>
      </c>
      <c r="M209">
        <v>0.1427576172368166</v>
      </c>
      <c r="N209">
        <v>0.2065125166637313</v>
      </c>
      <c r="O209">
        <v>0.26808841497499558</v>
      </c>
      <c r="P209">
        <v>0.21302741868494951</v>
      </c>
    </row>
    <row r="210" spans="1:16" x14ac:dyDescent="0.25">
      <c r="A210" t="str">
        <f t="shared" si="3"/>
        <v>low_tier44933</v>
      </c>
      <c r="B210" s="3">
        <v>44933</v>
      </c>
      <c r="C210" t="s">
        <v>16</v>
      </c>
      <c r="D210">
        <v>27.569847953275278</v>
      </c>
      <c r="E210">
        <v>475.57987719399853</v>
      </c>
      <c r="F210">
        <v>2.8477999999999999</v>
      </c>
      <c r="G210">
        <v>7.0280752017177275E-2</v>
      </c>
      <c r="H210">
        <v>9.3434580834962533E-2</v>
      </c>
      <c r="I210">
        <v>8.2075120370979533E-3</v>
      </c>
      <c r="J210">
        <v>6.5566067111355528E-2</v>
      </c>
      <c r="K210">
        <v>0</v>
      </c>
      <c r="L210">
        <v>0</v>
      </c>
      <c r="M210">
        <v>0.42477335724793153</v>
      </c>
      <c r="N210">
        <v>0.2496421593251528</v>
      </c>
      <c r="O210">
        <v>0.67043705117311836</v>
      </c>
      <c r="P210">
        <v>0.3723201494027078</v>
      </c>
    </row>
    <row r="211" spans="1:16" x14ac:dyDescent="0.25">
      <c r="A211" t="str">
        <f t="shared" si="3"/>
        <v>low_tier44940</v>
      </c>
      <c r="B211" s="3">
        <v>44940</v>
      </c>
      <c r="C211" t="s">
        <v>16</v>
      </c>
      <c r="D211">
        <v>30.351496958331879</v>
      </c>
      <c r="E211">
        <v>560.2886338508066</v>
      </c>
      <c r="F211">
        <v>2.9157000000000002</v>
      </c>
      <c r="G211">
        <v>0.12941450480190961</v>
      </c>
      <c r="H211">
        <v>0.18899496199133259</v>
      </c>
      <c r="I211">
        <v>3.5584256650544571E-2</v>
      </c>
      <c r="J211">
        <v>0.28930428606567171</v>
      </c>
      <c r="K211">
        <v>0</v>
      </c>
      <c r="L211">
        <v>0</v>
      </c>
      <c r="M211">
        <v>0.14985130192274651</v>
      </c>
      <c r="N211">
        <v>0.1896578262998577</v>
      </c>
      <c r="O211">
        <v>0.52951823900595407</v>
      </c>
      <c r="P211">
        <v>0.40217431492273747</v>
      </c>
    </row>
    <row r="212" spans="1:16" x14ac:dyDescent="0.25">
      <c r="A212" t="str">
        <f t="shared" si="3"/>
        <v>low_tier44947</v>
      </c>
      <c r="B212" s="3">
        <v>44947</v>
      </c>
      <c r="C212" t="s">
        <v>16</v>
      </c>
      <c r="D212">
        <v>29.589823164262231</v>
      </c>
      <c r="E212">
        <v>597.41852968645446</v>
      </c>
      <c r="F212">
        <v>3.0053999999999998</v>
      </c>
      <c r="G212">
        <v>4.9793443417138053E-2</v>
      </c>
      <c r="H212">
        <v>0.1042700002419778</v>
      </c>
      <c r="I212">
        <v>2.7717448225600211E-2</v>
      </c>
      <c r="J212">
        <v>0.27410923903054379</v>
      </c>
      <c r="K212">
        <v>0</v>
      </c>
      <c r="L212">
        <v>0</v>
      </c>
      <c r="M212">
        <v>0.38986702171590842</v>
      </c>
      <c r="N212">
        <v>0.30122517688117317</v>
      </c>
      <c r="O212">
        <v>0.6082522645782279</v>
      </c>
      <c r="P212">
        <v>0.44841063585218077</v>
      </c>
    </row>
    <row r="213" spans="1:16" x14ac:dyDescent="0.25">
      <c r="A213" t="str">
        <f t="shared" si="3"/>
        <v>low_tier44954</v>
      </c>
      <c r="B213" s="3">
        <v>44954</v>
      </c>
      <c r="C213" t="s">
        <v>16</v>
      </c>
      <c r="D213">
        <v>29.084683912809961</v>
      </c>
      <c r="E213">
        <v>572.96827308235629</v>
      </c>
      <c r="F213">
        <v>2.9803999999999999</v>
      </c>
      <c r="G213">
        <v>6.7432788448000699E-2</v>
      </c>
      <c r="H213">
        <v>0.1103889908994676</v>
      </c>
      <c r="I213">
        <v>7.5742163942118454E-3</v>
      </c>
      <c r="J213">
        <v>0.1163252019876075</v>
      </c>
      <c r="K213">
        <v>0.8571428571428571</v>
      </c>
      <c r="L213">
        <v>0</v>
      </c>
      <c r="M213">
        <v>9.5198070100112192E-2</v>
      </c>
      <c r="N213">
        <v>0.1795357154387614</v>
      </c>
      <c r="O213">
        <v>2.985305987247981</v>
      </c>
      <c r="P213">
        <v>0.95505398520118689</v>
      </c>
    </row>
    <row r="214" spans="1:16" x14ac:dyDescent="0.25">
      <c r="A214" t="str">
        <f t="shared" si="3"/>
        <v>low_tier44961</v>
      </c>
      <c r="B214" s="3">
        <v>44961</v>
      </c>
      <c r="C214" t="s">
        <v>16</v>
      </c>
      <c r="D214">
        <v>31.213884855717971</v>
      </c>
      <c r="E214">
        <v>597.74589498699913</v>
      </c>
      <c r="F214">
        <v>2.9521999999999999</v>
      </c>
      <c r="G214">
        <v>0.1137951063709655</v>
      </c>
      <c r="H214">
        <v>0.17216343921017721</v>
      </c>
      <c r="I214">
        <v>4.3425308673426449E-2</v>
      </c>
      <c r="J214">
        <v>0.35466870891154972</v>
      </c>
      <c r="K214">
        <v>0</v>
      </c>
      <c r="L214">
        <v>0</v>
      </c>
      <c r="M214">
        <v>0.51566020479293018</v>
      </c>
      <c r="N214">
        <v>0.3646166735641293</v>
      </c>
      <c r="O214">
        <v>0.2933281091988138</v>
      </c>
      <c r="P214">
        <v>0.62734494090973025</v>
      </c>
    </row>
    <row r="215" spans="1:16" x14ac:dyDescent="0.25">
      <c r="A215" t="str">
        <f t="shared" si="3"/>
        <v>low_tier44968</v>
      </c>
      <c r="B215" s="3">
        <v>44968</v>
      </c>
      <c r="C215" t="s">
        <v>16</v>
      </c>
      <c r="D215">
        <v>28.462893591369561</v>
      </c>
      <c r="E215">
        <v>598.57465222650183</v>
      </c>
      <c r="F215">
        <v>3.0459000000000001</v>
      </c>
      <c r="G215">
        <v>3.5593683207655602E-2</v>
      </c>
      <c r="H215">
        <v>8.2052542372718348E-2</v>
      </c>
      <c r="I215">
        <v>2.6922115845964972E-2</v>
      </c>
      <c r="J215">
        <v>0.28170430094351578</v>
      </c>
      <c r="K215">
        <v>0</v>
      </c>
      <c r="L215">
        <v>0</v>
      </c>
      <c r="M215">
        <v>6.2894648165244732E-2</v>
      </c>
      <c r="N215">
        <v>0.1883651241945645</v>
      </c>
      <c r="O215">
        <v>0.63165844353295497</v>
      </c>
      <c r="P215">
        <v>0.52960741894116126</v>
      </c>
    </row>
    <row r="216" spans="1:16" x14ac:dyDescent="0.25">
      <c r="A216" t="str">
        <f t="shared" si="3"/>
        <v>low_tier44975</v>
      </c>
      <c r="B216" s="3">
        <v>44975</v>
      </c>
      <c r="C216" t="s">
        <v>16</v>
      </c>
      <c r="D216">
        <v>29.413484806832091</v>
      </c>
      <c r="E216">
        <v>561.50342496242467</v>
      </c>
      <c r="F216">
        <v>2.9493</v>
      </c>
      <c r="G216">
        <v>4.9335801119281042E-2</v>
      </c>
      <c r="H216">
        <v>8.2043891418484033E-2</v>
      </c>
      <c r="I216">
        <v>4.742370636408462E-2</v>
      </c>
      <c r="J216">
        <v>0.41140149889483613</v>
      </c>
      <c r="K216">
        <v>0.7142857142857143</v>
      </c>
      <c r="L216">
        <v>0</v>
      </c>
      <c r="M216">
        <v>0.5656654731275037</v>
      </c>
      <c r="N216">
        <v>0.39345262170150791</v>
      </c>
      <c r="O216">
        <v>5.8369158122921483E-2</v>
      </c>
      <c r="P216">
        <v>0.20785718497790409</v>
      </c>
    </row>
    <row r="217" spans="1:16" x14ac:dyDescent="0.25">
      <c r="A217" t="str">
        <f t="shared" si="3"/>
        <v>low_tier44982</v>
      </c>
      <c r="B217" s="3">
        <v>44982</v>
      </c>
      <c r="C217" t="s">
        <v>16</v>
      </c>
      <c r="D217">
        <v>33.080795935089533</v>
      </c>
      <c r="E217">
        <v>618.61088398617426</v>
      </c>
      <c r="F217">
        <v>2.9287000000000001</v>
      </c>
      <c r="G217">
        <v>0.28669525885728259</v>
      </c>
      <c r="H217">
        <v>0.37884213667953393</v>
      </c>
      <c r="I217">
        <v>5.2150108475680322E-2</v>
      </c>
      <c r="J217">
        <v>0.46577516156925303</v>
      </c>
      <c r="K217">
        <v>0</v>
      </c>
      <c r="L217">
        <v>0</v>
      </c>
      <c r="M217">
        <v>0.44522689936560461</v>
      </c>
      <c r="N217">
        <v>0.40837775084769112</v>
      </c>
      <c r="O217">
        <v>0.41214355474427028</v>
      </c>
      <c r="P217">
        <v>0.29470597603246268</v>
      </c>
    </row>
    <row r="218" spans="1:16" x14ac:dyDescent="0.25">
      <c r="A218" t="str">
        <f t="shared" si="3"/>
        <v>low_tier44989</v>
      </c>
      <c r="B218" s="3">
        <v>44989</v>
      </c>
      <c r="C218" t="s">
        <v>16</v>
      </c>
      <c r="D218">
        <v>31.053667284251379</v>
      </c>
      <c r="E218">
        <v>610.82563548122459</v>
      </c>
      <c r="F218">
        <v>2.9788999999999999</v>
      </c>
      <c r="G218">
        <v>9.4883758692421494E-2</v>
      </c>
      <c r="H218">
        <v>0.20337740490997569</v>
      </c>
      <c r="I218">
        <v>5.2276255757489357E-2</v>
      </c>
      <c r="J218">
        <v>0.47703847582879588</v>
      </c>
      <c r="K218">
        <v>0.5714285714285714</v>
      </c>
      <c r="L218">
        <v>0</v>
      </c>
      <c r="M218">
        <v>0.3374270463089728</v>
      </c>
      <c r="N218">
        <v>0.35913019995660161</v>
      </c>
      <c r="O218">
        <v>0.58282753292656664</v>
      </c>
      <c r="P218">
        <v>0.40623433495717881</v>
      </c>
    </row>
    <row r="219" spans="1:16" x14ac:dyDescent="0.25">
      <c r="A219" t="str">
        <f t="shared" si="3"/>
        <v>low_tier44996</v>
      </c>
      <c r="B219" s="3">
        <v>44996</v>
      </c>
      <c r="C219" t="s">
        <v>16</v>
      </c>
      <c r="D219">
        <v>32.109917478459487</v>
      </c>
      <c r="E219">
        <v>674.62936622243387</v>
      </c>
      <c r="F219">
        <v>3.0449000000000002</v>
      </c>
      <c r="G219">
        <v>9.0291470494669693E-2</v>
      </c>
      <c r="H219">
        <v>0.16024596061547611</v>
      </c>
      <c r="I219">
        <v>4.6779940102545582E-2</v>
      </c>
      <c r="J219">
        <v>0.44469531874713691</v>
      </c>
      <c r="K219">
        <v>0</v>
      </c>
      <c r="L219">
        <v>0</v>
      </c>
      <c r="M219">
        <v>1.8761088315845931</v>
      </c>
      <c r="N219">
        <v>0.85560301245717707</v>
      </c>
      <c r="O219">
        <v>0.59726686793420158</v>
      </c>
      <c r="P219">
        <v>0.44442874940681959</v>
      </c>
    </row>
    <row r="220" spans="1:16" x14ac:dyDescent="0.25">
      <c r="A220" t="str">
        <f t="shared" si="3"/>
        <v>low_tier45003</v>
      </c>
      <c r="B220" s="3">
        <v>45003</v>
      </c>
      <c r="C220" t="s">
        <v>16</v>
      </c>
      <c r="D220">
        <v>30.767890224957291</v>
      </c>
      <c r="E220">
        <v>545.20701478624312</v>
      </c>
      <c r="F220">
        <v>2.8748999999999998</v>
      </c>
      <c r="G220">
        <v>1.5816751852811319E-2</v>
      </c>
      <c r="H220">
        <v>5.3365964770015928E-2</v>
      </c>
      <c r="I220">
        <v>1.7300828581566181E-2</v>
      </c>
      <c r="J220">
        <v>0.22983958091485659</v>
      </c>
      <c r="K220">
        <v>0.14285714285714279</v>
      </c>
      <c r="L220">
        <v>0</v>
      </c>
      <c r="M220">
        <v>0.5669400970587497</v>
      </c>
      <c r="N220">
        <v>0.69154638023601689</v>
      </c>
      <c r="O220">
        <v>2.7905002521551241</v>
      </c>
      <c r="P220">
        <v>0.94374037995423776</v>
      </c>
    </row>
    <row r="221" spans="1:16" x14ac:dyDescent="0.25">
      <c r="A221" t="str">
        <f t="shared" si="3"/>
        <v>low_tier45010</v>
      </c>
      <c r="B221" s="3">
        <v>45010</v>
      </c>
      <c r="C221" t="s">
        <v>16</v>
      </c>
      <c r="D221">
        <v>30.1753514318053</v>
      </c>
      <c r="E221">
        <v>613.16314109428379</v>
      </c>
      <c r="F221">
        <v>3.0118</v>
      </c>
      <c r="G221">
        <v>7.3867912657290993E-2</v>
      </c>
      <c r="H221">
        <v>0.1087422267101206</v>
      </c>
      <c r="I221">
        <v>3.2242027542326759E-2</v>
      </c>
      <c r="J221">
        <v>0.29564502715205387</v>
      </c>
      <c r="K221">
        <v>1</v>
      </c>
      <c r="L221">
        <v>0</v>
      </c>
      <c r="M221">
        <v>0.48419063610431362</v>
      </c>
      <c r="N221">
        <v>0.55876298481043774</v>
      </c>
      <c r="O221">
        <v>0.3897732351269898</v>
      </c>
      <c r="P221">
        <v>0.64026766181412453</v>
      </c>
    </row>
    <row r="222" spans="1:16" x14ac:dyDescent="0.25">
      <c r="A222" t="str">
        <f t="shared" si="3"/>
        <v>low_tier45017</v>
      </c>
      <c r="B222" s="3">
        <v>45017</v>
      </c>
      <c r="C222" t="s">
        <v>16</v>
      </c>
      <c r="D222">
        <v>30.33363638385956</v>
      </c>
      <c r="E222">
        <v>555.40888218846851</v>
      </c>
      <c r="F222">
        <v>2.9072</v>
      </c>
      <c r="G222">
        <v>5.3461101946120838E-2</v>
      </c>
      <c r="H222">
        <v>9.2847852432486791E-2</v>
      </c>
      <c r="I222">
        <v>3.9881783365360482E-2</v>
      </c>
      <c r="J222">
        <v>0.36270950253260598</v>
      </c>
      <c r="K222">
        <v>0</v>
      </c>
      <c r="L222">
        <v>0</v>
      </c>
      <c r="M222">
        <v>0.58865959505960419</v>
      </c>
      <c r="N222">
        <v>0.54104901332364119</v>
      </c>
      <c r="O222">
        <v>0.29223137056079018</v>
      </c>
      <c r="P222">
        <v>0.37828473931149798</v>
      </c>
    </row>
    <row r="223" spans="1:16" x14ac:dyDescent="0.25">
      <c r="A223" t="str">
        <f t="shared" si="3"/>
        <v>low_tier45024</v>
      </c>
      <c r="B223" s="3">
        <v>45024</v>
      </c>
      <c r="C223" t="s">
        <v>16</v>
      </c>
      <c r="D223">
        <v>34.234035207131413</v>
      </c>
      <c r="E223">
        <v>671.67177076391818</v>
      </c>
      <c r="F223">
        <v>2.9763000000000002</v>
      </c>
      <c r="G223">
        <v>7.1643324002360245E-2</v>
      </c>
      <c r="H223">
        <v>0.11365456381210159</v>
      </c>
      <c r="I223">
        <v>0.18439939022534479</v>
      </c>
      <c r="J223">
        <v>0.91398307344916774</v>
      </c>
      <c r="K223">
        <v>0</v>
      </c>
      <c r="L223">
        <v>0</v>
      </c>
      <c r="M223">
        <v>0.56414883531213644</v>
      </c>
      <c r="N223">
        <v>0.52334944956585805</v>
      </c>
      <c r="O223">
        <v>0.38734696572559663</v>
      </c>
      <c r="P223">
        <v>0.33225412714536728</v>
      </c>
    </row>
    <row r="224" spans="1:16" x14ac:dyDescent="0.25">
      <c r="A224" t="str">
        <f t="shared" si="3"/>
        <v>low_tier45031</v>
      </c>
      <c r="B224" s="3">
        <v>45031</v>
      </c>
      <c r="C224" t="s">
        <v>16</v>
      </c>
      <c r="D224">
        <v>30.810332664722381</v>
      </c>
      <c r="E224">
        <v>624.83354644056988</v>
      </c>
      <c r="F224">
        <v>3.0095999999999998</v>
      </c>
      <c r="G224">
        <v>1.953729539520286E-2</v>
      </c>
      <c r="H224">
        <v>4.8840288551719568E-2</v>
      </c>
      <c r="I224">
        <v>3.7776272069616271E-2</v>
      </c>
      <c r="J224">
        <v>0.54584923626901594</v>
      </c>
      <c r="K224">
        <v>0.7142857142857143</v>
      </c>
      <c r="L224">
        <v>0</v>
      </c>
      <c r="M224">
        <v>0.43785633229421478</v>
      </c>
      <c r="N224">
        <v>0.45820755773901478</v>
      </c>
      <c r="O224">
        <v>0.45328449314292052</v>
      </c>
      <c r="P224">
        <v>0.35227531052663502</v>
      </c>
    </row>
    <row r="225" spans="1:16" x14ac:dyDescent="0.25">
      <c r="A225" t="str">
        <f t="shared" si="3"/>
        <v>low_tier45038</v>
      </c>
      <c r="B225" s="3">
        <v>45038</v>
      </c>
      <c r="C225" t="s">
        <v>16</v>
      </c>
      <c r="D225">
        <v>30.331004128930939</v>
      </c>
      <c r="E225">
        <v>656.05961930877606</v>
      </c>
      <c r="F225">
        <v>3.0741000000000001</v>
      </c>
      <c r="G225">
        <v>0.1213084397073966</v>
      </c>
      <c r="H225">
        <v>0.1698574330610966</v>
      </c>
      <c r="I225">
        <v>8.1593691094827541E-3</v>
      </c>
      <c r="J225">
        <v>0.18558811980298509</v>
      </c>
      <c r="K225">
        <v>0</v>
      </c>
      <c r="L225">
        <v>0</v>
      </c>
      <c r="M225">
        <v>1.843880605276236</v>
      </c>
      <c r="N225">
        <v>0.86297792864843526</v>
      </c>
      <c r="O225">
        <v>0.15524585119983861</v>
      </c>
      <c r="P225">
        <v>0.19829963479837881</v>
      </c>
    </row>
    <row r="226" spans="1:16" x14ac:dyDescent="0.25">
      <c r="A226" t="str">
        <f t="shared" si="3"/>
        <v>low_tier45045</v>
      </c>
      <c r="B226" s="3">
        <v>45045</v>
      </c>
      <c r="C226" t="s">
        <v>16</v>
      </c>
      <c r="D226">
        <v>30.535597950933131</v>
      </c>
      <c r="E226">
        <v>616.5137226293399</v>
      </c>
      <c r="F226">
        <v>3.0053000000000001</v>
      </c>
      <c r="G226">
        <v>3.8732684768916427E-2</v>
      </c>
      <c r="H226">
        <v>8.5736353392413686E-2</v>
      </c>
      <c r="I226">
        <v>4.3110131637198283E-2</v>
      </c>
      <c r="J226">
        <v>0.36481909988815903</v>
      </c>
      <c r="K226">
        <v>0</v>
      </c>
      <c r="L226">
        <v>0</v>
      </c>
      <c r="M226">
        <v>0.41068734968939308</v>
      </c>
      <c r="N226">
        <v>0.64599761269049805</v>
      </c>
      <c r="O226">
        <v>0.12025514737738589</v>
      </c>
      <c r="P226">
        <v>0.12968526777701669</v>
      </c>
    </row>
    <row r="227" spans="1:16" x14ac:dyDescent="0.25">
      <c r="A227" t="str">
        <f t="shared" si="3"/>
        <v>low_tier45052</v>
      </c>
      <c r="B227" s="3">
        <v>45052</v>
      </c>
      <c r="C227" t="s">
        <v>16</v>
      </c>
      <c r="D227">
        <v>31.98166737591627</v>
      </c>
      <c r="E227">
        <v>700.07869885880723</v>
      </c>
      <c r="F227">
        <v>3.0859999999999999</v>
      </c>
      <c r="G227">
        <v>8.9136253597153492E-2</v>
      </c>
      <c r="H227">
        <v>0.1352047871909422</v>
      </c>
      <c r="I227">
        <v>4.5272903831419797E-2</v>
      </c>
      <c r="J227">
        <v>0.41254134559681521</v>
      </c>
      <c r="K227">
        <v>0.2857142857142857</v>
      </c>
      <c r="L227">
        <v>0</v>
      </c>
      <c r="M227">
        <v>1.818970452321268</v>
      </c>
      <c r="N227">
        <v>0.88507453879462494</v>
      </c>
      <c r="O227">
        <v>0.62396525367429967</v>
      </c>
      <c r="P227">
        <v>0.3826040066005082</v>
      </c>
    </row>
    <row r="228" spans="1:16" x14ac:dyDescent="0.25">
      <c r="A228" t="str">
        <f t="shared" si="3"/>
        <v>low_tier45059</v>
      </c>
      <c r="B228" s="3">
        <v>45059</v>
      </c>
      <c r="C228" t="s">
        <v>16</v>
      </c>
      <c r="D228">
        <v>36.113645918581433</v>
      </c>
      <c r="E228">
        <v>708.18859646338171</v>
      </c>
      <c r="F228">
        <v>2.9759000000000002</v>
      </c>
      <c r="G228">
        <v>0.13478003348100451</v>
      </c>
      <c r="H228">
        <v>0.20401146087995381</v>
      </c>
      <c r="I228">
        <v>0.19145239928425481</v>
      </c>
      <c r="J228">
        <v>0.92453084678376374</v>
      </c>
      <c r="K228">
        <v>0</v>
      </c>
      <c r="L228">
        <v>0</v>
      </c>
      <c r="M228">
        <v>0.33426486306539688</v>
      </c>
      <c r="N228">
        <v>0.64105053915532217</v>
      </c>
      <c r="O228">
        <v>0.59426024229129326</v>
      </c>
      <c r="P228">
        <v>0.43617694607759538</v>
      </c>
    </row>
    <row r="229" spans="1:16" x14ac:dyDescent="0.25">
      <c r="A229" t="str">
        <f t="shared" si="3"/>
        <v>low_tier45066</v>
      </c>
      <c r="B229" s="3">
        <v>45066</v>
      </c>
      <c r="C229" t="s">
        <v>16</v>
      </c>
      <c r="D229">
        <v>31.273028295235509</v>
      </c>
      <c r="E229">
        <v>669.55553580099229</v>
      </c>
      <c r="F229">
        <v>3.0638999999999998</v>
      </c>
      <c r="G229">
        <v>9.9822098896352643E-2</v>
      </c>
      <c r="H229">
        <v>0.1727298992036462</v>
      </c>
      <c r="I229">
        <v>1.3018476453558879E-3</v>
      </c>
      <c r="J229">
        <v>0.32236621408827748</v>
      </c>
      <c r="K229">
        <v>0</v>
      </c>
      <c r="L229">
        <v>0</v>
      </c>
      <c r="M229">
        <v>0.315297696801079</v>
      </c>
      <c r="N229">
        <v>0.45666882216145988</v>
      </c>
      <c r="O229">
        <v>0.66493265065813045</v>
      </c>
      <c r="P229">
        <v>0.48395635634356488</v>
      </c>
    </row>
    <row r="230" spans="1:16" x14ac:dyDescent="0.25">
      <c r="A230" t="str">
        <f t="shared" si="3"/>
        <v>low_tier45073</v>
      </c>
      <c r="B230" s="3">
        <v>45073</v>
      </c>
      <c r="C230" t="s">
        <v>16</v>
      </c>
      <c r="D230">
        <v>29.33780254738992</v>
      </c>
      <c r="E230">
        <v>590.8633433044331</v>
      </c>
      <c r="F230">
        <v>3.0028000000000001</v>
      </c>
      <c r="G230">
        <v>8.5705604530039212E-2</v>
      </c>
      <c r="H230">
        <v>0.14807341080937281</v>
      </c>
      <c r="I230">
        <v>6.4002172822831566E-3</v>
      </c>
      <c r="J230">
        <v>0.1175127052277425</v>
      </c>
      <c r="K230">
        <v>0</v>
      </c>
      <c r="L230">
        <v>0</v>
      </c>
      <c r="M230">
        <v>0.53751724292970016</v>
      </c>
      <c r="N230">
        <v>0.47748998571212459</v>
      </c>
      <c r="O230">
        <v>9.5832328842979764E-2</v>
      </c>
      <c r="P230">
        <v>0.2111130436951911</v>
      </c>
    </row>
    <row r="231" spans="1:16" x14ac:dyDescent="0.25">
      <c r="A231" t="str">
        <f t="shared" si="3"/>
        <v>low_tier45080</v>
      </c>
      <c r="B231" s="3">
        <v>45080</v>
      </c>
      <c r="C231" t="s">
        <v>16</v>
      </c>
      <c r="D231">
        <v>28.88778611135746</v>
      </c>
      <c r="E231">
        <v>560.71192842144819</v>
      </c>
      <c r="F231">
        <v>2.9657</v>
      </c>
      <c r="G231">
        <v>1.5674903701487691E-2</v>
      </c>
      <c r="H231">
        <v>5.0690213508937453E-2</v>
      </c>
      <c r="I231">
        <v>3.5172502782042099E-2</v>
      </c>
      <c r="J231">
        <v>0.29587119893129682</v>
      </c>
      <c r="K231">
        <v>0</v>
      </c>
      <c r="L231">
        <v>0</v>
      </c>
      <c r="M231">
        <v>0.1962369587547968</v>
      </c>
      <c r="N231">
        <v>0.31446125558008098</v>
      </c>
      <c r="O231">
        <v>0.38544185963186711</v>
      </c>
      <c r="P231">
        <v>0.28134475225335381</v>
      </c>
    </row>
    <row r="232" spans="1:16" x14ac:dyDescent="0.25">
      <c r="A232" t="str">
        <f t="shared" si="3"/>
        <v>low_tier45087</v>
      </c>
      <c r="B232" s="3">
        <v>45087</v>
      </c>
      <c r="C232" t="s">
        <v>16</v>
      </c>
      <c r="D232">
        <v>28.210577924897549</v>
      </c>
      <c r="E232">
        <v>573.80315499241613</v>
      </c>
      <c r="F232">
        <v>3.0124</v>
      </c>
      <c r="G232">
        <v>4.0643072363573542E-2</v>
      </c>
      <c r="H232">
        <v>6.424894992276739E-2</v>
      </c>
      <c r="I232">
        <v>5.0838901621845494E-3</v>
      </c>
      <c r="J232">
        <v>0.10131931846300719</v>
      </c>
      <c r="K232">
        <v>0</v>
      </c>
      <c r="L232">
        <v>0</v>
      </c>
      <c r="M232">
        <v>0.4840546857264989</v>
      </c>
      <c r="N232">
        <v>0.39747486601772503</v>
      </c>
      <c r="O232">
        <v>0.62507475065062157</v>
      </c>
      <c r="P232">
        <v>0.42302947042011507</v>
      </c>
    </row>
    <row r="233" spans="1:16" x14ac:dyDescent="0.25">
      <c r="A233" t="str">
        <f t="shared" si="3"/>
        <v>low_tier45094</v>
      </c>
      <c r="B233" s="3">
        <v>45094</v>
      </c>
      <c r="C233" t="s">
        <v>16</v>
      </c>
      <c r="D233">
        <v>28.013388507578021</v>
      </c>
      <c r="E233">
        <v>544.30013870224093</v>
      </c>
      <c r="F233">
        <v>2.9666999999999999</v>
      </c>
      <c r="G233">
        <v>0.10171509947726549</v>
      </c>
      <c r="H233">
        <v>0.14740580775431061</v>
      </c>
      <c r="I233">
        <v>1.481465604016483E-2</v>
      </c>
      <c r="J233">
        <v>0.13796551611059399</v>
      </c>
      <c r="K233">
        <v>0</v>
      </c>
      <c r="L233">
        <v>0</v>
      </c>
      <c r="M233">
        <v>0.19608865382302371</v>
      </c>
      <c r="N233">
        <v>0.2777694425233791</v>
      </c>
      <c r="O233">
        <v>0.28401645167220418</v>
      </c>
      <c r="P233">
        <v>0.29231346195097319</v>
      </c>
    </row>
    <row r="234" spans="1:16" x14ac:dyDescent="0.25">
      <c r="A234" t="str">
        <f t="shared" si="3"/>
        <v>low_tier45101</v>
      </c>
      <c r="B234" s="3">
        <v>45101</v>
      </c>
      <c r="C234" t="s">
        <v>16</v>
      </c>
      <c r="D234">
        <v>29.885174197275131</v>
      </c>
      <c r="E234">
        <v>587.2436729764562</v>
      </c>
      <c r="F234">
        <v>2.9782000000000002</v>
      </c>
      <c r="G234">
        <v>0.10987403856517371</v>
      </c>
      <c r="H234">
        <v>0.17439548704813901</v>
      </c>
      <c r="I234">
        <v>5.2788652148345661E-2</v>
      </c>
      <c r="J234">
        <v>0.42196445010693162</v>
      </c>
      <c r="K234">
        <v>0</v>
      </c>
      <c r="L234">
        <v>0</v>
      </c>
      <c r="M234">
        <v>0.12622724148412909</v>
      </c>
      <c r="N234">
        <v>0.18748549377358301</v>
      </c>
      <c r="O234">
        <v>1.817531681205967E-2</v>
      </c>
      <c r="P234">
        <v>0.1005852694306076</v>
      </c>
    </row>
    <row r="235" spans="1:16" x14ac:dyDescent="0.25">
      <c r="A235" t="str">
        <f t="shared" si="3"/>
        <v>low_tier45108</v>
      </c>
      <c r="B235" s="3">
        <v>45108</v>
      </c>
      <c r="C235" t="s">
        <v>16</v>
      </c>
      <c r="D235">
        <v>30.777079239213251</v>
      </c>
      <c r="E235">
        <v>647.54974719304664</v>
      </c>
      <c r="F235">
        <v>3.0464000000000002</v>
      </c>
      <c r="G235">
        <v>7.374400710197189E-2</v>
      </c>
      <c r="H235">
        <v>0.1327759708490778</v>
      </c>
      <c r="I235">
        <v>5.9826405603901817E-2</v>
      </c>
      <c r="J235">
        <v>0.5143505700857578</v>
      </c>
      <c r="K235">
        <v>0.7142857142857143</v>
      </c>
      <c r="L235">
        <v>0</v>
      </c>
      <c r="M235">
        <v>0.34566040609529852</v>
      </c>
      <c r="N235">
        <v>0.27540995070278418</v>
      </c>
      <c r="O235">
        <v>0.46080658467671792</v>
      </c>
      <c r="P235">
        <v>0.29046640050027223</v>
      </c>
    </row>
    <row r="236" spans="1:16" x14ac:dyDescent="0.25">
      <c r="A236" t="str">
        <f t="shared" si="3"/>
        <v>low_tier45115</v>
      </c>
      <c r="B236" s="3">
        <v>45115</v>
      </c>
      <c r="C236" t="s">
        <v>16</v>
      </c>
      <c r="D236">
        <v>27.382993771664172</v>
      </c>
      <c r="E236">
        <v>530.95624923256833</v>
      </c>
      <c r="F236">
        <v>2.9647000000000001</v>
      </c>
      <c r="G236">
        <v>9.0018943317053731E-3</v>
      </c>
      <c r="H236">
        <v>3.8695682480780473E-2</v>
      </c>
      <c r="I236">
        <v>1.148589944499097E-2</v>
      </c>
      <c r="J236">
        <v>0.2027597958677918</v>
      </c>
      <c r="K236">
        <v>0</v>
      </c>
      <c r="L236">
        <v>0</v>
      </c>
      <c r="M236">
        <v>7.6645099841222253E-2</v>
      </c>
      <c r="N236">
        <v>0.15764335935885701</v>
      </c>
      <c r="O236">
        <v>0.41901920830368589</v>
      </c>
      <c r="P236">
        <v>0.32223926669498659</v>
      </c>
    </row>
    <row r="237" spans="1:16" x14ac:dyDescent="0.25">
      <c r="A237" t="str">
        <f t="shared" si="3"/>
        <v>low_tier45122</v>
      </c>
      <c r="B237" s="3">
        <v>45122</v>
      </c>
      <c r="C237" t="s">
        <v>16</v>
      </c>
      <c r="D237">
        <v>27.659078228394939</v>
      </c>
      <c r="E237">
        <v>566.73451289981222</v>
      </c>
      <c r="F237">
        <v>3.0198999999999998</v>
      </c>
      <c r="G237">
        <v>1.409873101562766E-2</v>
      </c>
      <c r="H237">
        <v>2.6534787832538709E-2</v>
      </c>
      <c r="I237">
        <v>4.2716691402765988E-2</v>
      </c>
      <c r="J237">
        <v>0.36518532428125933</v>
      </c>
      <c r="K237">
        <v>0.42857142857142849</v>
      </c>
      <c r="L237">
        <v>0</v>
      </c>
      <c r="M237">
        <v>2.752871038750726E-2</v>
      </c>
      <c r="N237">
        <v>7.982144765274185E-2</v>
      </c>
      <c r="O237">
        <v>0.2337895043797891</v>
      </c>
      <c r="P237">
        <v>0.2322853973545892</v>
      </c>
    </row>
    <row r="238" spans="1:16" x14ac:dyDescent="0.25">
      <c r="A238" t="str">
        <f t="shared" si="3"/>
        <v>low_tier45129</v>
      </c>
      <c r="B238" s="3">
        <v>45129</v>
      </c>
      <c r="C238" t="s">
        <v>16</v>
      </c>
      <c r="D238">
        <v>27.99939999837046</v>
      </c>
      <c r="E238">
        <v>571.18775996675743</v>
      </c>
      <c r="F238">
        <v>3.0156000000000001</v>
      </c>
      <c r="G238">
        <v>7.1313003162910556E-4</v>
      </c>
      <c r="H238">
        <v>6.2586718394318404E-3</v>
      </c>
      <c r="I238">
        <v>3.3144165762516782E-2</v>
      </c>
      <c r="J238">
        <v>0.32901663027063621</v>
      </c>
      <c r="K238">
        <v>0.5714285714285714</v>
      </c>
      <c r="L238">
        <v>0</v>
      </c>
      <c r="M238">
        <v>0.2208480653132851</v>
      </c>
      <c r="N238">
        <v>0.16291613501425151</v>
      </c>
      <c r="O238">
        <v>0.37688970655681903</v>
      </c>
      <c r="P238">
        <v>0.28291166958001052</v>
      </c>
    </row>
    <row r="239" spans="1:16" x14ac:dyDescent="0.25">
      <c r="A239" t="str">
        <f t="shared" si="3"/>
        <v>low_tier45136</v>
      </c>
      <c r="B239" s="3">
        <v>45136</v>
      </c>
      <c r="C239" t="s">
        <v>16</v>
      </c>
      <c r="D239">
        <v>26.629629723473801</v>
      </c>
      <c r="E239">
        <v>509.95740920452317</v>
      </c>
      <c r="F239">
        <v>2.9521999999999999</v>
      </c>
      <c r="G239">
        <v>4.0508301242760641E-2</v>
      </c>
      <c r="H239">
        <v>5.5206715014781457E-2</v>
      </c>
      <c r="I239">
        <v>6.036919858218733E-3</v>
      </c>
      <c r="J239">
        <v>0.1161136917372846</v>
      </c>
      <c r="K239">
        <v>0.8571428571428571</v>
      </c>
      <c r="L239">
        <v>0</v>
      </c>
      <c r="M239">
        <v>0.28534285533273313</v>
      </c>
      <c r="N239">
        <v>0.2326536306906708</v>
      </c>
      <c r="O239">
        <v>0.62345452202563312</v>
      </c>
      <c r="P239">
        <v>0.42267481938386969</v>
      </c>
    </row>
    <row r="240" spans="1:16" x14ac:dyDescent="0.25">
      <c r="A240" t="str">
        <f t="shared" si="3"/>
        <v>low_tier45143</v>
      </c>
      <c r="B240" s="3">
        <v>45143</v>
      </c>
      <c r="C240" t="s">
        <v>16</v>
      </c>
      <c r="D240">
        <v>28.478080571012391</v>
      </c>
      <c r="E240">
        <v>509.18808060970161</v>
      </c>
      <c r="F240">
        <v>2.8839000000000001</v>
      </c>
      <c r="G240">
        <v>7.0676726665635015E-2</v>
      </c>
      <c r="H240">
        <v>0.1049009738725</v>
      </c>
      <c r="I240">
        <v>2.8806462365831439E-2</v>
      </c>
      <c r="J240">
        <v>0.24846874795596161</v>
      </c>
      <c r="K240">
        <v>0</v>
      </c>
      <c r="L240">
        <v>0</v>
      </c>
      <c r="M240">
        <v>0.48069025597127812</v>
      </c>
      <c r="N240">
        <v>0.36549198968422891</v>
      </c>
      <c r="O240">
        <v>0.22562017010267621</v>
      </c>
      <c r="P240">
        <v>0.26071904019426401</v>
      </c>
    </row>
    <row r="241" spans="1:16" x14ac:dyDescent="0.25">
      <c r="A241" t="str">
        <f t="shared" si="3"/>
        <v>low_tier45150</v>
      </c>
      <c r="B241" s="3">
        <v>45150</v>
      </c>
      <c r="C241" t="s">
        <v>16</v>
      </c>
      <c r="D241">
        <v>27.220081802566181</v>
      </c>
      <c r="E241">
        <v>496.7664928968328</v>
      </c>
      <c r="F241">
        <v>2.9043000000000001</v>
      </c>
      <c r="G241">
        <v>5.1370380476883672E-2</v>
      </c>
      <c r="H241">
        <v>8.9312714082662364E-2</v>
      </c>
      <c r="I241">
        <v>1.8819957776774952E-2</v>
      </c>
      <c r="J241">
        <v>0.19863950517265749</v>
      </c>
      <c r="K241">
        <v>0</v>
      </c>
      <c r="L241">
        <v>0</v>
      </c>
      <c r="M241">
        <v>0.1631580744177368</v>
      </c>
      <c r="N241">
        <v>0.24601433107730769</v>
      </c>
      <c r="O241">
        <v>6.2768584395080429E-2</v>
      </c>
      <c r="P241">
        <v>0.1161439531409382</v>
      </c>
    </row>
    <row r="242" spans="1:16" x14ac:dyDescent="0.25">
      <c r="A242" t="str">
        <f t="shared" si="3"/>
        <v>low_tier45157</v>
      </c>
      <c r="B242" s="3">
        <v>45157</v>
      </c>
      <c r="C242" t="s">
        <v>16</v>
      </c>
      <c r="D242">
        <v>30.542098488072799</v>
      </c>
      <c r="G242">
        <v>5.4223047227009893E-2</v>
      </c>
      <c r="H242">
        <v>8.9963582273421938E-2</v>
      </c>
      <c r="I242">
        <v>5.2525698625159281E-2</v>
      </c>
      <c r="J242">
        <v>0.43046616887074862</v>
      </c>
      <c r="K242">
        <v>0.14285714285714279</v>
      </c>
      <c r="L242">
        <v>0</v>
      </c>
      <c r="M242">
        <v>1.917367905857984</v>
      </c>
      <c r="N242">
        <v>0.84872942401478568</v>
      </c>
      <c r="O242">
        <v>0.43906536442773519</v>
      </c>
      <c r="P242">
        <v>0.28318254416235289</v>
      </c>
    </row>
    <row r="243" spans="1:16" x14ac:dyDescent="0.25">
      <c r="A243" t="str">
        <f t="shared" si="3"/>
        <v>low_tier45164</v>
      </c>
      <c r="B243" s="3">
        <v>45164</v>
      </c>
      <c r="C243" t="s">
        <v>16</v>
      </c>
      <c r="D243">
        <v>29.375706599762172</v>
      </c>
      <c r="G243">
        <v>6.6904754480263229E-2</v>
      </c>
      <c r="H243">
        <v>0.10683850216662009</v>
      </c>
      <c r="I243">
        <v>1.6106359205791621E-2</v>
      </c>
      <c r="J243">
        <v>0.21741736141555579</v>
      </c>
      <c r="K243">
        <v>0</v>
      </c>
      <c r="L243">
        <v>0</v>
      </c>
      <c r="M243">
        <v>0.42929645864998728</v>
      </c>
      <c r="N243">
        <v>0.64004356386483297</v>
      </c>
      <c r="O243">
        <v>0.58743589307905764</v>
      </c>
    </row>
    <row r="244" spans="1:16" x14ac:dyDescent="0.25">
      <c r="A244" t="str">
        <f t="shared" si="3"/>
        <v>low_tier45171</v>
      </c>
      <c r="B244" s="3">
        <v>45171</v>
      </c>
      <c r="C244" t="s">
        <v>16</v>
      </c>
      <c r="D244">
        <v>28.577060337687762</v>
      </c>
      <c r="G244">
        <v>7.0197684124152324E-2</v>
      </c>
      <c r="H244">
        <v>0.1145417801233695</v>
      </c>
      <c r="I244">
        <v>2.6180090530765081E-2</v>
      </c>
      <c r="J244">
        <v>0.24832765487977371</v>
      </c>
      <c r="K244">
        <v>0</v>
      </c>
      <c r="L244">
        <v>0</v>
      </c>
      <c r="M244">
        <v>0.33764540684958477</v>
      </c>
      <c r="N244">
        <v>0.4668141019209322</v>
      </c>
      <c r="O244">
        <v>0.14845578394391809</v>
      </c>
    </row>
    <row r="245" spans="1:16" x14ac:dyDescent="0.25">
      <c r="A245" t="str">
        <f t="shared" si="3"/>
        <v>low_tier45178</v>
      </c>
      <c r="B245" s="3">
        <v>45178</v>
      </c>
      <c r="C245" t="s">
        <v>16</v>
      </c>
      <c r="D245">
        <v>34.046750134556333</v>
      </c>
      <c r="G245">
        <v>0.1067637384695149</v>
      </c>
      <c r="H245">
        <v>0.1638703764248802</v>
      </c>
      <c r="I245">
        <v>0.1935883416798346</v>
      </c>
      <c r="J245">
        <v>0.92158357944368663</v>
      </c>
      <c r="K245">
        <v>0</v>
      </c>
      <c r="L245">
        <v>0</v>
      </c>
      <c r="M245">
        <v>8.5349306143533157E-2</v>
      </c>
      <c r="N245">
        <v>0.24832591541096849</v>
      </c>
      <c r="O245">
        <v>0.402709560291587</v>
      </c>
    </row>
    <row r="246" spans="1:16" x14ac:dyDescent="0.25">
      <c r="A246" t="str">
        <f t="shared" si="3"/>
        <v>low_tier45185</v>
      </c>
      <c r="B246" s="3">
        <v>45185</v>
      </c>
      <c r="C246" t="s">
        <v>16</v>
      </c>
      <c r="D246">
        <v>30.62709828051868</v>
      </c>
      <c r="G246">
        <v>6.7526463389684183E-2</v>
      </c>
      <c r="H246">
        <v>0.1224895997156424</v>
      </c>
      <c r="I246">
        <v>2.028089177120285E-2</v>
      </c>
      <c r="J246">
        <v>0.44795105206321872</v>
      </c>
      <c r="K246">
        <v>0</v>
      </c>
      <c r="L246">
        <v>0</v>
      </c>
      <c r="M246">
        <v>3.1540426607703363E-2</v>
      </c>
      <c r="N246">
        <v>0.1197239306513536</v>
      </c>
      <c r="O246">
        <v>0.54522686680447485</v>
      </c>
    </row>
    <row r="247" spans="1:16" x14ac:dyDescent="0.25">
      <c r="A247" t="str">
        <f t="shared" si="3"/>
        <v>low_tier45192</v>
      </c>
      <c r="B247" s="3">
        <v>45192</v>
      </c>
      <c r="C247" t="s">
        <v>16</v>
      </c>
      <c r="D247">
        <v>28.028068972840611</v>
      </c>
      <c r="G247">
        <v>1.5798879077604671E-2</v>
      </c>
      <c r="H247">
        <v>4.5654882187122311E-2</v>
      </c>
      <c r="I247">
        <v>2.030300211804981E-2</v>
      </c>
      <c r="J247">
        <v>0.25322062750342589</v>
      </c>
      <c r="K247">
        <v>1</v>
      </c>
      <c r="L247">
        <v>0</v>
      </c>
      <c r="M247">
        <v>0.24421942592030971</v>
      </c>
      <c r="N247">
        <v>0.19221472582820739</v>
      </c>
      <c r="O247">
        <v>0.27804480074098492</v>
      </c>
    </row>
    <row r="248" spans="1:16" x14ac:dyDescent="0.25">
      <c r="A248" t="str">
        <f t="shared" si="3"/>
        <v>low_tier45199</v>
      </c>
      <c r="B248" s="3">
        <v>45199</v>
      </c>
      <c r="C248" t="s">
        <v>16</v>
      </c>
      <c r="D248">
        <v>30.78753718579895</v>
      </c>
      <c r="E248">
        <v>586.81045876132805</v>
      </c>
      <c r="F248">
        <v>2.9474999999999998</v>
      </c>
      <c r="G248">
        <v>0.10150591651879801</v>
      </c>
      <c r="H248">
        <v>0.14348169275886349</v>
      </c>
      <c r="I248">
        <v>2.720803160332548E-2</v>
      </c>
      <c r="J248">
        <v>0.26309850513036459</v>
      </c>
      <c r="K248">
        <v>0.14285714285714279</v>
      </c>
      <c r="L248">
        <v>0</v>
      </c>
      <c r="M248">
        <v>1.850604489130768</v>
      </c>
      <c r="N248">
        <v>0.83019267522617035</v>
      </c>
      <c r="O248">
        <v>9.8966247245317968E-2</v>
      </c>
    </row>
    <row r="249" spans="1:16" x14ac:dyDescent="0.25">
      <c r="A249" t="str">
        <f t="shared" si="3"/>
        <v>low_tier45206</v>
      </c>
      <c r="B249" s="3">
        <v>45206</v>
      </c>
      <c r="C249" t="s">
        <v>16</v>
      </c>
      <c r="D249">
        <v>34.538868098971982</v>
      </c>
      <c r="E249">
        <v>657.96543728541633</v>
      </c>
      <c r="F249">
        <v>2.9472999999999998</v>
      </c>
      <c r="G249">
        <v>0.29128030035958608</v>
      </c>
      <c r="H249">
        <v>0.39462830427056772</v>
      </c>
      <c r="I249">
        <v>4.554739052666984E-2</v>
      </c>
      <c r="J249">
        <v>0.39546909814979853</v>
      </c>
      <c r="K249">
        <v>0</v>
      </c>
      <c r="L249">
        <v>0</v>
      </c>
      <c r="M249">
        <v>1.9933162581235111</v>
      </c>
      <c r="N249">
        <v>0.93184357369111637</v>
      </c>
      <c r="O249">
        <v>0.53185267943952863</v>
      </c>
    </row>
    <row r="250" spans="1:16" x14ac:dyDescent="0.25">
      <c r="A250" t="str">
        <f t="shared" si="3"/>
        <v>low_tier45213</v>
      </c>
      <c r="B250" s="3">
        <v>45213</v>
      </c>
      <c r="C250" t="s">
        <v>16</v>
      </c>
      <c r="D250">
        <v>30.932147400697051</v>
      </c>
      <c r="E250">
        <v>658.23609668683321</v>
      </c>
      <c r="F250">
        <v>3.0575999999999999</v>
      </c>
      <c r="G250">
        <v>0.11733503652224871</v>
      </c>
      <c r="H250">
        <v>0.23540222597181301</v>
      </c>
      <c r="I250">
        <v>5.333969076179142E-3</v>
      </c>
      <c r="J250">
        <v>0.1256564091382005</v>
      </c>
      <c r="K250">
        <v>0</v>
      </c>
      <c r="L250">
        <v>0</v>
      </c>
      <c r="M250">
        <v>0.53558617890846794</v>
      </c>
      <c r="N250">
        <v>0.75723135900206295</v>
      </c>
      <c r="O250">
        <v>0.2391340813935203</v>
      </c>
      <c r="P250">
        <v>0.24063237568373891</v>
      </c>
    </row>
    <row r="251" spans="1:16" x14ac:dyDescent="0.25">
      <c r="A251" t="str">
        <f t="shared" si="3"/>
        <v>low_tier45220</v>
      </c>
      <c r="B251" s="3">
        <v>45220</v>
      </c>
      <c r="C251" t="s">
        <v>16</v>
      </c>
      <c r="D251">
        <v>29.273734072025501</v>
      </c>
      <c r="E251">
        <v>597.18417506932019</v>
      </c>
      <c r="F251">
        <v>3.0156999999999998</v>
      </c>
      <c r="G251">
        <v>1.8345988822639631E-2</v>
      </c>
      <c r="H251">
        <v>7.2314897610928547E-2</v>
      </c>
      <c r="I251">
        <v>1.2502752200232489E-2</v>
      </c>
      <c r="J251">
        <v>0.1246353207128615</v>
      </c>
      <c r="K251">
        <v>0</v>
      </c>
      <c r="L251">
        <v>0</v>
      </c>
      <c r="M251">
        <v>0.2316606140792275</v>
      </c>
      <c r="N251">
        <v>0.48903846545938079</v>
      </c>
      <c r="O251">
        <v>0.27296435792393881</v>
      </c>
      <c r="P251">
        <v>0.2287317084652723</v>
      </c>
    </row>
    <row r="252" spans="1:16" x14ac:dyDescent="0.25">
      <c r="A252" t="str">
        <f t="shared" si="3"/>
        <v>low_tier45227</v>
      </c>
      <c r="B252" s="3">
        <v>45227</v>
      </c>
      <c r="C252" t="s">
        <v>16</v>
      </c>
      <c r="D252">
        <v>35.482037233013429</v>
      </c>
      <c r="E252">
        <v>680.1906537568675</v>
      </c>
      <c r="F252">
        <v>2.9531999999999998</v>
      </c>
      <c r="G252">
        <v>4.8583923189422493E-2</v>
      </c>
      <c r="H252">
        <v>7.9101159891980896E-2</v>
      </c>
      <c r="I252">
        <v>0.18500826888250871</v>
      </c>
      <c r="J252">
        <v>0.90607040529006433</v>
      </c>
      <c r="K252">
        <v>0.2857142857142857</v>
      </c>
      <c r="L252">
        <v>0</v>
      </c>
      <c r="M252">
        <v>1.910745289396393</v>
      </c>
      <c r="N252">
        <v>0.87662120100753749</v>
      </c>
      <c r="O252">
        <v>0.17512058136787501</v>
      </c>
      <c r="P252">
        <v>0.1703333140751756</v>
      </c>
    </row>
    <row r="253" spans="1:16" x14ac:dyDescent="0.25">
      <c r="A253" t="str">
        <f t="shared" si="3"/>
        <v>low_tier45234</v>
      </c>
      <c r="B253" s="3">
        <v>45234</v>
      </c>
      <c r="C253" t="s">
        <v>16</v>
      </c>
      <c r="D253">
        <v>32.987986820349789</v>
      </c>
      <c r="E253">
        <v>683.84096678585115</v>
      </c>
      <c r="F253">
        <v>3.0312999999999999</v>
      </c>
      <c r="G253">
        <v>5.787595714268761E-2</v>
      </c>
      <c r="H253">
        <v>9.2753751708624529E-2</v>
      </c>
      <c r="I253">
        <v>5.1342446000415209E-2</v>
      </c>
      <c r="J253">
        <v>0.61178055193286407</v>
      </c>
      <c r="K253">
        <v>0</v>
      </c>
      <c r="L253">
        <v>0</v>
      </c>
      <c r="M253">
        <v>0.47451922488667531</v>
      </c>
      <c r="N253">
        <v>0.68007762611248801</v>
      </c>
      <c r="O253">
        <v>0.48567032433734508</v>
      </c>
      <c r="P253">
        <v>0.32292914527512417</v>
      </c>
    </row>
    <row r="254" spans="1:16" x14ac:dyDescent="0.25">
      <c r="A254" t="str">
        <f t="shared" si="3"/>
        <v>low_tier45241</v>
      </c>
      <c r="B254" s="3">
        <v>45241</v>
      </c>
      <c r="C254" t="s">
        <v>16</v>
      </c>
      <c r="D254">
        <v>32.075091356053839</v>
      </c>
      <c r="E254">
        <v>583.44591176661936</v>
      </c>
      <c r="F254">
        <v>2.9007999999999998</v>
      </c>
      <c r="G254">
        <v>7.9615752775745105E-2</v>
      </c>
      <c r="H254">
        <v>0.12411533142797609</v>
      </c>
      <c r="I254">
        <v>4.5227027634600118E-2</v>
      </c>
      <c r="J254">
        <v>0.46538963879649459</v>
      </c>
      <c r="K254">
        <v>0</v>
      </c>
      <c r="L254">
        <v>0</v>
      </c>
      <c r="M254">
        <v>1.238908446524152E-3</v>
      </c>
      <c r="N254">
        <v>0.32070685404405541</v>
      </c>
      <c r="O254">
        <v>0.65118431534336174</v>
      </c>
      <c r="P254">
        <v>0.44651244067517548</v>
      </c>
    </row>
    <row r="255" spans="1:16" x14ac:dyDescent="0.25">
      <c r="A255" t="str">
        <f t="shared" si="3"/>
        <v>low_tier45248</v>
      </c>
      <c r="B255" s="3">
        <v>45248</v>
      </c>
      <c r="C255" t="s">
        <v>16</v>
      </c>
      <c r="D255">
        <v>31.27868876049466</v>
      </c>
      <c r="E255">
        <v>639.64918515211571</v>
      </c>
      <c r="F255">
        <v>3.0177999999999998</v>
      </c>
      <c r="G255">
        <v>9.4582625527473194E-2</v>
      </c>
      <c r="H255">
        <v>0.14992348150899379</v>
      </c>
      <c r="I255">
        <v>2.6052105908807601E-2</v>
      </c>
      <c r="J255">
        <v>0.29975536085561788</v>
      </c>
      <c r="K255">
        <v>0</v>
      </c>
      <c r="L255">
        <v>0</v>
      </c>
      <c r="M255">
        <v>0.58375422293963264</v>
      </c>
      <c r="N255">
        <v>0.4489305250289275</v>
      </c>
      <c r="O255">
        <v>0.1634820101476584</v>
      </c>
      <c r="P255">
        <v>0.23498642431131139</v>
      </c>
    </row>
    <row r="256" spans="1:16" x14ac:dyDescent="0.25">
      <c r="A256" t="str">
        <f t="shared" si="3"/>
        <v>low_tier45255</v>
      </c>
      <c r="B256" s="3">
        <v>45255</v>
      </c>
      <c r="C256" t="s">
        <v>16</v>
      </c>
      <c r="D256">
        <v>32.996509381372093</v>
      </c>
      <c r="E256">
        <v>608.12566789868765</v>
      </c>
      <c r="F256">
        <v>2.9140000000000001</v>
      </c>
      <c r="G256">
        <v>7.2233837928747005E-2</v>
      </c>
      <c r="H256">
        <v>0.12585326325492491</v>
      </c>
      <c r="I256">
        <v>4.3692970204154413E-2</v>
      </c>
      <c r="J256">
        <v>0.38965588732624468</v>
      </c>
      <c r="K256">
        <v>0</v>
      </c>
      <c r="L256">
        <v>0</v>
      </c>
      <c r="M256">
        <v>1.947952631113451</v>
      </c>
      <c r="N256">
        <v>0.87689169147897328</v>
      </c>
      <c r="O256">
        <v>0.24203074346979639</v>
      </c>
      <c r="P256">
        <v>0.2098632841462674</v>
      </c>
    </row>
    <row r="257" spans="1:16" x14ac:dyDescent="0.25">
      <c r="A257" t="str">
        <f t="shared" si="3"/>
        <v>low_tier45262</v>
      </c>
      <c r="B257" s="3">
        <v>45262</v>
      </c>
      <c r="C257" t="s">
        <v>16</v>
      </c>
      <c r="D257">
        <v>34.910360664112368</v>
      </c>
      <c r="E257">
        <v>690.17783032950149</v>
      </c>
      <c r="F257">
        <v>2.9842</v>
      </c>
      <c r="G257">
        <v>0.13459243854370831</v>
      </c>
      <c r="H257">
        <v>0.20194639391462199</v>
      </c>
      <c r="I257">
        <v>4.3879640646674649E-2</v>
      </c>
      <c r="J257">
        <v>0.40808876073877343</v>
      </c>
      <c r="K257">
        <v>0</v>
      </c>
      <c r="L257">
        <v>0</v>
      </c>
      <c r="M257">
        <v>1.955807890409246</v>
      </c>
      <c r="N257">
        <v>0.93766181248533698</v>
      </c>
      <c r="O257">
        <v>2.8269661549491318</v>
      </c>
      <c r="P257">
        <v>0.93702189669383118</v>
      </c>
    </row>
    <row r="258" spans="1:16" x14ac:dyDescent="0.25">
      <c r="A258" t="str">
        <f t="shared" si="3"/>
        <v>low_tier45269</v>
      </c>
      <c r="B258" s="3">
        <v>45269</v>
      </c>
      <c r="C258" t="s">
        <v>16</v>
      </c>
      <c r="D258">
        <v>36.471016955328928</v>
      </c>
      <c r="E258">
        <v>783.76215437001872</v>
      </c>
      <c r="F258">
        <v>3.0676999999999999</v>
      </c>
      <c r="G258">
        <v>6.5241837009735348E-2</v>
      </c>
      <c r="H258">
        <v>0.12724756717951269</v>
      </c>
      <c r="I258">
        <v>0.19734068136531421</v>
      </c>
      <c r="J258">
        <v>0.93093990835284779</v>
      </c>
      <c r="K258">
        <v>0</v>
      </c>
      <c r="L258">
        <v>0</v>
      </c>
      <c r="M258">
        <v>0.33085560500242323</v>
      </c>
      <c r="N258">
        <v>0.70929588619459349</v>
      </c>
      <c r="O258">
        <v>0.12780489633295791</v>
      </c>
      <c r="P258">
        <v>0.52879185618368274</v>
      </c>
    </row>
    <row r="259" spans="1:16" x14ac:dyDescent="0.25">
      <c r="A259" t="str">
        <f t="shared" ref="A259:A313" si="4">C259&amp;B259</f>
        <v>low_tier45276</v>
      </c>
      <c r="B259" s="3">
        <v>45276</v>
      </c>
      <c r="C259" t="s">
        <v>16</v>
      </c>
      <c r="D259">
        <v>32.675747058189231</v>
      </c>
      <c r="E259">
        <v>616.59134698803086</v>
      </c>
      <c r="F259">
        <v>2.9375</v>
      </c>
      <c r="G259">
        <v>1.8827417145873219E-2</v>
      </c>
      <c r="H259">
        <v>5.0648072346359083E-2</v>
      </c>
      <c r="I259">
        <v>3.7757638198539702E-2</v>
      </c>
      <c r="J259">
        <v>0.56158144495528128</v>
      </c>
      <c r="K259">
        <v>0</v>
      </c>
      <c r="L259">
        <v>0</v>
      </c>
      <c r="M259">
        <v>0.54082721238978015</v>
      </c>
      <c r="N259">
        <v>0.59081953187033076</v>
      </c>
      <c r="O259">
        <v>0.48872947039712761</v>
      </c>
      <c r="P259">
        <v>0.43142025681613833</v>
      </c>
    </row>
    <row r="260" spans="1:16" x14ac:dyDescent="0.25">
      <c r="A260" t="str">
        <f t="shared" si="4"/>
        <v>low_tier45283</v>
      </c>
      <c r="B260" s="3">
        <v>45283</v>
      </c>
      <c r="C260" t="s">
        <v>16</v>
      </c>
      <c r="D260">
        <v>29.780425863987769</v>
      </c>
      <c r="E260">
        <v>572.97539362312466</v>
      </c>
      <c r="F260">
        <v>2.9569999999999999</v>
      </c>
      <c r="G260">
        <v>9.9878784737069737E-2</v>
      </c>
      <c r="H260">
        <v>0.14233707857432831</v>
      </c>
      <c r="I260">
        <v>2.1703807857254682E-3</v>
      </c>
      <c r="J260">
        <v>0.1433922451693678</v>
      </c>
      <c r="K260">
        <v>0</v>
      </c>
      <c r="L260">
        <v>0</v>
      </c>
      <c r="M260">
        <v>0.33205461752533588</v>
      </c>
      <c r="N260">
        <v>0.43834575388412989</v>
      </c>
      <c r="O260">
        <v>0.25186991992984242</v>
      </c>
      <c r="P260">
        <v>0.27791320350269272</v>
      </c>
    </row>
    <row r="261" spans="1:16" x14ac:dyDescent="0.25">
      <c r="A261" t="str">
        <f t="shared" si="4"/>
        <v>low_tier45290</v>
      </c>
      <c r="B261" s="3">
        <v>45290</v>
      </c>
      <c r="C261" t="s">
        <v>16</v>
      </c>
      <c r="D261">
        <v>29.792210675004629</v>
      </c>
      <c r="E261">
        <v>578.5647313085899</v>
      </c>
      <c r="F261">
        <v>2.9661</v>
      </c>
      <c r="G261">
        <v>8.9788661926417448E-2</v>
      </c>
      <c r="H261">
        <v>0.14730091549437899</v>
      </c>
      <c r="I261">
        <v>2.623296879025239E-2</v>
      </c>
      <c r="J261">
        <v>0.23430593769927291</v>
      </c>
      <c r="K261">
        <v>0</v>
      </c>
      <c r="L261">
        <v>0</v>
      </c>
      <c r="M261">
        <v>7.0736645835255255E-2</v>
      </c>
      <c r="N261">
        <v>0.22636576898633581</v>
      </c>
      <c r="O261">
        <v>0.50943293743306439</v>
      </c>
      <c r="P261">
        <v>0.36513306322333389</v>
      </c>
    </row>
    <row r="262" spans="1:16" x14ac:dyDescent="0.25">
      <c r="A262" t="str">
        <f t="shared" si="4"/>
        <v>low_tier45297</v>
      </c>
      <c r="B262" s="3">
        <v>45297</v>
      </c>
      <c r="C262" t="s">
        <v>16</v>
      </c>
      <c r="D262">
        <v>30.670341144552332</v>
      </c>
      <c r="E262">
        <v>618.31407747417495</v>
      </c>
      <c r="F262">
        <v>3.0034999999999998</v>
      </c>
      <c r="G262">
        <v>8.851680202016983E-2</v>
      </c>
      <c r="H262">
        <v>0.14663378800050181</v>
      </c>
      <c r="I262">
        <v>4.8954731931210693E-2</v>
      </c>
      <c r="J262">
        <v>0.41313542927420599</v>
      </c>
      <c r="K262">
        <v>0.5714285714285714</v>
      </c>
      <c r="L262">
        <v>0</v>
      </c>
      <c r="M262">
        <v>8.8428960878446386E-2</v>
      </c>
      <c r="N262">
        <v>0.14422133611111199</v>
      </c>
      <c r="O262">
        <v>0.37935278646716403</v>
      </c>
      <c r="P262">
        <v>0.32400685079843911</v>
      </c>
    </row>
    <row r="263" spans="1:16" x14ac:dyDescent="0.25">
      <c r="A263" t="str">
        <f t="shared" si="4"/>
        <v>low_tier45304</v>
      </c>
      <c r="B263" s="3">
        <v>45304</v>
      </c>
      <c r="C263" t="s">
        <v>16</v>
      </c>
      <c r="D263">
        <v>30.681323999461529</v>
      </c>
      <c r="E263">
        <v>620.98999774910124</v>
      </c>
      <c r="F263">
        <v>3.0076999999999998</v>
      </c>
      <c r="G263">
        <v>0.28054073513987771</v>
      </c>
      <c r="H263">
        <v>0.38302047535661798</v>
      </c>
      <c r="I263">
        <v>2.6511621551217261E-3</v>
      </c>
      <c r="J263">
        <v>0.1086553828670522</v>
      </c>
      <c r="K263">
        <v>0</v>
      </c>
      <c r="L263">
        <v>0</v>
      </c>
      <c r="M263">
        <v>0.1225752921580557</v>
      </c>
      <c r="N263">
        <v>0.13070524413867429</v>
      </c>
      <c r="O263">
        <v>0.12972830991516129</v>
      </c>
      <c r="P263">
        <v>0.17469829544137189</v>
      </c>
    </row>
    <row r="264" spans="1:16" x14ac:dyDescent="0.25">
      <c r="A264" t="str">
        <f t="shared" si="4"/>
        <v>low_tier45311</v>
      </c>
      <c r="B264" s="3">
        <v>45311</v>
      </c>
      <c r="C264" t="s">
        <v>16</v>
      </c>
      <c r="D264">
        <v>27.98912547280802</v>
      </c>
      <c r="E264">
        <v>535.43197029481746</v>
      </c>
      <c r="F264">
        <v>2.9512</v>
      </c>
      <c r="G264">
        <v>3.0750701366825981E-2</v>
      </c>
      <c r="H264">
        <v>0.12112214398184459</v>
      </c>
      <c r="I264">
        <v>2.456058227788863E-3</v>
      </c>
      <c r="J264">
        <v>4.1441080170516197E-2</v>
      </c>
      <c r="K264">
        <v>0</v>
      </c>
      <c r="L264">
        <v>0</v>
      </c>
      <c r="M264">
        <v>0.37953675291028249</v>
      </c>
      <c r="N264">
        <v>0.2726161400989513</v>
      </c>
      <c r="O264">
        <v>0.50584043295403902</v>
      </c>
      <c r="P264">
        <v>0.33463290605057028</v>
      </c>
    </row>
    <row r="265" spans="1:16" x14ac:dyDescent="0.25">
      <c r="A265" t="str">
        <f t="shared" si="4"/>
        <v>low_tier45318</v>
      </c>
      <c r="B265" s="3">
        <v>45318</v>
      </c>
      <c r="C265" t="s">
        <v>16</v>
      </c>
      <c r="D265">
        <v>30.237489945863601</v>
      </c>
      <c r="E265">
        <v>541.55344493041707</v>
      </c>
      <c r="F265">
        <v>2.8856000000000002</v>
      </c>
      <c r="G265">
        <v>0.1310835466912843</v>
      </c>
      <c r="H265">
        <v>0.19653137360739029</v>
      </c>
      <c r="I265">
        <v>3.9462876235782797E-2</v>
      </c>
      <c r="J265">
        <v>0.3131155400763288</v>
      </c>
      <c r="K265">
        <v>1</v>
      </c>
      <c r="L265">
        <v>0</v>
      </c>
      <c r="M265">
        <v>0.49846043539116291</v>
      </c>
      <c r="N265">
        <v>0.38879356077034111</v>
      </c>
      <c r="O265">
        <v>0.25464427749874291</v>
      </c>
      <c r="P265">
        <v>0.24760046272811689</v>
      </c>
    </row>
    <row r="266" spans="1:16" x14ac:dyDescent="0.25">
      <c r="A266" t="str">
        <f t="shared" si="4"/>
        <v>low_tier45325</v>
      </c>
      <c r="B266" s="3">
        <v>45325</v>
      </c>
      <c r="C266" t="s">
        <v>16</v>
      </c>
      <c r="D266">
        <v>30.261128407152</v>
      </c>
      <c r="E266">
        <v>623.37924518733132</v>
      </c>
      <c r="F266">
        <v>3.0255000000000001</v>
      </c>
      <c r="G266">
        <v>5.8452056720159719E-2</v>
      </c>
      <c r="H266">
        <v>0.1172191054705312</v>
      </c>
      <c r="I266">
        <v>2.626445346029195E-2</v>
      </c>
      <c r="J266">
        <v>0.26818886470642872</v>
      </c>
      <c r="K266">
        <v>0</v>
      </c>
      <c r="L266">
        <v>0</v>
      </c>
      <c r="M266">
        <v>0.41471162772115377</v>
      </c>
      <c r="N266">
        <v>0.39102642683651229</v>
      </c>
      <c r="O266">
        <v>0.64140735995900811</v>
      </c>
      <c r="P266">
        <v>0.42192402042379867</v>
      </c>
    </row>
    <row r="267" spans="1:16" x14ac:dyDescent="0.25">
      <c r="A267" t="str">
        <f t="shared" si="4"/>
        <v>low_tier45332</v>
      </c>
      <c r="B267" s="3">
        <v>45332</v>
      </c>
      <c r="C267" t="s">
        <v>16</v>
      </c>
      <c r="D267">
        <v>31.754935018791041</v>
      </c>
      <c r="E267">
        <v>615.41064066417039</v>
      </c>
      <c r="F267">
        <v>2.9643000000000002</v>
      </c>
      <c r="G267">
        <v>8.7388264352537798E-2</v>
      </c>
      <c r="H267">
        <v>0.13916110285816291</v>
      </c>
      <c r="I267">
        <v>4.6169885752684277E-2</v>
      </c>
      <c r="J267">
        <v>0.4005816129659448</v>
      </c>
      <c r="K267">
        <v>0</v>
      </c>
      <c r="L267">
        <v>0</v>
      </c>
      <c r="M267">
        <v>1.442674617329083E-2</v>
      </c>
      <c r="N267">
        <v>0.1719286526084283</v>
      </c>
      <c r="O267">
        <v>2.7313036860115529</v>
      </c>
      <c r="P267">
        <v>0.93886128981580907</v>
      </c>
    </row>
    <row r="268" spans="1:16" x14ac:dyDescent="0.25">
      <c r="A268" t="str">
        <f t="shared" si="4"/>
        <v>low_tier45339</v>
      </c>
      <c r="B268" s="3">
        <v>45339</v>
      </c>
      <c r="C268" t="s">
        <v>16</v>
      </c>
      <c r="D268">
        <v>29.419226868703909</v>
      </c>
      <c r="E268">
        <v>593.97419047913183</v>
      </c>
      <c r="F268">
        <v>3.0051000000000001</v>
      </c>
      <c r="G268">
        <v>5.0187789338115851E-4</v>
      </c>
      <c r="H268">
        <v>2.86749700913921E-2</v>
      </c>
      <c r="I268">
        <v>3.3658454338676418E-2</v>
      </c>
      <c r="J268">
        <v>0.34003896106291848</v>
      </c>
      <c r="K268">
        <v>0</v>
      </c>
      <c r="L268">
        <v>0</v>
      </c>
      <c r="M268">
        <v>0.43447292390935249</v>
      </c>
      <c r="N268">
        <v>0.31868736422685401</v>
      </c>
      <c r="O268">
        <v>0.21370043224926219</v>
      </c>
      <c r="P268">
        <v>0.56704986963429616</v>
      </c>
    </row>
    <row r="269" spans="1:16" x14ac:dyDescent="0.25">
      <c r="A269" t="str">
        <f t="shared" si="4"/>
        <v>low_tier45346</v>
      </c>
      <c r="B269" s="3">
        <v>45346</v>
      </c>
      <c r="C269" t="s">
        <v>16</v>
      </c>
      <c r="D269">
        <v>34.582598397091523</v>
      </c>
      <c r="E269">
        <v>691.99779392580149</v>
      </c>
      <c r="F269">
        <v>2.9962</v>
      </c>
      <c r="G269">
        <v>7.1461417908220623E-2</v>
      </c>
      <c r="H269">
        <v>0.1006761701640467</v>
      </c>
      <c r="I269">
        <v>0.19658072991803291</v>
      </c>
      <c r="J269">
        <v>0.92795701947465503</v>
      </c>
      <c r="K269">
        <v>0</v>
      </c>
      <c r="L269">
        <v>0</v>
      </c>
      <c r="M269">
        <v>0.5735477693869846</v>
      </c>
      <c r="N269">
        <v>0.44335640024675083</v>
      </c>
      <c r="O269">
        <v>0.27932087071604839</v>
      </c>
      <c r="P269">
        <v>0.34157766456181221</v>
      </c>
    </row>
    <row r="270" spans="1:16" x14ac:dyDescent="0.25">
      <c r="A270" t="str">
        <f t="shared" si="4"/>
        <v>low_tier45353</v>
      </c>
      <c r="B270" s="3">
        <v>45353</v>
      </c>
      <c r="C270" t="s">
        <v>16</v>
      </c>
      <c r="D270">
        <v>-32.384065459335403</v>
      </c>
      <c r="E270">
        <v>659.33957275206819</v>
      </c>
      <c r="F270">
        <v>3.0135999999999998</v>
      </c>
      <c r="G270">
        <v>6.1202796764065558E-2</v>
      </c>
      <c r="H270">
        <v>0.1014570317942111</v>
      </c>
      <c r="I270">
        <v>3.9840039023605278E-2</v>
      </c>
      <c r="J270">
        <v>0.569927496329238</v>
      </c>
      <c r="K270">
        <v>0</v>
      </c>
      <c r="L270">
        <v>0</v>
      </c>
      <c r="M270">
        <v>0.58958666582432295</v>
      </c>
      <c r="N270">
        <v>0.49639386496208521</v>
      </c>
      <c r="O270">
        <v>0.47005682168125162</v>
      </c>
      <c r="P270">
        <v>0.36354655205038688</v>
      </c>
    </row>
    <row r="271" spans="1:16" x14ac:dyDescent="0.25">
      <c r="A271" t="str">
        <f t="shared" si="4"/>
        <v>low_tier45360</v>
      </c>
      <c r="B271" s="3">
        <v>45360</v>
      </c>
      <c r="C271" t="s">
        <v>16</v>
      </c>
      <c r="D271">
        <v>30.03964039552492</v>
      </c>
      <c r="E271">
        <v>620.31857416758953</v>
      </c>
      <c r="F271">
        <v>3.0278</v>
      </c>
      <c r="G271">
        <v>5.3755608738877088E-2</v>
      </c>
      <c r="H271">
        <v>9.1775853653631861E-2</v>
      </c>
      <c r="I271">
        <v>2.4677132841285771E-2</v>
      </c>
      <c r="J271">
        <v>0.31573308913226861</v>
      </c>
      <c r="K271">
        <v>0</v>
      </c>
      <c r="L271">
        <v>0</v>
      </c>
      <c r="M271">
        <v>0.35855873354696488</v>
      </c>
      <c r="N271">
        <v>0.40785197508616039</v>
      </c>
      <c r="O271">
        <v>0.5990091184829498</v>
      </c>
      <c r="P271">
        <v>0.4331193058240681</v>
      </c>
    </row>
    <row r="272" spans="1:16" x14ac:dyDescent="0.25">
      <c r="A272" t="str">
        <f t="shared" si="4"/>
        <v>low_tier45367</v>
      </c>
      <c r="B272" s="3">
        <v>45367</v>
      </c>
      <c r="C272" t="s">
        <v>16</v>
      </c>
      <c r="D272">
        <v>31.291711832787289</v>
      </c>
      <c r="E272">
        <v>613.6304690409587</v>
      </c>
      <c r="F272">
        <v>2.976</v>
      </c>
      <c r="G272">
        <v>5.0091237259209213E-2</v>
      </c>
      <c r="H272">
        <v>8.4989822834865031E-2</v>
      </c>
      <c r="I272">
        <v>5.1982578475315781E-2</v>
      </c>
      <c r="J272">
        <v>0.44723754557286011</v>
      </c>
      <c r="K272">
        <v>0</v>
      </c>
      <c r="L272">
        <v>0</v>
      </c>
      <c r="M272">
        <v>0.51254252251628829</v>
      </c>
      <c r="N272">
        <v>0.44687655088739009</v>
      </c>
      <c r="O272">
        <v>0.21687650290763319</v>
      </c>
      <c r="P272">
        <v>0.25954381062031201</v>
      </c>
    </row>
    <row r="273" spans="1:16" x14ac:dyDescent="0.25">
      <c r="A273" t="str">
        <f t="shared" si="4"/>
        <v>low_tier45374</v>
      </c>
      <c r="B273" s="3">
        <v>45374</v>
      </c>
      <c r="C273" t="s">
        <v>16</v>
      </c>
      <c r="D273">
        <v>30.02986891983192</v>
      </c>
      <c r="E273">
        <v>597.89469019385353</v>
      </c>
      <c r="F273">
        <v>2.9912000000000001</v>
      </c>
      <c r="G273">
        <v>5.6079394918069972E-2</v>
      </c>
      <c r="H273">
        <v>9.1554238088823792E-2</v>
      </c>
      <c r="I273">
        <v>2.9300122742991701E-2</v>
      </c>
      <c r="J273">
        <v>0.31910392523346393</v>
      </c>
      <c r="K273">
        <v>0</v>
      </c>
      <c r="L273">
        <v>0</v>
      </c>
      <c r="M273">
        <v>0.40504102917031221</v>
      </c>
      <c r="N273">
        <v>0.40974447106356288</v>
      </c>
      <c r="O273">
        <v>0.22196260144033481</v>
      </c>
      <c r="P273">
        <v>0.20616492200352099</v>
      </c>
    </row>
    <row r="274" spans="1:16" x14ac:dyDescent="0.25">
      <c r="A274" t="str">
        <f t="shared" si="4"/>
        <v>low_tier45381</v>
      </c>
      <c r="B274" s="3">
        <v>45381</v>
      </c>
      <c r="C274" t="s">
        <v>16</v>
      </c>
      <c r="D274">
        <v>30.817394288100481</v>
      </c>
      <c r="E274">
        <v>644.08354062130002</v>
      </c>
      <c r="F274">
        <v>3.04</v>
      </c>
      <c r="G274">
        <v>0.1190992987764911</v>
      </c>
      <c r="H274">
        <v>0.17533104114917961</v>
      </c>
      <c r="I274">
        <v>4.4756565952986993E-2</v>
      </c>
      <c r="J274">
        <v>0.40044829744111232</v>
      </c>
      <c r="K274">
        <v>0</v>
      </c>
      <c r="L274">
        <v>0</v>
      </c>
      <c r="M274">
        <v>0.29612328418943917</v>
      </c>
      <c r="N274">
        <v>0.33792568851672222</v>
      </c>
      <c r="O274">
        <v>0.1047653436340194</v>
      </c>
      <c r="P274">
        <v>0.1232121399565231</v>
      </c>
    </row>
    <row r="275" spans="1:16" x14ac:dyDescent="0.25">
      <c r="A275" t="str">
        <f t="shared" si="4"/>
        <v>low_tier45388</v>
      </c>
      <c r="B275" s="3">
        <v>45388</v>
      </c>
      <c r="C275" t="s">
        <v>16</v>
      </c>
      <c r="D275">
        <v>32.372272298703152</v>
      </c>
      <c r="E275">
        <v>654.56734587977769</v>
      </c>
      <c r="F275">
        <v>3.0065</v>
      </c>
      <c r="G275">
        <v>0.1125957761787227</v>
      </c>
      <c r="H275">
        <v>0.18345925676105199</v>
      </c>
      <c r="I275">
        <v>3.8268357050927709E-2</v>
      </c>
      <c r="J275">
        <v>0.37220756192085891</v>
      </c>
      <c r="K275">
        <v>0</v>
      </c>
      <c r="L275">
        <v>0</v>
      </c>
      <c r="M275">
        <v>1.9681740333102999</v>
      </c>
      <c r="N275">
        <v>0.86737278496324322</v>
      </c>
      <c r="O275">
        <v>0.29765684735904979</v>
      </c>
      <c r="P275">
        <v>0.20762917316225729</v>
      </c>
    </row>
    <row r="276" spans="1:16" x14ac:dyDescent="0.25">
      <c r="A276" t="str">
        <f t="shared" si="4"/>
        <v>low_tier45395</v>
      </c>
      <c r="B276" s="3">
        <v>45395</v>
      </c>
      <c r="C276" t="s">
        <v>16</v>
      </c>
      <c r="D276">
        <v>31.095136770399751</v>
      </c>
      <c r="E276">
        <v>676.00827338849047</v>
      </c>
      <c r="F276">
        <v>3.0792999999999999</v>
      </c>
      <c r="G276">
        <v>7.4560693494723773E-2</v>
      </c>
      <c r="H276">
        <v>0.13568454523586451</v>
      </c>
      <c r="I276">
        <v>2.6782080246733189E-2</v>
      </c>
      <c r="J276">
        <v>0.28439112501917901</v>
      </c>
      <c r="K276">
        <v>0</v>
      </c>
      <c r="L276">
        <v>0</v>
      </c>
      <c r="M276">
        <v>0.23754900454600211</v>
      </c>
      <c r="N276">
        <v>0.5859007148488441</v>
      </c>
      <c r="O276">
        <v>0.54223273324863253</v>
      </c>
      <c r="P276">
        <v>0.36229291473365938</v>
      </c>
    </row>
    <row r="277" spans="1:16" x14ac:dyDescent="0.25">
      <c r="A277" t="str">
        <f t="shared" si="4"/>
        <v>low_tier45402</v>
      </c>
      <c r="B277" s="3">
        <v>45402</v>
      </c>
      <c r="C277" t="s">
        <v>16</v>
      </c>
      <c r="D277">
        <v>31.677763068203589</v>
      </c>
      <c r="E277">
        <v>619.30026798338019</v>
      </c>
      <c r="F277">
        <v>2.9731000000000001</v>
      </c>
      <c r="G277">
        <v>8.36089324328015E-2</v>
      </c>
      <c r="H277">
        <v>0.13789969780686029</v>
      </c>
      <c r="I277">
        <v>5.2127318043939143E-2</v>
      </c>
      <c r="J277">
        <v>0.44263748121956348</v>
      </c>
      <c r="K277">
        <v>0</v>
      </c>
      <c r="L277">
        <v>0</v>
      </c>
      <c r="M277">
        <v>0.20381682003258539</v>
      </c>
      <c r="N277">
        <v>0.37196786010542648</v>
      </c>
      <c r="O277">
        <v>0.36050623460879522</v>
      </c>
      <c r="P277">
        <v>0.31325925567810531</v>
      </c>
    </row>
    <row r="278" spans="1:16" x14ac:dyDescent="0.25">
      <c r="A278" t="str">
        <f t="shared" si="4"/>
        <v>low_tier45409</v>
      </c>
      <c r="B278" s="3">
        <v>45409</v>
      </c>
      <c r="C278" t="s">
        <v>16</v>
      </c>
      <c r="D278">
        <v>31.568218409367809</v>
      </c>
      <c r="E278">
        <v>659.14440038759983</v>
      </c>
      <c r="F278">
        <v>3.0387</v>
      </c>
      <c r="G278">
        <v>6.1420403892523977E-2</v>
      </c>
      <c r="H278">
        <v>0.1092133076014345</v>
      </c>
      <c r="I278">
        <v>4.7201775417827899E-2</v>
      </c>
      <c r="J278">
        <v>0.44039085355242352</v>
      </c>
      <c r="K278">
        <v>0.5714285714285714</v>
      </c>
      <c r="L278">
        <v>0</v>
      </c>
      <c r="M278">
        <v>0.57708294584369924</v>
      </c>
      <c r="N278">
        <v>0.46410207497186617</v>
      </c>
      <c r="O278">
        <v>6.0561049656281868E-2</v>
      </c>
      <c r="P278">
        <v>0.1317871704249475</v>
      </c>
    </row>
    <row r="279" spans="1:16" x14ac:dyDescent="0.25">
      <c r="A279" t="str">
        <f t="shared" si="4"/>
        <v>low_tier45416</v>
      </c>
      <c r="B279" s="3">
        <v>45416</v>
      </c>
      <c r="C279" t="s">
        <v>16</v>
      </c>
      <c r="D279">
        <v>31.371142657673669</v>
      </c>
      <c r="E279">
        <v>624.59945031428265</v>
      </c>
      <c r="F279">
        <v>2.9914000000000001</v>
      </c>
      <c r="G279">
        <v>8.1239163340129955E-2</v>
      </c>
      <c r="H279">
        <v>0.12951752248546769</v>
      </c>
      <c r="I279">
        <v>5.5293369276762178E-2</v>
      </c>
      <c r="J279">
        <v>0.4906307368862669</v>
      </c>
      <c r="K279">
        <v>0.7142857142857143</v>
      </c>
      <c r="L279">
        <v>0</v>
      </c>
      <c r="M279">
        <v>0.50764785664639356</v>
      </c>
      <c r="N279">
        <v>0.46655532010523071</v>
      </c>
      <c r="O279">
        <v>0.1011855668274193</v>
      </c>
      <c r="P279">
        <v>9.8453344439202284E-2</v>
      </c>
    </row>
    <row r="280" spans="1:16" x14ac:dyDescent="0.25">
      <c r="A280" t="str">
        <f t="shared" si="4"/>
        <v>low_tier45423</v>
      </c>
      <c r="B280" s="3">
        <v>45423</v>
      </c>
      <c r="C280" t="s">
        <v>16</v>
      </c>
      <c r="D280">
        <v>30.880214033618412</v>
      </c>
      <c r="E280">
        <v>565.72552109588923</v>
      </c>
      <c r="F280">
        <v>2.9077999999999999</v>
      </c>
      <c r="G280">
        <v>7.5196145548003884E-2</v>
      </c>
      <c r="H280">
        <v>0.12564394594378239</v>
      </c>
      <c r="I280">
        <v>5.4039403292308302E-2</v>
      </c>
      <c r="J280">
        <v>0.49275585329553673</v>
      </c>
      <c r="K280">
        <v>0.8571428571428571</v>
      </c>
      <c r="L280">
        <v>0</v>
      </c>
      <c r="M280">
        <v>0.17841450811038259</v>
      </c>
      <c r="N280">
        <v>0.29969136718854189</v>
      </c>
      <c r="O280">
        <v>4.953628035139776E-2</v>
      </c>
      <c r="P280">
        <v>5.8455035285316287E-2</v>
      </c>
    </row>
    <row r="281" spans="1:16" x14ac:dyDescent="0.25">
      <c r="A281" t="str">
        <f t="shared" si="4"/>
        <v>low_tier45430</v>
      </c>
      <c r="B281" s="3">
        <v>45430</v>
      </c>
      <c r="C281" t="s">
        <v>16</v>
      </c>
      <c r="D281">
        <v>30.189736025680968</v>
      </c>
      <c r="E281">
        <v>645.45655622905906</v>
      </c>
      <c r="F281">
        <v>3.0625</v>
      </c>
      <c r="G281">
        <v>0.109137778183651</v>
      </c>
      <c r="H281">
        <v>0.16913835132722829</v>
      </c>
      <c r="I281">
        <v>2.9990764747191121E-2</v>
      </c>
      <c r="J281">
        <v>0.3344805931834553</v>
      </c>
      <c r="K281">
        <v>0</v>
      </c>
      <c r="L281">
        <v>0</v>
      </c>
      <c r="M281">
        <v>0.29162124183064991</v>
      </c>
      <c r="N281">
        <v>0.29003118280777451</v>
      </c>
      <c r="O281">
        <v>0.248422725299214</v>
      </c>
      <c r="P281">
        <v>0.1610561621862798</v>
      </c>
    </row>
    <row r="282" spans="1:16" x14ac:dyDescent="0.25">
      <c r="A282" t="str">
        <f t="shared" si="4"/>
        <v>low_tier45437</v>
      </c>
      <c r="B282" s="3">
        <v>45437</v>
      </c>
      <c r="C282" t="s">
        <v>16</v>
      </c>
      <c r="D282">
        <v>27.986815857702659</v>
      </c>
      <c r="E282">
        <v>520.8346431118465</v>
      </c>
      <c r="F282">
        <v>2.9239999999999999</v>
      </c>
      <c r="G282">
        <v>1.8373513578435668E-2</v>
      </c>
      <c r="H282">
        <v>5.8586407030693552E-2</v>
      </c>
      <c r="I282">
        <v>1.381513441669137E-2</v>
      </c>
      <c r="J282">
        <v>0.17817130891723701</v>
      </c>
      <c r="K282">
        <v>1</v>
      </c>
      <c r="L282">
        <v>0</v>
      </c>
      <c r="M282">
        <v>0.43204624128343622</v>
      </c>
      <c r="N282">
        <v>0.36159651874672061</v>
      </c>
      <c r="O282">
        <v>0.25782333317547418</v>
      </c>
      <c r="P282">
        <v>0.19655256813662519</v>
      </c>
    </row>
    <row r="283" spans="1:16" x14ac:dyDescent="0.25">
      <c r="A283" t="str">
        <f t="shared" si="4"/>
        <v>low_tier45444</v>
      </c>
      <c r="B283" s="3">
        <v>45444</v>
      </c>
      <c r="C283" t="s">
        <v>16</v>
      </c>
      <c r="D283">
        <v>31.106318023291539</v>
      </c>
      <c r="E283">
        <v>607.81745417511661</v>
      </c>
      <c r="F283">
        <v>2.9727000000000001</v>
      </c>
      <c r="G283">
        <v>0.11412219585172539</v>
      </c>
      <c r="H283">
        <v>0.16244178944968929</v>
      </c>
      <c r="I283">
        <v>4.0761052689256859E-2</v>
      </c>
      <c r="J283">
        <v>0.34706872047744708</v>
      </c>
      <c r="K283">
        <v>0.14285714285714279</v>
      </c>
      <c r="L283">
        <v>0</v>
      </c>
      <c r="M283">
        <v>0.48890225614008942</v>
      </c>
      <c r="N283">
        <v>0.41715927180258078</v>
      </c>
      <c r="O283">
        <v>0.42038593162248961</v>
      </c>
      <c r="P283">
        <v>0.29585700107206248</v>
      </c>
    </row>
    <row r="284" spans="1:16" x14ac:dyDescent="0.25">
      <c r="A284" t="str">
        <f t="shared" si="4"/>
        <v>low_tier45451</v>
      </c>
      <c r="B284" s="3">
        <v>45451</v>
      </c>
      <c r="C284" t="s">
        <v>16</v>
      </c>
      <c r="D284">
        <v>34.150359440856022</v>
      </c>
      <c r="E284">
        <v>674.12809536249779</v>
      </c>
      <c r="F284">
        <v>2.9826999999999999</v>
      </c>
      <c r="G284">
        <v>5.622416266109434E-2</v>
      </c>
      <c r="H284">
        <v>0.1073292165955014</v>
      </c>
      <c r="I284">
        <v>0.19726144317387831</v>
      </c>
      <c r="J284">
        <v>0.92892845895472242</v>
      </c>
      <c r="K284">
        <v>0</v>
      </c>
      <c r="L284">
        <v>0</v>
      </c>
      <c r="M284">
        <v>0.2003983464318034</v>
      </c>
      <c r="N284">
        <v>0.28941120668557568</v>
      </c>
      <c r="O284">
        <v>0.65828574084606395</v>
      </c>
      <c r="P284">
        <v>0.44262956315841362</v>
      </c>
    </row>
    <row r="285" spans="1:16" x14ac:dyDescent="0.25">
      <c r="A285" t="str">
        <f t="shared" si="4"/>
        <v>low_tier45458</v>
      </c>
      <c r="B285" s="3">
        <v>45458</v>
      </c>
      <c r="C285" t="s">
        <v>16</v>
      </c>
      <c r="D285">
        <v>32.994813691335338</v>
      </c>
      <c r="E285">
        <v>643.06891884412573</v>
      </c>
      <c r="F285">
        <v>2.9699</v>
      </c>
      <c r="G285">
        <v>2.275608820130387E-2</v>
      </c>
      <c r="H285">
        <v>5.1843564022936023E-2</v>
      </c>
      <c r="I285">
        <v>5.6970135761593821E-2</v>
      </c>
      <c r="J285">
        <v>0.65605989033596213</v>
      </c>
      <c r="K285">
        <v>0</v>
      </c>
      <c r="L285">
        <v>0</v>
      </c>
      <c r="M285">
        <v>1.862247553949556</v>
      </c>
      <c r="N285">
        <v>0.84464667334843835</v>
      </c>
      <c r="O285">
        <v>0.12003922639834851</v>
      </c>
      <c r="P285">
        <v>0.20951362644146171</v>
      </c>
    </row>
    <row r="286" spans="1:16" x14ac:dyDescent="0.25">
      <c r="A286" t="str">
        <f t="shared" si="4"/>
        <v>low_tier45465</v>
      </c>
      <c r="B286" s="3">
        <v>45465</v>
      </c>
      <c r="C286" t="s">
        <v>16</v>
      </c>
      <c r="D286">
        <v>31.80585522024893</v>
      </c>
      <c r="E286">
        <v>642.16021689682589</v>
      </c>
      <c r="F286">
        <v>3.0051999999999999</v>
      </c>
      <c r="G286">
        <v>0.12815720240124101</v>
      </c>
      <c r="H286">
        <v>0.1792953269845568</v>
      </c>
      <c r="I286">
        <v>4.1720859106633167E-2</v>
      </c>
      <c r="J286">
        <v>0.45496190773115919</v>
      </c>
      <c r="K286">
        <v>0</v>
      </c>
      <c r="L286">
        <v>0</v>
      </c>
      <c r="M286">
        <v>0.39893208248572659</v>
      </c>
      <c r="N286">
        <v>0.62560218624915021</v>
      </c>
      <c r="O286">
        <v>0.17010486425066401</v>
      </c>
      <c r="P286">
        <v>0.16160159875949431</v>
      </c>
    </row>
    <row r="287" spans="1:16" x14ac:dyDescent="0.25">
      <c r="A287" t="str">
        <f t="shared" si="4"/>
        <v>low_tier45472</v>
      </c>
      <c r="B287" s="3">
        <v>45472</v>
      </c>
      <c r="C287" t="s">
        <v>16</v>
      </c>
      <c r="D287">
        <v>34.709594791292147</v>
      </c>
      <c r="E287">
        <v>733.06664199209035</v>
      </c>
      <c r="F287">
        <v>3.05</v>
      </c>
      <c r="G287">
        <v>8.5557965867828586E-2</v>
      </c>
      <c r="H287">
        <v>0.14920594824356109</v>
      </c>
      <c r="I287">
        <v>0.19851579717132181</v>
      </c>
      <c r="J287">
        <v>0.93367652407453394</v>
      </c>
      <c r="K287">
        <v>0</v>
      </c>
      <c r="L287">
        <v>0</v>
      </c>
      <c r="M287">
        <v>0.21246425274469211</v>
      </c>
      <c r="N287">
        <v>0.39779387749298029</v>
      </c>
      <c r="O287">
        <v>0.4417875805848086</v>
      </c>
      <c r="P287">
        <v>0.29736973626559132</v>
      </c>
    </row>
    <row r="288" spans="1:16" x14ac:dyDescent="0.25">
      <c r="A288" t="str">
        <f t="shared" si="4"/>
        <v>low_tier45479</v>
      </c>
      <c r="B288" s="3">
        <v>45479</v>
      </c>
      <c r="C288" t="s">
        <v>16</v>
      </c>
      <c r="D288">
        <v>32.680333848855057</v>
      </c>
      <c r="E288">
        <v>629.09642659045994</v>
      </c>
      <c r="F288">
        <v>2.9575999999999998</v>
      </c>
      <c r="G288">
        <v>0.12670212649793031</v>
      </c>
      <c r="H288">
        <v>0.19641599682163499</v>
      </c>
      <c r="I288">
        <v>4.4591135887266757E-2</v>
      </c>
      <c r="J288">
        <v>0.60054062901997851</v>
      </c>
      <c r="K288">
        <v>0</v>
      </c>
      <c r="L288">
        <v>0</v>
      </c>
      <c r="M288">
        <v>0.59904378102257294</v>
      </c>
      <c r="N288">
        <v>0.48385226172670992</v>
      </c>
      <c r="O288">
        <v>0.50337238414129937</v>
      </c>
      <c r="P288">
        <v>0.36759610401401122</v>
      </c>
    </row>
    <row r="289" spans="1:16" x14ac:dyDescent="0.25">
      <c r="A289" t="str">
        <f t="shared" si="4"/>
        <v>low_tier45486</v>
      </c>
      <c r="B289" s="3">
        <v>45486</v>
      </c>
      <c r="C289" t="s">
        <v>16</v>
      </c>
      <c r="D289">
        <v>31.03707003618036</v>
      </c>
      <c r="E289">
        <v>614.53398671637126</v>
      </c>
      <c r="F289">
        <v>2.9855</v>
      </c>
      <c r="G289">
        <v>0.1029743990738772</v>
      </c>
      <c r="H289">
        <v>0.1752709800952007</v>
      </c>
      <c r="I289">
        <v>5.6029721138422743E-2</v>
      </c>
      <c r="J289">
        <v>0.52776107613021583</v>
      </c>
      <c r="K289">
        <v>0</v>
      </c>
      <c r="L289">
        <v>0</v>
      </c>
      <c r="M289">
        <v>1.2244095721232119E-2</v>
      </c>
      <c r="N289">
        <v>0.21502811326461091</v>
      </c>
      <c r="O289">
        <v>0.33596790388596692</v>
      </c>
      <c r="P289">
        <v>0.30196182963983292</v>
      </c>
    </row>
    <row r="290" spans="1:16" x14ac:dyDescent="0.25">
      <c r="A290" t="str">
        <f t="shared" si="4"/>
        <v>low_tier45493</v>
      </c>
      <c r="B290" s="3">
        <v>45493</v>
      </c>
      <c r="C290" t="s">
        <v>16</v>
      </c>
      <c r="D290">
        <v>27.632058569570098</v>
      </c>
      <c r="E290">
        <v>486.0479102387381</v>
      </c>
      <c r="F290">
        <v>2.8673999999999999</v>
      </c>
      <c r="G290">
        <v>4.3158409658637598E-2</v>
      </c>
      <c r="H290">
        <v>9.2697655896794531E-2</v>
      </c>
      <c r="I290">
        <v>1.0106481991533141E-2</v>
      </c>
      <c r="J290">
        <v>0.19570169992903841</v>
      </c>
      <c r="K290">
        <v>0</v>
      </c>
      <c r="L290">
        <v>0</v>
      </c>
      <c r="M290">
        <v>0.32082305958907709</v>
      </c>
      <c r="N290">
        <v>0.27274309738022551</v>
      </c>
      <c r="O290">
        <v>0.14099203452527159</v>
      </c>
      <c r="P290">
        <v>0.17395667838263609</v>
      </c>
    </row>
    <row r="291" spans="1:16" x14ac:dyDescent="0.25">
      <c r="A291" t="str">
        <f t="shared" si="4"/>
        <v>low_tier45500</v>
      </c>
      <c r="B291" s="3">
        <v>45500</v>
      </c>
      <c r="C291" t="s">
        <v>16</v>
      </c>
      <c r="D291">
        <v>29.39501408039667</v>
      </c>
      <c r="E291">
        <v>563.50241992120414</v>
      </c>
      <c r="F291">
        <v>2.9531999999999998</v>
      </c>
      <c r="G291">
        <v>0.1118709885437697</v>
      </c>
      <c r="H291">
        <v>0.16619811636742329</v>
      </c>
      <c r="I291">
        <v>3.100454444733769E-2</v>
      </c>
      <c r="J291">
        <v>0.28000544677608991</v>
      </c>
      <c r="K291">
        <v>0</v>
      </c>
      <c r="L291">
        <v>0</v>
      </c>
      <c r="M291">
        <v>5.2873624276653937E-2</v>
      </c>
      <c r="N291">
        <v>0.14250600841699129</v>
      </c>
      <c r="O291">
        <v>0.49034349944482258</v>
      </c>
      <c r="P291">
        <v>0.3263695386399188</v>
      </c>
    </row>
    <row r="292" spans="1:16" x14ac:dyDescent="0.25">
      <c r="A292" t="str">
        <f t="shared" si="4"/>
        <v>low_tier45507</v>
      </c>
      <c r="B292" s="3">
        <v>45507</v>
      </c>
      <c r="C292" t="s">
        <v>16</v>
      </c>
      <c r="D292">
        <v>29.66909369328695</v>
      </c>
      <c r="E292">
        <v>572.02012640657244</v>
      </c>
      <c r="F292">
        <v>2.9592000000000001</v>
      </c>
      <c r="G292">
        <v>6.6394729281003206E-2</v>
      </c>
      <c r="H292">
        <v>0.121474345473766</v>
      </c>
      <c r="I292">
        <v>4.5158292438221781E-2</v>
      </c>
      <c r="J292">
        <v>0.39591970751644778</v>
      </c>
      <c r="K292">
        <v>0</v>
      </c>
      <c r="L292">
        <v>0</v>
      </c>
      <c r="M292">
        <v>9.1042015166096515E-2</v>
      </c>
      <c r="N292">
        <v>0.1115095589204827</v>
      </c>
      <c r="O292">
        <v>0.65983637633941639</v>
      </c>
      <c r="P292">
        <v>0.45145997721887132</v>
      </c>
    </row>
    <row r="293" spans="1:16" x14ac:dyDescent="0.25">
      <c r="A293" t="str">
        <f t="shared" si="4"/>
        <v>low_tier45514</v>
      </c>
      <c r="B293" s="3">
        <v>45514</v>
      </c>
      <c r="C293" t="s">
        <v>16</v>
      </c>
      <c r="D293">
        <v>27.897671438018719</v>
      </c>
      <c r="E293">
        <v>562.4170561904574</v>
      </c>
      <c r="F293">
        <v>3.0034999999999998</v>
      </c>
      <c r="G293">
        <v>5.4965183277919251E-2</v>
      </c>
      <c r="H293">
        <v>9.7392758578214472E-2</v>
      </c>
      <c r="I293">
        <v>5.4644062101779417E-3</v>
      </c>
      <c r="J293">
        <v>0.1267883438223982</v>
      </c>
      <c r="K293">
        <v>0</v>
      </c>
      <c r="L293">
        <v>0</v>
      </c>
      <c r="M293">
        <v>0.27356695903035683</v>
      </c>
      <c r="N293">
        <v>0.2053436907271797</v>
      </c>
      <c r="O293">
        <v>0.39496112601443129</v>
      </c>
      <c r="P293">
        <v>0.35954587614227967</v>
      </c>
    </row>
    <row r="294" spans="1:16" x14ac:dyDescent="0.25">
      <c r="A294" t="str">
        <f t="shared" si="4"/>
        <v>low_tier45521</v>
      </c>
      <c r="B294" s="3">
        <v>45521</v>
      </c>
      <c r="C294" t="s">
        <v>16</v>
      </c>
      <c r="D294">
        <v>29.314718927943598</v>
      </c>
      <c r="E294">
        <v>601.83117959068215</v>
      </c>
      <c r="F294">
        <v>3.0217999999999998</v>
      </c>
      <c r="G294">
        <v>2.8894052461273471E-2</v>
      </c>
      <c r="H294">
        <v>5.8000385808186498E-2</v>
      </c>
      <c r="I294">
        <v>3.7475020846863459E-2</v>
      </c>
      <c r="J294">
        <v>0.31428676741604011</v>
      </c>
      <c r="K294">
        <v>0</v>
      </c>
      <c r="L294">
        <v>0</v>
      </c>
      <c r="M294">
        <v>0.53952016300770356</v>
      </c>
      <c r="N294">
        <v>0.38599859902074662</v>
      </c>
      <c r="O294">
        <v>0.54375404171369202</v>
      </c>
      <c r="P294">
        <v>0.40541610475632672</v>
      </c>
    </row>
    <row r="295" spans="1:16" x14ac:dyDescent="0.25">
      <c r="A295" t="str">
        <f t="shared" si="4"/>
        <v>low_tier45528</v>
      </c>
      <c r="B295" s="3">
        <v>45528</v>
      </c>
      <c r="C295" t="s">
        <v>16</v>
      </c>
      <c r="D295">
        <v>29.713196913963369</v>
      </c>
      <c r="E295">
        <v>604.3664252300149</v>
      </c>
      <c r="F295">
        <v>3.0127000000000002</v>
      </c>
      <c r="G295">
        <v>7.6923385111435968E-2</v>
      </c>
      <c r="H295">
        <v>0.1136840092886332</v>
      </c>
      <c r="I295">
        <v>2.990457211030376E-2</v>
      </c>
      <c r="J295">
        <v>0.2952355555250859</v>
      </c>
      <c r="K295">
        <v>0</v>
      </c>
      <c r="L295">
        <v>0</v>
      </c>
      <c r="M295">
        <v>0.58549269216332345</v>
      </c>
      <c r="N295">
        <v>0.47327184394395172</v>
      </c>
      <c r="O295">
        <v>0.5102318739920374</v>
      </c>
      <c r="P295">
        <v>0.40253622889550611</v>
      </c>
    </row>
    <row r="296" spans="1:16" x14ac:dyDescent="0.25">
      <c r="A296" t="str">
        <f t="shared" si="4"/>
        <v>low_tier45535</v>
      </c>
      <c r="B296" s="3">
        <v>45535</v>
      </c>
      <c r="C296" t="s">
        <v>16</v>
      </c>
      <c r="D296">
        <v>29.601668274524609</v>
      </c>
      <c r="E296">
        <v>607.72224967599038</v>
      </c>
      <c r="F296">
        <v>3.0217000000000001</v>
      </c>
      <c r="G296">
        <v>0.1320899748334263</v>
      </c>
      <c r="H296">
        <v>0.19637130793652771</v>
      </c>
      <c r="I296">
        <v>1.386673068807656E-2</v>
      </c>
      <c r="J296">
        <v>0.17012136120161711</v>
      </c>
      <c r="K296">
        <v>0</v>
      </c>
      <c r="L296">
        <v>0</v>
      </c>
      <c r="M296">
        <v>0.27784565348565837</v>
      </c>
      <c r="N296">
        <v>0.35599511970733039</v>
      </c>
      <c r="O296">
        <v>3.1482108522980612E-2</v>
      </c>
      <c r="P296">
        <v>0.1453121330161824</v>
      </c>
    </row>
    <row r="297" spans="1:16" x14ac:dyDescent="0.25">
      <c r="A297" t="str">
        <f t="shared" si="4"/>
        <v>low_tier45542</v>
      </c>
      <c r="B297" s="3">
        <v>45542</v>
      </c>
      <c r="C297" t="s">
        <v>16</v>
      </c>
      <c r="D297">
        <v>29.476309625092881</v>
      </c>
      <c r="E297">
        <v>538.82693994669796</v>
      </c>
      <c r="F297">
        <v>2.9056999999999999</v>
      </c>
      <c r="G297">
        <v>6.6747027533635636E-2</v>
      </c>
      <c r="H297">
        <v>0.12807968166597511</v>
      </c>
      <c r="I297">
        <v>2.6546947216242171E-2</v>
      </c>
      <c r="J297">
        <v>0.24184546967507459</v>
      </c>
      <c r="K297">
        <v>0</v>
      </c>
      <c r="L297">
        <v>0</v>
      </c>
      <c r="M297">
        <v>4.7247841957472669E-2</v>
      </c>
      <c r="N297">
        <v>0.17544526710131669</v>
      </c>
      <c r="O297">
        <v>0.58596216101388277</v>
      </c>
      <c r="P297">
        <v>0.36766916627453378</v>
      </c>
    </row>
    <row r="298" spans="1:16" x14ac:dyDescent="0.25">
      <c r="A298" t="str">
        <f t="shared" si="4"/>
        <v>low_tier45549</v>
      </c>
      <c r="B298" s="3">
        <v>45549</v>
      </c>
      <c r="C298" t="s">
        <v>16</v>
      </c>
      <c r="D298">
        <v>32.321401734628658</v>
      </c>
      <c r="E298">
        <v>638.0244702415697</v>
      </c>
      <c r="F298">
        <v>2.9824000000000002</v>
      </c>
      <c r="G298">
        <v>0.1222092678827502</v>
      </c>
      <c r="H298">
        <v>0.18649496975869531</v>
      </c>
      <c r="I298">
        <v>1.6227818797543599E-2</v>
      </c>
      <c r="J298">
        <v>0.17727642807286481</v>
      </c>
      <c r="K298">
        <v>0</v>
      </c>
      <c r="L298">
        <v>0</v>
      </c>
      <c r="M298">
        <v>1.9329493947555889</v>
      </c>
      <c r="N298">
        <v>0.84296054152770017</v>
      </c>
      <c r="O298">
        <v>2.892560639294667</v>
      </c>
      <c r="P298">
        <v>0.94713124358297796</v>
      </c>
    </row>
    <row r="299" spans="1:16" x14ac:dyDescent="0.25">
      <c r="A299" t="str">
        <f t="shared" si="4"/>
        <v>low_tier45556</v>
      </c>
      <c r="B299" s="3">
        <v>45556</v>
      </c>
      <c r="C299" t="s">
        <v>16</v>
      </c>
      <c r="D299">
        <v>32.841405643476833</v>
      </c>
      <c r="E299">
        <v>642.70630844284153</v>
      </c>
      <c r="F299">
        <v>2.9742000000000002</v>
      </c>
      <c r="G299">
        <v>0.28242337081569607</v>
      </c>
      <c r="H299">
        <v>0.39212251688162902</v>
      </c>
      <c r="I299">
        <v>1.364692282159217E-2</v>
      </c>
      <c r="J299">
        <v>0.1440009757456733</v>
      </c>
      <c r="K299">
        <v>0</v>
      </c>
      <c r="L299">
        <v>0</v>
      </c>
      <c r="M299">
        <v>0.43203890953167001</v>
      </c>
      <c r="N299">
        <v>0.63628039942067416</v>
      </c>
      <c r="O299">
        <v>0.47442032249957339</v>
      </c>
      <c r="P299">
        <v>0.67381038377614177</v>
      </c>
    </row>
    <row r="300" spans="1:16" x14ac:dyDescent="0.25">
      <c r="A300" t="str">
        <f t="shared" si="4"/>
        <v>low_tier45563</v>
      </c>
      <c r="B300" s="3">
        <v>45563</v>
      </c>
      <c r="C300" t="s">
        <v>16</v>
      </c>
      <c r="D300">
        <v>34.648777977978902</v>
      </c>
      <c r="E300">
        <v>695.05448623825657</v>
      </c>
      <c r="F300">
        <v>2.9988000000000001</v>
      </c>
      <c r="G300">
        <v>0.27661859065373118</v>
      </c>
      <c r="H300">
        <v>0.42328445049305202</v>
      </c>
      <c r="I300">
        <v>5.5116049550916917E-2</v>
      </c>
      <c r="J300">
        <v>0.43814306081119198</v>
      </c>
      <c r="K300">
        <v>0</v>
      </c>
      <c r="L300">
        <v>0</v>
      </c>
      <c r="M300">
        <v>0.53422576707878644</v>
      </c>
      <c r="N300">
        <v>0.55215026190168204</v>
      </c>
      <c r="O300">
        <v>0.25339977023182703</v>
      </c>
      <c r="P300">
        <v>0.37403637652176991</v>
      </c>
    </row>
    <row r="301" spans="1:16" x14ac:dyDescent="0.25">
      <c r="A301" t="str">
        <f t="shared" si="4"/>
        <v>low_tier45570</v>
      </c>
      <c r="B301" s="3">
        <v>45570</v>
      </c>
      <c r="C301" t="s">
        <v>16</v>
      </c>
      <c r="D301">
        <v>30.19638662801276</v>
      </c>
      <c r="E301">
        <v>638.35161331618986</v>
      </c>
      <c r="F301">
        <v>3.0512999999999999</v>
      </c>
      <c r="G301">
        <v>7.2152028495971424E-2</v>
      </c>
      <c r="H301">
        <v>0.1844061007939172</v>
      </c>
      <c r="I301">
        <v>1.7015364391483032E-2</v>
      </c>
      <c r="J301">
        <v>0.22613199695077779</v>
      </c>
      <c r="K301">
        <v>0</v>
      </c>
      <c r="L301">
        <v>0</v>
      </c>
      <c r="M301">
        <v>0.21923318599187519</v>
      </c>
      <c r="N301">
        <v>0.36279976348354531</v>
      </c>
      <c r="O301">
        <v>0.1639618587056918</v>
      </c>
      <c r="P301">
        <v>0.21037906173924059</v>
      </c>
    </row>
    <row r="302" spans="1:16" x14ac:dyDescent="0.25">
      <c r="A302" t="str">
        <f t="shared" si="4"/>
        <v>low_tier45577</v>
      </c>
      <c r="B302" s="3">
        <v>45577</v>
      </c>
      <c r="C302" t="s">
        <v>16</v>
      </c>
      <c r="D302">
        <v>29.805298867282652</v>
      </c>
      <c r="E302">
        <v>644.98666748799656</v>
      </c>
      <c r="F302">
        <v>3.0745</v>
      </c>
      <c r="G302">
        <v>4.8928120293088032E-2</v>
      </c>
      <c r="H302">
        <v>0.1021876438240691</v>
      </c>
      <c r="I302">
        <v>3.9432258698435058E-2</v>
      </c>
      <c r="J302">
        <v>0.34651695240279251</v>
      </c>
      <c r="K302">
        <v>1</v>
      </c>
      <c r="L302">
        <v>0</v>
      </c>
      <c r="M302">
        <v>0.34027257170205988</v>
      </c>
      <c r="N302">
        <v>0.34179862012560669</v>
      </c>
      <c r="O302">
        <v>0.1229221973090298</v>
      </c>
      <c r="P302">
        <v>0.13493095603500349</v>
      </c>
    </row>
    <row r="303" spans="1:16" x14ac:dyDescent="0.25">
      <c r="A303" t="str">
        <f t="shared" si="4"/>
        <v>low_tier45584</v>
      </c>
      <c r="B303" s="3">
        <v>45584</v>
      </c>
      <c r="C303" t="s">
        <v>16</v>
      </c>
      <c r="D303">
        <v>33.423043135781867</v>
      </c>
      <c r="E303">
        <v>665.11855840205931</v>
      </c>
      <c r="F303">
        <v>2.9908999999999999</v>
      </c>
      <c r="G303">
        <v>0.27195200203206982</v>
      </c>
      <c r="H303">
        <v>0.36540739831237679</v>
      </c>
      <c r="I303">
        <v>5.6070557678151882E-2</v>
      </c>
      <c r="J303">
        <v>0.47836425193191839</v>
      </c>
      <c r="K303">
        <v>0</v>
      </c>
      <c r="L303">
        <v>0</v>
      </c>
      <c r="M303">
        <v>0.51579414718864836</v>
      </c>
      <c r="N303">
        <v>0.42345965859068863</v>
      </c>
      <c r="O303">
        <v>7.2516360776686273E-3</v>
      </c>
      <c r="P303">
        <v>4.4908309135933279E-2</v>
      </c>
    </row>
    <row r="304" spans="1:16" x14ac:dyDescent="0.25">
      <c r="A304" t="str">
        <f t="shared" si="4"/>
        <v>low_tier45591</v>
      </c>
      <c r="B304" s="3">
        <v>45591</v>
      </c>
      <c r="C304" t="s">
        <v>16</v>
      </c>
      <c r="D304">
        <v>35.351452303231333</v>
      </c>
      <c r="E304">
        <v>693.24197966636632</v>
      </c>
      <c r="F304">
        <v>2.9759000000000002</v>
      </c>
      <c r="G304">
        <v>5.4008062035569848E-3</v>
      </c>
      <c r="H304">
        <v>8.3627360313264426E-2</v>
      </c>
      <c r="I304">
        <v>0.19054924221249589</v>
      </c>
      <c r="J304">
        <v>0.92585763013193456</v>
      </c>
      <c r="K304">
        <v>0</v>
      </c>
      <c r="L304">
        <v>0</v>
      </c>
      <c r="M304">
        <v>0.57872800029594962</v>
      </c>
      <c r="N304">
        <v>0.48393905285532268</v>
      </c>
      <c r="O304">
        <v>0.57644908430547481</v>
      </c>
      <c r="P304">
        <v>0.3361665723425914</v>
      </c>
    </row>
    <row r="305" spans="1:16" x14ac:dyDescent="0.25">
      <c r="A305" t="str">
        <f t="shared" si="4"/>
        <v>low_tier45598</v>
      </c>
      <c r="B305" s="3">
        <v>45598</v>
      </c>
      <c r="C305" t="s">
        <v>16</v>
      </c>
      <c r="D305">
        <v>33.485326909302493</v>
      </c>
      <c r="E305">
        <v>658.9912335750729</v>
      </c>
      <c r="F305">
        <v>2.9794</v>
      </c>
      <c r="G305">
        <v>7.5526700324552179E-2</v>
      </c>
      <c r="H305">
        <v>0.1169296008595038</v>
      </c>
      <c r="I305">
        <v>5.3206591589645018E-2</v>
      </c>
      <c r="J305">
        <v>0.63596391387306006</v>
      </c>
      <c r="K305">
        <v>0</v>
      </c>
      <c r="L305">
        <v>0</v>
      </c>
      <c r="M305">
        <v>0.38477019914638239</v>
      </c>
      <c r="N305">
        <v>0.41550029780419889</v>
      </c>
      <c r="O305">
        <v>0.58495236507389348</v>
      </c>
      <c r="P305">
        <v>0.41873039599211392</v>
      </c>
    </row>
    <row r="306" spans="1:16" x14ac:dyDescent="0.25">
      <c r="A306" t="str">
        <f t="shared" si="4"/>
        <v>low_tier45605</v>
      </c>
      <c r="B306" s="3">
        <v>45605</v>
      </c>
      <c r="C306" t="s">
        <v>16</v>
      </c>
      <c r="D306">
        <v>32.623219642061173</v>
      </c>
      <c r="E306">
        <v>624.40842394905076</v>
      </c>
      <c r="F306">
        <v>2.9519000000000002</v>
      </c>
      <c r="G306">
        <v>8.372242041570914E-2</v>
      </c>
      <c r="H306">
        <v>0.13430673780616201</v>
      </c>
      <c r="I306">
        <v>5.1191348375642633E-2</v>
      </c>
      <c r="J306">
        <v>0.50783269869512526</v>
      </c>
      <c r="K306">
        <v>0</v>
      </c>
      <c r="L306">
        <v>0</v>
      </c>
      <c r="M306">
        <v>0.42624279900560169</v>
      </c>
      <c r="N306">
        <v>0.40703246356632938</v>
      </c>
      <c r="O306">
        <v>0.41082307404595159</v>
      </c>
      <c r="P306">
        <v>0.3569596733541851</v>
      </c>
    </row>
    <row r="307" spans="1:16" x14ac:dyDescent="0.25">
      <c r="A307" t="str">
        <f t="shared" si="4"/>
        <v>low_tier45612</v>
      </c>
      <c r="B307" s="3">
        <v>45612</v>
      </c>
      <c r="C307" t="s">
        <v>16</v>
      </c>
      <c r="D307">
        <v>31.12200517441013</v>
      </c>
      <c r="E307">
        <v>630.22060478180526</v>
      </c>
      <c r="F307">
        <v>3.0078999999999998</v>
      </c>
      <c r="G307">
        <v>0.124959566453222</v>
      </c>
      <c r="H307">
        <v>0.1912524496618791</v>
      </c>
      <c r="I307">
        <v>1.7609902560497621E-2</v>
      </c>
      <c r="J307">
        <v>0.24758671534947529</v>
      </c>
      <c r="K307">
        <v>0</v>
      </c>
      <c r="L307">
        <v>0</v>
      </c>
      <c r="M307">
        <v>0.27158235049351259</v>
      </c>
      <c r="N307">
        <v>0.32363848830671188</v>
      </c>
      <c r="O307">
        <v>6.0328631643105923E-3</v>
      </c>
      <c r="P307">
        <v>0.1150092743765339</v>
      </c>
    </row>
    <row r="308" spans="1:16" x14ac:dyDescent="0.25">
      <c r="A308" t="str">
        <f t="shared" si="4"/>
        <v>low_tier45619</v>
      </c>
      <c r="B308" s="3">
        <v>45619</v>
      </c>
      <c r="C308" t="s">
        <v>16</v>
      </c>
      <c r="D308">
        <v>31.725968420092851</v>
      </c>
      <c r="E308">
        <v>654.18946882231467</v>
      </c>
      <c r="F308">
        <v>3.0261999999999998</v>
      </c>
      <c r="G308">
        <v>0.1231254042266736</v>
      </c>
      <c r="H308">
        <v>0.20015503221206399</v>
      </c>
      <c r="I308">
        <v>2.354387125515332E-2</v>
      </c>
      <c r="J308">
        <v>0.23447385602700579</v>
      </c>
      <c r="K308">
        <v>0</v>
      </c>
      <c r="L308">
        <v>0</v>
      </c>
      <c r="M308">
        <v>0.47939681636230658</v>
      </c>
      <c r="N308">
        <v>0.39852894986767923</v>
      </c>
      <c r="O308">
        <v>0.41788854959910438</v>
      </c>
      <c r="P308">
        <v>0.27145207526807591</v>
      </c>
    </row>
    <row r="309" spans="1:16" x14ac:dyDescent="0.25">
      <c r="A309" t="str">
        <f t="shared" si="4"/>
        <v>low_tier45626</v>
      </c>
      <c r="B309" s="3">
        <v>45626</v>
      </c>
      <c r="C309" t="s">
        <v>16</v>
      </c>
      <c r="D309">
        <v>28.187919284592311</v>
      </c>
      <c r="E309">
        <v>582.64429161252303</v>
      </c>
      <c r="F309">
        <v>3.0289000000000001</v>
      </c>
      <c r="G309">
        <v>2.8719989004466429E-2</v>
      </c>
      <c r="H309">
        <v>7.8708837935983114E-2</v>
      </c>
      <c r="I309">
        <v>6.2211448792017197E-3</v>
      </c>
      <c r="J309">
        <v>9.72443342008837E-2</v>
      </c>
      <c r="K309">
        <v>0</v>
      </c>
      <c r="L309">
        <v>0</v>
      </c>
      <c r="M309">
        <v>2.814963811674313E-2</v>
      </c>
      <c r="N309">
        <v>0.18347284592694821</v>
      </c>
      <c r="O309">
        <v>0.20668787325502799</v>
      </c>
      <c r="P309">
        <v>0.20131122160625961</v>
      </c>
    </row>
    <row r="310" spans="1:16" x14ac:dyDescent="0.25">
      <c r="A310" t="str">
        <f t="shared" si="4"/>
        <v>low_tier45633</v>
      </c>
      <c r="B310" s="3">
        <v>45633</v>
      </c>
      <c r="C310" t="s">
        <v>16</v>
      </c>
      <c r="D310">
        <v>30.613900003413899</v>
      </c>
      <c r="E310">
        <v>607.07363706769752</v>
      </c>
      <c r="F310">
        <v>2.9872999999999998</v>
      </c>
      <c r="G310">
        <v>4.875478097209085E-2</v>
      </c>
      <c r="H310">
        <v>8.0605515085340987E-2</v>
      </c>
      <c r="I310">
        <v>2.6756661963969079E-2</v>
      </c>
      <c r="J310">
        <v>0.22940711746656831</v>
      </c>
      <c r="K310">
        <v>0</v>
      </c>
      <c r="L310">
        <v>0</v>
      </c>
      <c r="M310">
        <v>0.37861611095541398</v>
      </c>
      <c r="N310">
        <v>0.29260646376024257</v>
      </c>
      <c r="O310">
        <v>8.9164042066134541E-2</v>
      </c>
      <c r="P310">
        <v>0.1127591252720361</v>
      </c>
    </row>
    <row r="311" spans="1:16" x14ac:dyDescent="0.25">
      <c r="A311" t="str">
        <f t="shared" si="4"/>
        <v>low_tier45640</v>
      </c>
      <c r="B311" s="3">
        <v>45640</v>
      </c>
      <c r="C311" t="s">
        <v>16</v>
      </c>
      <c r="D311">
        <v>32.247203397945903</v>
      </c>
      <c r="E311">
        <v>622.69349761433523</v>
      </c>
      <c r="F311">
        <v>2.9609000000000001</v>
      </c>
      <c r="G311">
        <v>0.1200291043596081</v>
      </c>
      <c r="H311">
        <v>0.174393513195164</v>
      </c>
      <c r="I311">
        <v>4.8004875636855952E-2</v>
      </c>
      <c r="J311">
        <v>0.4059492000629446</v>
      </c>
      <c r="K311">
        <v>0</v>
      </c>
      <c r="L311">
        <v>0</v>
      </c>
      <c r="M311">
        <v>0.57236222290064953</v>
      </c>
      <c r="N311">
        <v>0.43334305784561311</v>
      </c>
      <c r="O311">
        <v>0.5101898330723279</v>
      </c>
      <c r="P311">
        <v>0.31995968596831498</v>
      </c>
    </row>
    <row r="312" spans="1:16" x14ac:dyDescent="0.25">
      <c r="A312" t="str">
        <f t="shared" si="4"/>
        <v>low_tier45647</v>
      </c>
      <c r="B312" s="3">
        <v>45647</v>
      </c>
      <c r="C312" t="s">
        <v>16</v>
      </c>
      <c r="D312">
        <v>29.126737829636269</v>
      </c>
      <c r="E312">
        <v>593.31164958969077</v>
      </c>
      <c r="F312">
        <v>3.0141</v>
      </c>
      <c r="G312">
        <v>5.0434874507687098E-2</v>
      </c>
      <c r="H312">
        <v>0.102128230759039</v>
      </c>
      <c r="I312">
        <v>4.067968492840161E-3</v>
      </c>
      <c r="J312">
        <v>0.1181360173879675</v>
      </c>
      <c r="K312">
        <v>0</v>
      </c>
      <c r="L312">
        <v>0</v>
      </c>
      <c r="M312">
        <v>0.20743326074614871</v>
      </c>
      <c r="N312">
        <v>0.30036068191627829</v>
      </c>
      <c r="O312">
        <v>0.17216123437051259</v>
      </c>
      <c r="P312">
        <v>0.19727207458988369</v>
      </c>
    </row>
    <row r="313" spans="1:16" x14ac:dyDescent="0.25">
      <c r="A313" t="str">
        <f t="shared" si="4"/>
        <v>low_tier45654</v>
      </c>
      <c r="B313" s="3">
        <v>45654</v>
      </c>
      <c r="C313" t="s">
        <v>16</v>
      </c>
      <c r="D313">
        <v>31.144440389311399</v>
      </c>
      <c r="E313">
        <v>664.93380231179833</v>
      </c>
      <c r="F313">
        <v>3.0608</v>
      </c>
      <c r="G313">
        <v>0.12192125575539781</v>
      </c>
      <c r="H313">
        <v>0.1810411796820719</v>
      </c>
      <c r="I313">
        <v>3.7382804916044392E-2</v>
      </c>
      <c r="J313">
        <v>0.31203664493090688</v>
      </c>
      <c r="K313">
        <v>0</v>
      </c>
      <c r="L313">
        <v>0</v>
      </c>
      <c r="M313">
        <v>0.1427576172368166</v>
      </c>
      <c r="N313">
        <v>0.2065125166637313</v>
      </c>
      <c r="O313">
        <v>0.26808841497499558</v>
      </c>
      <c r="P313">
        <v>0.21302741868494951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backend</vt:lpstr>
      <vt:lpstr>master_data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Nigam</cp:lastModifiedBy>
  <dcterms:created xsi:type="dcterms:W3CDTF">2025-06-11T18:51:10Z</dcterms:created>
  <dcterms:modified xsi:type="dcterms:W3CDTF">2025-08-07T16:33:45Z</dcterms:modified>
</cp:coreProperties>
</file>